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xl/ink/ink16.xml" ContentType="application/inkml+xml"/>
  <Override PartName="/xl/tables/table1.xml" ContentType="application/vnd.openxmlformats-officedocument.spreadsheetml.table+xml"/>
  <Override PartName="/xl/drawings/drawing3.xml" ContentType="application/vnd.openxmlformats-officedocument.drawing+xml"/>
  <Override PartName="/xl/ink/ink17.xml" ContentType="application/inkml+xml"/>
  <Override PartName="/xl/ink/ink18.xml" ContentType="application/inkml+xml"/>
  <Override PartName="/xl/ink/ink19.xml" ContentType="application/inkml+xml"/>
  <Override PartName="/xl/ink/ink20.xml" ContentType="application/inkml+xml"/>
  <Override PartName="/xl/ink/ink21.xml" ContentType="application/inkml+xml"/>
  <Override PartName="/xl/ink/ink22.xml" ContentType="application/inkml+xml"/>
  <Override PartName="/xl/ink/ink23.xml" ContentType="application/inkml+xml"/>
  <Override PartName="/xl/tables/table2.xml" ContentType="application/vnd.openxmlformats-officedocument.spreadsheetml.table+xml"/>
  <Override PartName="/xl/drawings/drawing4.xml" ContentType="application/vnd.openxmlformats-officedocument.drawing+xml"/>
  <Override PartName="/xl/ink/ink24.xml" ContentType="application/inkml+xml"/>
  <Override PartName="/xl/ink/ink25.xml" ContentType="application/inkml+xml"/>
  <Override PartName="/xl/ink/ink26.xml" ContentType="application/inkml+xml"/>
  <Override PartName="/xl/ink/ink27.xml" ContentType="application/inkml+xml"/>
  <Override PartName="/xl/ink/ink28.xml" ContentType="application/inkml+xml"/>
  <Override PartName="/xl/ink/ink29.xml" ContentType="application/inkml+xml"/>
  <Override PartName="/xl/ink/ink30.xml" ContentType="application/inkml+xml"/>
  <Override PartName="/xl/ink/ink31.xml" ContentType="application/inkml+xml"/>
  <Override PartName="/xl/ink/ink32.xml" ContentType="application/inkml+xml"/>
  <Override PartName="/xl/ink/ink33.xml" ContentType="application/inkml+xml"/>
  <Override PartName="/xl/ink/ink34.xml" ContentType="application/inkml+xml"/>
  <Override PartName="/xl/ink/ink35.xml" ContentType="application/inkml+xml"/>
  <Override PartName="/xl/ink/ink36.xml" ContentType="application/inkml+xml"/>
  <Override PartName="/xl/ink/ink37.xml" ContentType="application/inkml+xml"/>
  <Override PartName="/xl/ink/ink38.xml" ContentType="application/inkml+xml"/>
  <Override PartName="/xl/ink/ink39.xml" ContentType="application/inkml+xml"/>
  <Override PartName="/xl/ink/ink40.xml" ContentType="application/inkml+xml"/>
  <Override PartName="/xl/ink/ink41.xml" ContentType="application/inkml+xml"/>
  <Override PartName="/xl/ink/ink42.xml" ContentType="application/inkml+xml"/>
  <Override PartName="/xl/ink/ink43.xml" ContentType="application/inkml+xml"/>
  <Override PartName="/xl/ink/ink44.xml" ContentType="application/inkml+xml"/>
  <Override PartName="/xl/ink/ink45.xml" ContentType="application/inkml+xml"/>
  <Override PartName="/xl/ink/ink46.xml" ContentType="application/inkml+xml"/>
  <Override PartName="/xl/ink/ink47.xml" ContentType="application/inkml+xml"/>
  <Override PartName="/xl/ink/ink48.xml" ContentType="application/inkml+xml"/>
  <Override PartName="/xl/ink/ink49.xml" ContentType="application/inkml+xml"/>
  <Override PartName="/xl/ink/ink50.xml" ContentType="application/inkml+xml"/>
  <Override PartName="/xl/ink/ink51.xml" ContentType="application/inkml+xml"/>
  <Override PartName="/xl/ink/ink52.xml" ContentType="application/inkml+xml"/>
  <Override PartName="/xl/ink/ink53.xml" ContentType="application/inkml+xml"/>
  <Override PartName="/xl/ink/ink54.xml" ContentType="application/inkml+xml"/>
  <Override PartName="/xl/ink/ink55.xml" ContentType="application/inkml+xml"/>
  <Override PartName="/xl/ink/ink56.xml" ContentType="application/inkml+xml"/>
  <Override PartName="/xl/ink/ink57.xml" ContentType="application/inkml+xml"/>
  <Override PartName="/xl/ink/ink58.xml" ContentType="application/inkml+xml"/>
  <Override PartName="/xl/ink/ink59.xml" ContentType="application/inkml+xml"/>
  <Override PartName="/xl/ink/ink60.xml" ContentType="application/inkml+xml"/>
  <Override PartName="/xl/ink/ink61.xml" ContentType="application/inkml+xml"/>
  <Override PartName="/xl/ink/ink62.xml" ContentType="application/inkml+xml"/>
  <Override PartName="/xl/ink/ink63.xml" ContentType="application/inkml+xml"/>
  <Override PartName="/xl/drawings/drawing5.xml" ContentType="application/vnd.openxmlformats-officedocument.drawing+xml"/>
  <Override PartName="/xl/ink/ink64.xml" ContentType="application/inkml+xml"/>
  <Override PartName="/xl/ink/ink65.xml" ContentType="application/inkml+xml"/>
  <Override PartName="/xl/ink/ink66.xml" ContentType="application/inkml+xml"/>
  <Override PartName="/xl/ink/ink67.xml" ContentType="application/inkml+xml"/>
  <Override PartName="/xl/ink/ink68.xml" ContentType="application/inkml+xml"/>
  <Override PartName="/xl/ink/ink69.xml" ContentType="application/inkml+xml"/>
  <Override PartName="/xl/ink/ink70.xml" ContentType="application/inkml+xml"/>
  <Override PartName="/xl/ink/ink71.xml" ContentType="application/inkml+xml"/>
  <Override PartName="/xl/ink/ink72.xml" ContentType="application/inkml+xml"/>
  <Override PartName="/xl/ink/ink73.xml" ContentType="application/inkml+xml"/>
  <Override PartName="/xl/ink/ink74.xml" ContentType="application/inkml+xml"/>
  <Override PartName="/xl/ink/ink75.xml" ContentType="application/inkml+xml"/>
  <Override PartName="/xl/ink/ink76.xml" ContentType="application/inkml+xml"/>
  <Override PartName="/xl/ink/ink77.xml" ContentType="application/inkml+xml"/>
  <Override PartName="/xl/ink/ink78.xml" ContentType="application/inkml+xml"/>
  <Override PartName="/xl/ink/ink79.xml" ContentType="application/inkml+xml"/>
  <Override PartName="/xl/ink/ink80.xml" ContentType="application/inkml+xml"/>
  <Override PartName="/xl/ink/ink81.xml" ContentType="application/inkml+xml"/>
  <Override PartName="/xl/ink/ink82.xml" ContentType="application/inkml+xml"/>
  <Override PartName="/xl/ink/ink83.xml" ContentType="application/inkml+xml"/>
  <Override PartName="/xl/ink/ink84.xml" ContentType="application/inkml+xml"/>
  <Override PartName="/xl/ink/ink85.xml" ContentType="application/inkml+xml"/>
  <Override PartName="/xl/ink/ink86.xml" ContentType="application/inkml+xml"/>
  <Override PartName="/xl/ink/ink87.xml" ContentType="application/inkml+xml"/>
  <Override PartName="/xl/ink/ink88.xml" ContentType="application/inkml+xml"/>
  <Override PartName="/xl/ink/ink89.xml" ContentType="application/inkml+xml"/>
  <Override PartName="/xl/ink/ink90.xml" ContentType="application/inkml+xml"/>
  <Override PartName="/xl/ink/ink91.xml" ContentType="application/inkml+xml"/>
  <Override PartName="/xl/ink/ink92.xml" ContentType="application/inkml+xml"/>
  <Override PartName="/xl/ink/ink93.xml" ContentType="application/inkml+xml"/>
  <Override PartName="/xl/ink/ink94.xml" ContentType="application/inkml+xml"/>
  <Override PartName="/xl/ink/ink95.xml" ContentType="application/inkml+xml"/>
  <Override PartName="/xl/ink/ink96.xml" ContentType="application/inkml+xml"/>
  <Override PartName="/xl/ink/ink97.xml" ContentType="application/inkml+xml"/>
  <Override PartName="/xl/ink/ink98.xml" ContentType="application/inkml+xml"/>
  <Override PartName="/xl/ink/ink99.xml" ContentType="application/inkml+xml"/>
  <Override PartName="/xl/ink/ink100.xml" ContentType="application/inkml+xml"/>
  <Override PartName="/xl/ink/ink101.xml" ContentType="application/inkml+xml"/>
  <Override PartName="/xl/ink/ink102.xml" ContentType="application/inkml+xml"/>
  <Override PartName="/xl/ink/ink103.xml" ContentType="application/inkml+xml"/>
  <Override PartName="/xl/ink/ink104.xml" ContentType="application/inkml+xml"/>
  <Override PartName="/xl/ink/ink105.xml" ContentType="application/inkml+xml"/>
  <Override PartName="/xl/ink/ink106.xml" ContentType="application/inkml+xml"/>
  <Override PartName="/xl/ink/ink107.xml" ContentType="application/inkml+xml"/>
  <Override PartName="/xl/ink/ink108.xml" ContentType="application/inkml+xml"/>
  <Override PartName="/xl/ink/ink109.xml" ContentType="application/inkml+xml"/>
  <Override PartName="/xl/ink/ink110.xml" ContentType="application/inkml+xml"/>
  <Override PartName="/xl/ink/ink111.xml" ContentType="application/inkml+xml"/>
  <Override PartName="/xl/ink/ink112.xml" ContentType="application/inkml+xml"/>
  <Override PartName="/xl/ink/ink113.xml" ContentType="application/inkml+xml"/>
  <Override PartName="/xl/ink/ink114.xml" ContentType="application/inkml+xml"/>
  <Override PartName="/xl/ink/ink115.xml" ContentType="application/inkml+xml"/>
  <Override PartName="/xl/ink/ink116.xml" ContentType="application/inkml+xml"/>
  <Override PartName="/xl/ink/ink117.xml" ContentType="application/inkml+xml"/>
  <Override PartName="/xl/ink/ink118.xml" ContentType="application/inkml+xml"/>
  <Override PartName="/xl/ink/ink119.xml" ContentType="application/inkml+xml"/>
  <Override PartName="/xl/ink/ink120.xml" ContentType="application/inkml+xml"/>
  <Override PartName="/xl/ink/ink121.xml" ContentType="application/inkml+xml"/>
  <Override PartName="/xl/ink/ink122.xml" ContentType="application/inkml+xml"/>
  <Override PartName="/xl/ink/ink123.xml" ContentType="application/inkml+xml"/>
  <Override PartName="/xl/ink/ink124.xml" ContentType="application/inkml+xml"/>
  <Override PartName="/xl/ink/ink125.xml" ContentType="application/inkml+xml"/>
  <Override PartName="/xl/ink/ink126.xml" ContentType="application/inkml+xml"/>
  <Override PartName="/xl/ink/ink127.xml" ContentType="application/inkml+xml"/>
  <Override PartName="/xl/ink/ink128.xml" ContentType="application/inkml+xml"/>
  <Override PartName="/xl/ink/ink129.xml" ContentType="application/inkml+xml"/>
  <Override PartName="/xl/ink/ink130.xml" ContentType="application/inkml+xml"/>
  <Override PartName="/xl/ink/ink131.xml" ContentType="application/inkml+xml"/>
  <Override PartName="/xl/ink/ink132.xml" ContentType="application/inkml+xml"/>
  <Override PartName="/xl/ink/ink133.xml" ContentType="application/inkml+xml"/>
  <Override PartName="/xl/ink/ink134.xml" ContentType="application/inkml+xml"/>
  <Override PartName="/xl/ink/ink135.xml" ContentType="application/inkml+xml"/>
  <Override PartName="/xl/ink/ink136.xml" ContentType="application/inkml+xml"/>
  <Override PartName="/xl/ink/ink137.xml" ContentType="application/inkml+xml"/>
  <Override PartName="/xl/ink/ink138.xml" ContentType="application/inkml+xml"/>
  <Override PartName="/xl/ink/ink139.xml" ContentType="application/inkml+xml"/>
  <Override PartName="/xl/ink/ink140.xml" ContentType="application/inkml+xml"/>
  <Override PartName="/xl/ink/ink141.xml" ContentType="application/inkml+xml"/>
  <Override PartName="/xl/ink/ink142.xml" ContentType="application/inkml+xml"/>
  <Override PartName="/xl/ink/ink143.xml" ContentType="application/inkml+xml"/>
  <Override PartName="/xl/ink/ink144.xml" ContentType="application/inkml+xml"/>
  <Override PartName="/xl/ink/ink145.xml" ContentType="application/inkml+xml"/>
  <Override PartName="/xl/ink/ink146.xml" ContentType="application/inkml+xml"/>
  <Override PartName="/xl/ink/ink147.xml" ContentType="application/inkml+xml"/>
  <Override PartName="/xl/ink/ink148.xml" ContentType="application/inkml+xml"/>
  <Override PartName="/xl/ink/ink149.xml" ContentType="application/inkml+xml"/>
  <Override PartName="/xl/ink/ink150.xml" ContentType="application/inkml+xml"/>
  <Override PartName="/xl/ink/ink151.xml" ContentType="application/inkml+xml"/>
  <Override PartName="/xl/ink/ink152.xml" ContentType="application/inkml+xml"/>
  <Override PartName="/xl/ink/ink153.xml" ContentType="application/inkml+xml"/>
  <Override PartName="/xl/ink/ink154.xml" ContentType="application/inkml+xml"/>
  <Override PartName="/xl/ink/ink155.xml" ContentType="application/inkml+xml"/>
  <Override PartName="/xl/ink/ink156.xml" ContentType="application/inkml+xml"/>
  <Override PartName="/xl/ink/ink157.xml" ContentType="application/inkml+xml"/>
  <Override PartName="/xl/ink/ink158.xml" ContentType="application/inkml+xml"/>
  <Override PartName="/xl/ink/ink159.xml" ContentType="application/inkml+xml"/>
  <Override PartName="/xl/ink/ink160.xml" ContentType="application/inkml+xml"/>
  <Override PartName="/xl/ink/ink161.xml" ContentType="application/inkml+xml"/>
  <Override PartName="/xl/ink/ink162.xml" ContentType="application/inkml+xml"/>
  <Override PartName="/xl/ink/ink163.xml" ContentType="application/inkml+xml"/>
  <Override PartName="/xl/ink/ink164.xml" ContentType="application/inkml+xml"/>
  <Override PartName="/xl/ink/ink165.xml" ContentType="application/inkml+xml"/>
  <Override PartName="/xl/ink/ink166.xml" ContentType="application/inkml+xml"/>
  <Override PartName="/xl/ink/ink167.xml" ContentType="application/inkml+xml"/>
  <Override PartName="/xl/ink/ink168.xml" ContentType="application/inkml+xml"/>
  <Override PartName="/xl/ink/ink169.xml" ContentType="application/inkml+xml"/>
  <Override PartName="/xl/ink/ink170.xml" ContentType="application/inkml+xml"/>
  <Override PartName="/xl/ink/ink171.xml" ContentType="application/inkml+xml"/>
  <Override PartName="/xl/ink/ink172.xml" ContentType="application/inkml+xml"/>
  <Override PartName="/xl/ink/ink173.xml" ContentType="application/inkml+xml"/>
  <Override PartName="/xl/ink/ink174.xml" ContentType="application/inkml+xml"/>
  <Override PartName="/xl/ink/ink175.xml" ContentType="application/inkml+xml"/>
  <Override PartName="/xl/ink/ink176.xml" ContentType="application/inkml+xml"/>
  <Override PartName="/xl/ink/ink177.xml" ContentType="application/inkml+xml"/>
  <Override PartName="/xl/ink/ink178.xml" ContentType="application/inkml+xml"/>
  <Override PartName="/xl/ink/ink179.xml" ContentType="application/inkml+xml"/>
  <Override PartName="/xl/ink/ink180.xml" ContentType="application/inkml+xml"/>
  <Override PartName="/xl/ink/ink181.xml" ContentType="application/inkml+xml"/>
  <Override PartName="/xl/ink/ink182.xml" ContentType="application/inkml+xml"/>
  <Override PartName="/xl/ink/ink183.xml" ContentType="application/inkml+xml"/>
  <Override PartName="/xl/ink/ink184.xml" ContentType="application/inkml+xml"/>
  <Override PartName="/xl/ink/ink185.xml" ContentType="application/inkml+xml"/>
  <Override PartName="/xl/ink/ink186.xml" ContentType="application/inkml+xml"/>
  <Override PartName="/xl/ink/ink187.xml" ContentType="application/inkml+xml"/>
  <Override PartName="/xl/ink/ink188.xml" ContentType="application/inkml+xml"/>
  <Override PartName="/xl/ink/ink189.xml" ContentType="application/inkml+xml"/>
  <Override PartName="/xl/ink/ink190.xml" ContentType="application/inkml+xml"/>
  <Override PartName="/xl/ink/ink191.xml" ContentType="application/inkml+xml"/>
  <Override PartName="/xl/ink/ink192.xml" ContentType="application/inkml+xml"/>
  <Override PartName="/xl/ink/ink193.xml" ContentType="application/inkml+xml"/>
  <Override PartName="/xl/ink/ink194.xml" ContentType="application/inkml+xml"/>
  <Override PartName="/xl/ink/ink195.xml" ContentType="application/inkml+xml"/>
  <Override PartName="/xl/ink/ink196.xml" ContentType="application/inkml+xml"/>
  <Override PartName="/xl/ink/ink197.xml" ContentType="application/inkml+xml"/>
  <Override PartName="/xl/ink/ink198.xml" ContentType="application/inkml+xml"/>
  <Override PartName="/xl/drawings/drawing6.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ink/ink199.xml" ContentType="application/inkml+xml"/>
  <Override PartName="/xl/ink/ink200.xml" ContentType="application/inkml+xml"/>
  <Override PartName="/xl/ink/ink201.xml" ContentType="application/inkml+xml"/>
  <Override PartName="/xl/ink/ink202.xml" ContentType="application/inkml+xml"/>
  <Override PartName="/xl/ink/ink203.xml" ContentType="application/inkml+xml"/>
  <Override PartName="/xl/ink/ink204.xml" ContentType="application/inkml+xml"/>
  <Override PartName="/xl/ink/ink205.xml" ContentType="application/inkml+xml"/>
  <Override PartName="/xl/ink/ink206.xml" ContentType="application/inkml+xml"/>
  <Override PartName="/xl/ink/ink207.xml" ContentType="application/inkml+xml"/>
  <Override PartName="/xl/ink/ink208.xml" ContentType="application/inkml+xml"/>
  <Override PartName="/xl/ink/ink209.xml" ContentType="application/inkml+xml"/>
  <Override PartName="/xl/ink/ink210.xml" ContentType="application/inkml+xml"/>
  <Override PartName="/xl/ink/ink211.xml" ContentType="application/inkml+xml"/>
  <Override PartName="/xl/ink/ink212.xml" ContentType="application/inkml+xml"/>
  <Override PartName="/xl/ink/ink213.xml" ContentType="application/inkml+xml"/>
  <Override PartName="/xl/ink/ink214.xml" ContentType="application/inkml+xml"/>
  <Override PartName="/xl/ink/ink215.xml" ContentType="application/inkml+xml"/>
  <Override PartName="/xl/ink/ink216.xml" ContentType="application/inkml+xml"/>
  <Override PartName="/xl/ink/ink217.xml" ContentType="application/inkml+xml"/>
  <Override PartName="/xl/ink/ink218.xml" ContentType="application/inkml+xml"/>
  <Override PartName="/xl/ink/ink219.xml" ContentType="application/inkml+xml"/>
  <Override PartName="/xl/ink/ink220.xml" ContentType="application/inkml+xml"/>
  <Override PartName="/xl/ink/ink221.xml" ContentType="application/inkml+xml"/>
  <Override PartName="/xl/ink/ink222.xml" ContentType="application/inkml+xml"/>
  <Override PartName="/xl/ink/ink223.xml" ContentType="application/inkml+xml"/>
  <Override PartName="/xl/ink/ink224.xml" ContentType="application/inkml+xml"/>
  <Override PartName="/xl/ink/ink225.xml" ContentType="application/inkml+xml"/>
  <Override PartName="/xl/ink/ink226.xml" ContentType="application/inkml+xml"/>
  <Override PartName="/xl/ink/ink227.xml" ContentType="application/inkml+xml"/>
  <Override PartName="/xl/ink/ink228.xml" ContentType="application/inkml+xml"/>
  <Override PartName="/xl/ink/ink229.xml" ContentType="application/inkml+xml"/>
  <Override PartName="/xl/ink/ink230.xml" ContentType="application/inkml+xml"/>
  <Override PartName="/xl/ink/ink231.xml" ContentType="application/inkml+xml"/>
  <Override PartName="/xl/ink/ink232.xml" ContentType="application/inkml+xml"/>
  <Override PartName="/xl/ink/ink233.xml" ContentType="application/inkml+xml"/>
  <Override PartName="/xl/ink/ink234.xml" ContentType="application/inkml+xml"/>
  <Override PartName="/xl/ink/ink235.xml" ContentType="application/inkml+xml"/>
  <Override PartName="/xl/ink/ink236.xml" ContentType="application/inkml+xml"/>
  <Override PartName="/xl/ink/ink237.xml" ContentType="application/inkml+xml"/>
  <Override PartName="/xl/ink/ink238.xml" ContentType="application/inkml+xml"/>
  <Override PartName="/xl/ink/ink239.xml" ContentType="application/inkml+xml"/>
  <Override PartName="/xl/ink/ink240.xml" ContentType="application/inkml+xml"/>
  <Override PartName="/xl/ink/ink241.xml" ContentType="application/inkml+xml"/>
  <Override PartName="/xl/ink/ink242.xml" ContentType="application/inkml+xml"/>
  <Override PartName="/xl/ink/ink243.xml" ContentType="application/inkml+xml"/>
  <Override PartName="/xl/ink/ink244.xml" ContentType="application/inkml+xml"/>
  <Override PartName="/xl/ink/ink245.xml" ContentType="application/inkml+xml"/>
  <Override PartName="/xl/ink/ink246.xml" ContentType="application/inkml+xml"/>
  <Override PartName="/xl/ink/ink247.xml" ContentType="application/inkml+xml"/>
  <Override PartName="/xl/ink/ink248.xml" ContentType="application/inkml+xml"/>
  <Override PartName="/xl/ink/ink249.xml" ContentType="application/inkml+xml"/>
  <Override PartName="/xl/ink/ink250.xml" ContentType="application/inkml+xml"/>
  <Override PartName="/xl/ink/ink251.xml" ContentType="application/inkml+xml"/>
  <Override PartName="/xl/ink/ink252.xml" ContentType="application/inkml+xml"/>
  <Override PartName="/xl/ink/ink253.xml" ContentType="application/inkml+xml"/>
  <Override PartName="/xl/ink/ink254.xml" ContentType="application/inkml+xml"/>
  <Override PartName="/xl/ink/ink255.xml" ContentType="application/inkml+xml"/>
  <Override PartName="/xl/ink/ink256.xml" ContentType="application/inkml+xml"/>
  <Override PartName="/xl/ink/ink257.xml" ContentType="application/inkml+xml"/>
  <Override PartName="/xl/ink/ink258.xml" ContentType="application/inkml+xml"/>
  <Override PartName="/xl/ink/ink259.xml" ContentType="application/inkml+xml"/>
  <Override PartName="/xl/ink/ink260.xml" ContentType="application/inkml+xml"/>
  <Override PartName="/xl/ink/ink261.xml" ContentType="application/inkml+xml"/>
  <Override PartName="/xl/ink/ink262.xml" ContentType="application/inkml+xml"/>
  <Override PartName="/xl/ink/ink263.xml" ContentType="application/inkml+xml"/>
  <Override PartName="/xl/ink/ink264.xml" ContentType="application/inkml+xml"/>
  <Override PartName="/xl/ink/ink265.xml" ContentType="application/inkml+xml"/>
  <Override PartName="/xl/ink/ink266.xml" ContentType="application/inkml+xml"/>
  <Override PartName="/xl/ink/ink267.xml" ContentType="application/inkml+xml"/>
  <Override PartName="/xl/ink/ink268.xml" ContentType="application/inkml+xml"/>
  <Override PartName="/xl/ink/ink269.xml" ContentType="application/inkml+xml"/>
  <Override PartName="/xl/ink/ink270.xml" ContentType="application/inkml+xml"/>
  <Override PartName="/xl/ink/ink271.xml" ContentType="application/inkml+xml"/>
  <Override PartName="/xl/ink/ink272.xml" ContentType="application/inkml+xml"/>
  <Override PartName="/xl/ink/ink273.xml" ContentType="application/inkml+xml"/>
  <Override PartName="/xl/ink/ink274.xml" ContentType="application/inkml+xml"/>
  <Override PartName="/xl/ink/ink275.xml" ContentType="application/inkml+xml"/>
  <Override PartName="/xl/ink/ink276.xml" ContentType="application/inkml+xml"/>
  <Override PartName="/xl/ink/ink277.xml" ContentType="application/inkml+xml"/>
  <Override PartName="/xl/ink/ink278.xml" ContentType="application/inkml+xml"/>
  <Override PartName="/xl/ink/ink279.xml" ContentType="application/inkml+xml"/>
  <Override PartName="/xl/ink/ink280.xml" ContentType="application/inkml+xml"/>
  <Override PartName="/xl/ink/ink281.xml" ContentType="application/inkml+xml"/>
  <Override PartName="/xl/ink/ink282.xml" ContentType="application/inkml+xml"/>
  <Override PartName="/xl/ink/ink283.xml" ContentType="application/inkml+xml"/>
  <Override PartName="/xl/ink/ink284.xml" ContentType="application/inkml+xml"/>
  <Override PartName="/xl/ink/ink285.xml" ContentType="application/inkml+xml"/>
  <Override PartName="/xl/ink/ink286.xml" ContentType="application/inkml+xml"/>
  <Override PartName="/xl/ink/ink287.xml" ContentType="application/inkml+xml"/>
  <Override PartName="/xl/ink/ink288.xml" ContentType="application/inkml+xml"/>
  <Override PartName="/xl/ink/ink289.xml" ContentType="application/inkml+xml"/>
  <Override PartName="/xl/ink/ink290.xml" ContentType="application/inkml+xml"/>
  <Override PartName="/xl/ink/ink291.xml" ContentType="application/inkml+xml"/>
  <Override PartName="/xl/ink/ink292.xml" ContentType="application/inkml+xml"/>
  <Override PartName="/xl/ink/ink293.xml" ContentType="application/inkml+xml"/>
  <Override PartName="/xl/ink/ink294.xml" ContentType="application/inkml+xml"/>
  <Override PartName="/xl/drawings/drawing7.xml" ContentType="application/vnd.openxmlformats-officedocument.drawing+xml"/>
  <Override PartName="/xl/ink/ink295.xml" ContentType="application/inkml+xml"/>
  <Override PartName="/xl/ink/ink296.xml" ContentType="application/inkml+xml"/>
  <Override PartName="/xl/ink/ink297.xml" ContentType="application/inkml+xml"/>
  <Override PartName="/xl/ink/ink298.xml" ContentType="application/inkml+xml"/>
  <Override PartName="/xl/ink/ink299.xml" ContentType="application/inkml+xml"/>
  <Override PartName="/xl/ink/ink300.xml" ContentType="application/inkml+xml"/>
  <Override PartName="/xl/ink/ink301.xml" ContentType="application/inkml+xml"/>
  <Override PartName="/xl/ink/ink302.xml" ContentType="application/inkml+xml"/>
  <Override PartName="/xl/ink/ink303.xml" ContentType="application/inkml+xml"/>
  <Override PartName="/xl/ink/ink304.xml" ContentType="application/inkml+xml"/>
  <Override PartName="/xl/ink/ink305.xml" ContentType="application/inkml+xml"/>
  <Override PartName="/xl/ink/ink306.xml" ContentType="application/inkml+xml"/>
  <Override PartName="/xl/ink/ink307.xml" ContentType="application/inkml+xml"/>
  <Override PartName="/xl/ink/ink308.xml" ContentType="application/inkml+xml"/>
  <Override PartName="/xl/ink/ink309.xml" ContentType="application/inkml+xml"/>
  <Override PartName="/xl/ink/ink310.xml" ContentType="application/inkml+xml"/>
  <Override PartName="/xl/ink/ink311.xml" ContentType="application/inkml+xml"/>
  <Override PartName="/xl/ink/ink312.xml" ContentType="application/inkml+xml"/>
  <Override PartName="/xl/ink/ink313.xml" ContentType="application/inkml+xml"/>
  <Override PartName="/xl/ink/ink314.xml" ContentType="application/inkml+xml"/>
  <Override PartName="/xl/ink/ink315.xml" ContentType="application/inkml+xml"/>
  <Override PartName="/xl/ink/ink316.xml" ContentType="application/inkml+xml"/>
  <Override PartName="/xl/ink/ink317.xml" ContentType="application/inkml+xml"/>
  <Override PartName="/xl/ink/ink318.xml" ContentType="application/inkml+xml"/>
  <Override PartName="/xl/ink/ink319.xml" ContentType="application/inkml+xml"/>
  <Override PartName="/xl/ink/ink320.xml" ContentType="application/inkml+xml"/>
  <Override PartName="/xl/ink/ink321.xml" ContentType="application/inkml+xml"/>
  <Override PartName="/xl/ink/ink322.xml" ContentType="application/inkml+xml"/>
  <Override PartName="/xl/ink/ink323.xml" ContentType="application/inkml+xml"/>
  <Override PartName="/xl/ink/ink324.xml" ContentType="application/inkml+xml"/>
  <Override PartName="/xl/ink/ink325.xml" ContentType="application/inkml+xml"/>
  <Override PartName="/xl/ink/ink326.xml" ContentType="application/inkml+xml"/>
  <Override PartName="/xl/ink/ink327.xml" ContentType="application/inkml+xml"/>
  <Override PartName="/xl/ink/ink328.xml" ContentType="application/inkml+xml"/>
  <Override PartName="/xl/ink/ink329.xml" ContentType="application/inkml+xml"/>
  <Override PartName="/xl/ink/ink330.xml" ContentType="application/inkml+xml"/>
  <Override PartName="/xl/ink/ink331.xml" ContentType="application/inkml+xml"/>
  <Override PartName="/xl/ink/ink332.xml" ContentType="application/inkml+xml"/>
  <Override PartName="/xl/ink/ink333.xml" ContentType="application/inkml+xml"/>
  <Override PartName="/xl/ink/ink334.xml" ContentType="application/inkml+xml"/>
  <Override PartName="/xl/ink/ink335.xml" ContentType="application/inkml+xml"/>
  <Override PartName="/xl/ink/ink336.xml" ContentType="application/inkml+xml"/>
  <Override PartName="/xl/ink/ink337.xml" ContentType="application/inkml+xml"/>
  <Override PartName="/xl/ink/ink338.xml" ContentType="application/inkml+xml"/>
  <Override PartName="/xl/ink/ink339.xml" ContentType="application/inkml+xml"/>
  <Override PartName="/xl/ink/ink340.xml" ContentType="application/inkml+xml"/>
  <Override PartName="/xl/ink/ink341.xml" ContentType="application/inkml+xml"/>
  <Override PartName="/xl/ink/ink342.xml" ContentType="application/inkml+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8.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ink/ink343.xml" ContentType="application/inkml+xml"/>
  <Override PartName="/xl/ink/ink344.xml" ContentType="application/inkml+xml"/>
  <Override PartName="/xl/ink/ink345.xml" ContentType="application/inkml+xml"/>
  <Override PartName="/xl/ink/ink346.xml" ContentType="application/inkml+xml"/>
  <Override PartName="/xl/ink/ink347.xml" ContentType="application/inkml+xml"/>
  <Override PartName="/xl/ink/ink348.xml" ContentType="application/inkml+xml"/>
  <Override PartName="/xl/ink/ink349.xml" ContentType="application/inkml+xml"/>
  <Override PartName="/xl/ink/ink350.xml" ContentType="application/inkml+xml"/>
  <Override PartName="/xl/ink/ink351.xml" ContentType="application/inkml+xml"/>
  <Override PartName="/xl/ink/ink352.xml" ContentType="application/inkml+xml"/>
  <Override PartName="/xl/ink/ink353.xml" ContentType="application/inkml+xml"/>
  <Override PartName="/xl/ink/ink354.xml" ContentType="application/inkml+xml"/>
  <Override PartName="/xl/ink/ink355.xml" ContentType="application/inkml+xml"/>
  <Override PartName="/xl/ink/ink356.xml" ContentType="application/inkml+xml"/>
  <Override PartName="/xl/ink/ink357.xml" ContentType="application/inkml+xml"/>
  <Override PartName="/xl/ink/ink358.xml" ContentType="application/inkml+xml"/>
  <Override PartName="/xl/ink/ink359.xml" ContentType="application/inkml+xml"/>
  <Override PartName="/xl/ink/ink360.xml" ContentType="application/inkml+xml"/>
  <Override PartName="/xl/ink/ink361.xml" ContentType="application/inkml+xml"/>
  <Override PartName="/xl/ink/ink362.xml" ContentType="application/inkml+xml"/>
  <Override PartName="/xl/ink/ink363.xml" ContentType="application/inkml+xml"/>
  <Override PartName="/xl/ink/ink364.xml" ContentType="application/inkml+xml"/>
  <Override PartName="/xl/ink/ink365.xml" ContentType="application/inkml+xml"/>
  <Override PartName="/xl/ink/ink366.xml" ContentType="application/inkml+xml"/>
  <Override PartName="/xl/ink/ink367.xml" ContentType="application/inkml+xml"/>
  <Override PartName="/xl/ink/ink368.xml" ContentType="application/inkml+xml"/>
  <Override PartName="/xl/ink/ink369.xml" ContentType="application/inkml+xml"/>
  <Override PartName="/xl/ink/ink370.xml" ContentType="application/inkml+xml"/>
  <Override PartName="/xl/ink/ink371.xml" ContentType="application/inkml+xml"/>
  <Override PartName="/xl/ink/ink372.xml" ContentType="application/inkml+xml"/>
  <Override PartName="/xl/ink/ink373.xml" ContentType="application/inkml+xml"/>
  <Override PartName="/xl/ink/ink374.xml" ContentType="application/inkml+xml"/>
  <Override PartName="/xl/ink/ink375.xml" ContentType="application/inkml+xml"/>
  <Override PartName="/xl/ink/ink376.xml" ContentType="application/inkml+xml"/>
  <Override PartName="/xl/ink/ink377.xml" ContentType="application/inkml+xml"/>
  <Override PartName="/xl/ink/ink378.xml" ContentType="application/inkml+xml"/>
  <Override PartName="/xl/ink/ink379.xml" ContentType="application/inkml+xml"/>
  <Override PartName="/xl/ink/ink380.xml" ContentType="application/inkml+xml"/>
  <Override PartName="/xl/ink/ink381.xml" ContentType="application/inkml+xml"/>
  <Override PartName="/xl/ink/ink382.xml" ContentType="application/inkml+xml"/>
  <Override PartName="/xl/ink/ink383.xml" ContentType="application/inkml+xml"/>
  <Override PartName="/xl/ink/ink384.xml" ContentType="application/inkml+xml"/>
  <Override PartName="/xl/ink/ink385.xml" ContentType="application/inkml+xml"/>
  <Override PartName="/xl/ink/ink386.xml" ContentType="application/inkml+xml"/>
  <Override PartName="/xl/ink/ink387.xml" ContentType="application/inkml+xml"/>
  <Override PartName="/xl/ink/ink388.xml" ContentType="application/inkml+xml"/>
  <Override PartName="/xl/ink/ink389.xml" ContentType="application/inkml+xml"/>
  <Override PartName="/xl/ink/ink390.xml" ContentType="application/inkml+xml"/>
  <Override PartName="/xl/ink/ink391.xml" ContentType="application/inkml+xml"/>
  <Override PartName="/xl/ink/ink392.xml" ContentType="application/inkml+xml"/>
  <Override PartName="/xl/ink/ink393.xml" ContentType="application/inkml+xml"/>
  <Override PartName="/xl/ink/ink394.xml" ContentType="application/inkml+xml"/>
  <Override PartName="/xl/ink/ink395.xml" ContentType="application/inkml+xml"/>
  <Override PartName="/xl/ink/ink396.xml" ContentType="application/inkml+xml"/>
  <Override PartName="/xl/ink/ink397.xml" ContentType="application/inkml+xml"/>
  <Override PartName="/xl/ink/ink398.xml" ContentType="application/inkml+xml"/>
  <Override PartName="/xl/ink/ink399.xml" ContentType="application/inkml+xml"/>
  <Override PartName="/xl/ink/ink400.xml" ContentType="application/inkml+xml"/>
  <Override PartName="/xl/ink/ink401.xml" ContentType="application/inkml+xml"/>
  <Override PartName="/xl/ink/ink402.xml" ContentType="application/inkml+xml"/>
  <Override PartName="/xl/ink/ink403.xml" ContentType="application/inkml+xml"/>
  <Override PartName="/xl/ink/ink404.xml" ContentType="application/inkml+xml"/>
  <Override PartName="/xl/ink/ink405.xml" ContentType="application/inkml+xml"/>
  <Override PartName="/xl/ink/ink406.xml" ContentType="application/inkml+xml"/>
  <Override PartName="/xl/ink/ink407.xml" ContentType="application/inkml+xml"/>
  <Override PartName="/xl/ink/ink408.xml" ContentType="application/inkml+xml"/>
  <Override PartName="/xl/ink/ink409.xml" ContentType="application/inkml+xml"/>
  <Override PartName="/xl/ink/ink410.xml" ContentType="application/inkml+xml"/>
  <Override PartName="/xl/ink/ink411.xml" ContentType="application/inkml+xml"/>
  <Override PartName="/xl/ink/ink412.xml" ContentType="application/inkml+xml"/>
  <Override PartName="/xl/ink/ink413.xml" ContentType="application/inkml+xml"/>
  <Override PartName="/xl/ink/ink414.xml" ContentType="application/inkml+xml"/>
  <Override PartName="/xl/ink/ink415.xml" ContentType="application/inkml+xml"/>
  <Override PartName="/xl/ink/ink416.xml" ContentType="application/inkml+xml"/>
  <Override PartName="/xl/ink/ink417.xml" ContentType="application/inkml+xml"/>
  <Override PartName="/xl/ink/ink418.xml" ContentType="application/inkml+xml"/>
  <Override PartName="/xl/ink/ink419.xml" ContentType="application/inkml+xml"/>
  <Override PartName="/xl/ink/ink420.xml" ContentType="application/inkml+xml"/>
  <Override PartName="/xl/ink/ink421.xml" ContentType="application/inkml+xml"/>
  <Override PartName="/xl/ink/ink422.xml" ContentType="application/inkml+xml"/>
  <Override PartName="/xl/ink/ink423.xml" ContentType="application/inkml+xml"/>
  <Override PartName="/xl/ink/ink424.xml" ContentType="application/inkml+xml"/>
  <Override PartName="/xl/ink/ink425.xml" ContentType="application/inkml+xml"/>
  <Override PartName="/xl/ink/ink426.xml" ContentType="application/inkml+xml"/>
  <Override PartName="/xl/ink/ink427.xml" ContentType="application/inkml+xml"/>
  <Override PartName="/xl/ink/ink428.xml" ContentType="application/inkml+xml"/>
  <Override PartName="/xl/ink/ink429.xml" ContentType="application/inkml+xml"/>
  <Override PartName="/xl/ink/ink430.xml" ContentType="application/inkml+xml"/>
  <Override PartName="/xl/ink/ink431.xml" ContentType="application/inkml+xml"/>
  <Override PartName="/xl/ink/ink432.xml" ContentType="application/inkml+xml"/>
  <Override PartName="/xl/ink/ink433.xml" ContentType="application/inkml+xml"/>
  <Override PartName="/xl/ink/ink434.xml" ContentType="application/inkml+xml"/>
  <Override PartName="/xl/ink/ink435.xml" ContentType="application/inkml+xml"/>
  <Override PartName="/xl/ink/ink436.xml" ContentType="application/inkml+xml"/>
  <Override PartName="/xl/ink/ink437.xml" ContentType="application/inkml+xml"/>
  <Override PartName="/xl/ink/ink438.xml" ContentType="application/inkml+xml"/>
  <Override PartName="/xl/ink/ink439.xml" ContentType="application/inkml+xml"/>
  <Override PartName="/xl/ink/ink440.xml" ContentType="application/inkml+xml"/>
  <Override PartName="/xl/ink/ink441.xml" ContentType="application/inkml+xml"/>
  <Override PartName="/xl/ink/ink442.xml" ContentType="application/inkml+xml"/>
  <Override PartName="/xl/ink/ink443.xml" ContentType="application/inkml+xml"/>
  <Override PartName="/xl/ink/ink444.xml" ContentType="application/inkml+xml"/>
  <Override PartName="/xl/ink/ink445.xml" ContentType="application/inkml+xml"/>
  <Override PartName="/xl/ink/ink446.xml" ContentType="application/inkml+xml"/>
  <Override PartName="/xl/ink/ink447.xml" ContentType="application/inkml+xml"/>
  <Override PartName="/xl/ink/ink448.xml" ContentType="application/inkml+xml"/>
  <Override PartName="/xl/ink/ink449.xml" ContentType="application/inkml+xml"/>
  <Override PartName="/xl/ink/ink450.xml" ContentType="application/inkml+xml"/>
  <Override PartName="/xl/ink/ink451.xml" ContentType="application/inkml+xml"/>
  <Override PartName="/xl/ink/ink452.xml" ContentType="application/inkml+xml"/>
  <Override PartName="/xl/ink/ink453.xml" ContentType="application/inkml+xml"/>
  <Override PartName="/xl/ink/ink454.xml" ContentType="application/inkml+xml"/>
  <Override PartName="/xl/ink/ink455.xml" ContentType="application/inkml+xml"/>
  <Override PartName="/xl/ink/ink456.xml" ContentType="application/inkml+xml"/>
  <Override PartName="/xl/ink/ink457.xml" ContentType="application/inkml+xml"/>
  <Override PartName="/xl/ink/ink458.xml" ContentType="application/inkml+xml"/>
  <Override PartName="/xl/ink/ink459.xml" ContentType="application/inkml+xml"/>
  <Override PartName="/xl/ink/ink460.xml" ContentType="application/inkml+xml"/>
  <Override PartName="/xl/ink/ink461.xml" ContentType="application/inkml+xml"/>
  <Override PartName="/xl/ink/ink462.xml" ContentType="application/inkml+xml"/>
  <Override PartName="/xl/ink/ink463.xml" ContentType="application/inkml+xml"/>
  <Override PartName="/xl/ink/ink464.xml" ContentType="application/inkml+xml"/>
  <Override PartName="/xl/ink/ink465.xml" ContentType="application/inkml+xml"/>
  <Override PartName="/xl/ink/ink466.xml" ContentType="application/inkml+xml"/>
  <Override PartName="/xl/ink/ink467.xml" ContentType="application/inkml+xml"/>
  <Override PartName="/xl/ink/ink468.xml" ContentType="application/inkml+xml"/>
  <Override PartName="/xl/ink/ink469.xml" ContentType="application/inkml+xml"/>
  <Override PartName="/xl/ink/ink470.xml" ContentType="application/inkml+xml"/>
  <Override PartName="/xl/ink/ink471.xml" ContentType="application/inkml+xml"/>
  <Override PartName="/xl/ink/ink472.xml" ContentType="application/inkml+xml"/>
  <Override PartName="/xl/ink/ink473.xml" ContentType="application/inkml+xml"/>
  <Override PartName="/xl/ink/ink474.xml" ContentType="application/inkml+xml"/>
  <Override PartName="/xl/ink/ink475.xml" ContentType="application/inkml+xml"/>
  <Override PartName="/xl/ink/ink476.xml" ContentType="application/inkml+xml"/>
  <Override PartName="/xl/ink/ink477.xml" ContentType="application/inkml+xml"/>
  <Override PartName="/xl/ink/ink478.xml" ContentType="application/inkml+xml"/>
  <Override PartName="/xl/ink/ink479.xml" ContentType="application/inkml+xml"/>
  <Override PartName="/xl/ink/ink480.xml" ContentType="application/inkml+xml"/>
  <Override PartName="/xl/ink/ink481.xml" ContentType="application/inkml+xml"/>
  <Override PartName="/xl/ink/ink482.xml" ContentType="application/inkml+xml"/>
  <Override PartName="/xl/ink/ink483.xml" ContentType="application/inkml+xml"/>
  <Override PartName="/xl/ink/ink484.xml" ContentType="application/inkml+xml"/>
  <Override PartName="/xl/ink/ink485.xml" ContentType="application/inkml+xml"/>
  <Override PartName="/xl/ink/ink486.xml" ContentType="application/inkml+xml"/>
  <Override PartName="/xl/ink/ink487.xml" ContentType="application/inkml+xml"/>
  <Override PartName="/xl/ink/ink488.xml" ContentType="application/inkml+xml"/>
  <Override PartName="/xl/ink/ink489.xml" ContentType="application/inkml+xml"/>
  <Override PartName="/xl/ink/ink490.xml" ContentType="application/inkml+xml"/>
  <Override PartName="/xl/ink/ink491.xml" ContentType="application/inkml+xml"/>
  <Override PartName="/xl/ink/ink492.xml" ContentType="application/inkml+xml"/>
  <Override PartName="/xl/ink/ink493.xml" ContentType="application/inkml+xml"/>
  <Override PartName="/xl/ink/ink494.xml" ContentType="application/inkml+xml"/>
  <Override PartName="/xl/ink/ink495.xml" ContentType="application/inkml+xml"/>
  <Override PartName="/xl/ink/ink496.xml" ContentType="application/inkml+xml"/>
  <Override PartName="/xl/ink/ink497.xml" ContentType="application/inkml+xml"/>
  <Override PartName="/xl/ink/ink498.xml" ContentType="application/inkml+xml"/>
  <Override PartName="/xl/ink/ink499.xml" ContentType="application/inkml+xml"/>
  <Override PartName="/xl/ink/ink500.xml" ContentType="application/inkml+xml"/>
  <Override PartName="/xl/ink/ink501.xml" ContentType="application/inkml+xml"/>
  <Override PartName="/xl/ink/ink502.xml" ContentType="application/inkml+xml"/>
  <Override PartName="/xl/ink/ink503.xml" ContentType="application/inkml+xml"/>
  <Override PartName="/xl/ink/ink504.xml" ContentType="application/inkml+xml"/>
  <Override PartName="/xl/ink/ink505.xml" ContentType="application/inkml+xml"/>
  <Override PartName="/xl/ink/ink506.xml" ContentType="application/inkml+xml"/>
  <Override PartName="/xl/ink/ink507.xml" ContentType="application/inkml+xml"/>
  <Override PartName="/xl/ink/ink508.xml" ContentType="application/inkml+xml"/>
  <Override PartName="/xl/ink/ink509.xml" ContentType="application/inkml+xml"/>
  <Override PartName="/xl/ink/ink510.xml" ContentType="application/inkml+xml"/>
  <Override PartName="/xl/ink/ink511.xml" ContentType="application/inkml+xml"/>
  <Override PartName="/xl/ink/ink512.xml" ContentType="application/inkml+xml"/>
  <Override PartName="/xl/ink/ink513.xml" ContentType="application/inkml+xml"/>
  <Override PartName="/xl/ink/ink514.xml" ContentType="application/inkml+xml"/>
  <Override PartName="/xl/ink/ink515.xml" ContentType="application/inkml+xml"/>
  <Override PartName="/xl/ink/ink516.xml" ContentType="application/inkml+xml"/>
  <Override PartName="/xl/ink/ink517.xml" ContentType="application/inkml+xml"/>
  <Override PartName="/xl/ink/ink518.xml" ContentType="application/inkml+xml"/>
  <Override PartName="/xl/ink/ink519.xml" ContentType="application/inkml+xml"/>
  <Override PartName="/xl/ink/ink520.xml" ContentType="application/inkml+xml"/>
  <Override PartName="/xl/ink/ink521.xml" ContentType="application/inkml+xml"/>
  <Override PartName="/xl/ink/ink522.xml" ContentType="application/inkml+xml"/>
  <Override PartName="/xl/ink/ink523.xml" ContentType="application/inkml+xml"/>
  <Override PartName="/xl/ink/ink524.xml" ContentType="application/inkml+xml"/>
  <Override PartName="/xl/ink/ink525.xml" ContentType="application/inkml+xml"/>
  <Override PartName="/xl/ink/ink526.xml" ContentType="application/inkml+xml"/>
  <Override PartName="/xl/ink/ink527.xml" ContentType="application/inkml+xml"/>
  <Override PartName="/xl/ink/ink528.xml" ContentType="application/inkml+xml"/>
  <Override PartName="/xl/ink/ink529.xml" ContentType="application/inkml+xml"/>
  <Override PartName="/xl/ink/ink530.xml" ContentType="application/inkml+xml"/>
  <Override PartName="/xl/ink/ink531.xml" ContentType="application/inkml+xml"/>
  <Override PartName="/xl/ink/ink532.xml" ContentType="application/inkml+xml"/>
  <Override PartName="/xl/ink/ink533.xml" ContentType="application/inkml+xml"/>
  <Override PartName="/xl/ink/ink534.xml" ContentType="application/inkml+xml"/>
  <Override PartName="/xl/ink/ink535.xml" ContentType="application/inkml+xml"/>
  <Override PartName="/xl/ink/ink536.xml" ContentType="application/inkml+xml"/>
  <Override PartName="/xl/ink/ink537.xml" ContentType="application/inkml+xml"/>
  <Override PartName="/xl/ink/ink538.xml" ContentType="application/inkml+xml"/>
  <Override PartName="/xl/ink/ink539.xml" ContentType="application/inkml+xml"/>
  <Override PartName="/xl/ink/ink540.xml" ContentType="application/inkml+xml"/>
  <Override PartName="/xl/ink/ink541.xml" ContentType="application/inkml+xml"/>
  <Override PartName="/xl/ink/ink542.xml" ContentType="application/inkml+xml"/>
  <Override PartName="/xl/ink/ink543.xml" ContentType="application/inkml+xml"/>
  <Override PartName="/xl/ink/ink544.xml" ContentType="application/inkml+xml"/>
  <Override PartName="/xl/ink/ink545.xml" ContentType="application/inkml+xml"/>
  <Override PartName="/xl/ink/ink546.xml" ContentType="application/inkml+xml"/>
  <Override PartName="/xl/ink/ink547.xml" ContentType="application/inkml+xml"/>
  <Override PartName="/xl/ink/ink548.xml" ContentType="application/inkml+xml"/>
  <Override PartName="/xl/ink/ink549.xml" ContentType="application/inkml+xml"/>
  <Override PartName="/xl/ink/ink550.xml" ContentType="application/inkml+xml"/>
  <Override PartName="/xl/ink/ink551.xml" ContentType="application/inkml+xml"/>
  <Override PartName="/xl/ink/ink552.xml" ContentType="application/inkml+xml"/>
  <Override PartName="/xl/ink/ink553.xml" ContentType="application/inkml+xml"/>
  <Override PartName="/xl/ink/ink554.xml" ContentType="application/inkml+xml"/>
  <Override PartName="/xl/ink/ink555.xml" ContentType="application/inkml+xml"/>
  <Override PartName="/xl/ink/ink556.xml" ContentType="application/inkml+xml"/>
  <Override PartName="/xl/ink/ink557.xml" ContentType="application/inkml+xml"/>
  <Override PartName="/xl/ink/ink558.xml" ContentType="application/inkml+xml"/>
  <Override PartName="/xl/ink/ink559.xml" ContentType="application/inkml+xml"/>
  <Override PartName="/xl/ink/ink560.xml" ContentType="application/inkml+xml"/>
  <Override PartName="/xl/ink/ink561.xml" ContentType="application/inkml+xml"/>
  <Override PartName="/xl/ink/ink562.xml" ContentType="application/inkml+xml"/>
  <Override PartName="/xl/ink/ink563.xml" ContentType="application/inkml+xml"/>
  <Override PartName="/xl/ink/ink564.xml" ContentType="application/inkml+xml"/>
  <Override PartName="/xl/ink/ink565.xml" ContentType="application/inkml+xml"/>
  <Override PartName="/xl/ink/ink566.xml" ContentType="application/inkml+xml"/>
  <Override PartName="/xl/ink/ink567.xml" ContentType="application/inkml+xml"/>
  <Override PartName="/xl/ink/ink568.xml" ContentType="application/inkml+xml"/>
  <Override PartName="/xl/ink/ink569.xml" ContentType="application/inkml+xml"/>
  <Override PartName="/xl/ink/ink570.xml" ContentType="application/inkml+xml"/>
  <Override PartName="/xl/ink/ink571.xml" ContentType="application/inkml+xml"/>
  <Override PartName="/xl/ink/ink572.xml" ContentType="application/inkml+xml"/>
  <Override PartName="/xl/ink/ink573.xml" ContentType="application/inkml+xml"/>
  <Override PartName="/xl/ink/ink574.xml" ContentType="application/inkml+xml"/>
  <Override PartName="/xl/ink/ink575.xml" ContentType="application/inkml+xml"/>
  <Override PartName="/xl/ink/ink576.xml" ContentType="application/inkml+xml"/>
  <Override PartName="/xl/ink/ink577.xml" ContentType="application/inkml+xml"/>
  <Override PartName="/xl/ink/ink578.xml" ContentType="application/inkml+xml"/>
  <Override PartName="/xl/ink/ink579.xml" ContentType="application/inkml+xml"/>
  <Override PartName="/xl/ink/ink580.xml" ContentType="application/inkml+xml"/>
  <Override PartName="/xl/ink/ink581.xml" ContentType="application/inkml+xml"/>
  <Override PartName="/xl/ink/ink582.xml" ContentType="application/inkml+xml"/>
  <Override PartName="/xl/ink/ink583.xml" ContentType="application/inkml+xml"/>
  <Override PartName="/xl/ink/ink584.xml" ContentType="application/inkml+xml"/>
  <Override PartName="/xl/ink/ink585.xml" ContentType="application/inkml+xml"/>
  <Override PartName="/xl/ink/ink586.xml" ContentType="application/inkml+xml"/>
  <Override PartName="/xl/ink/ink587.xml" ContentType="application/inkml+xml"/>
  <Override PartName="/xl/ink/ink588.xml" ContentType="application/inkml+xml"/>
  <Override PartName="/xl/ink/ink589.xml" ContentType="application/inkml+xml"/>
  <Override PartName="/xl/ink/ink590.xml" ContentType="application/inkml+xml"/>
  <Override PartName="/xl/ink/ink591.xml" ContentType="application/inkml+xml"/>
  <Override PartName="/xl/ink/ink592.xml" ContentType="application/inkml+xml"/>
  <Override PartName="/xl/ink/ink593.xml" ContentType="application/inkml+xml"/>
  <Override PartName="/xl/ink/ink594.xml" ContentType="application/inkml+xml"/>
  <Override PartName="/xl/ink/ink595.xml" ContentType="application/inkml+xml"/>
  <Override PartName="/xl/ink/ink596.xml" ContentType="application/inkml+xml"/>
  <Override PartName="/xl/ink/ink597.xml" ContentType="application/inkml+xml"/>
  <Override PartName="/xl/ink/ink598.xml" ContentType="application/inkml+xml"/>
  <Override PartName="/xl/ink/ink599.xml" ContentType="application/inkml+xml"/>
  <Override PartName="/xl/ink/ink600.xml" ContentType="application/inkml+xml"/>
  <Override PartName="/xl/ink/ink601.xml" ContentType="application/inkml+xml"/>
  <Override PartName="/xl/ink/ink602.xml" ContentType="application/inkml+xml"/>
  <Override PartName="/xl/ink/ink603.xml" ContentType="application/inkml+xml"/>
  <Override PartName="/xl/ink/ink604.xml" ContentType="application/inkml+xml"/>
  <Override PartName="/xl/ink/ink605.xml" ContentType="application/inkml+xml"/>
  <Override PartName="/xl/ink/ink606.xml" ContentType="application/inkml+xml"/>
  <Override PartName="/xl/ink/ink607.xml" ContentType="application/inkml+xml"/>
  <Override PartName="/xl/ink/ink608.xml" ContentType="application/inkml+xml"/>
  <Override PartName="/xl/ink/ink609.xml" ContentType="application/inkml+xml"/>
  <Override PartName="/xl/ink/ink610.xml" ContentType="application/inkml+xml"/>
  <Override PartName="/xl/ink/ink611.xml" ContentType="application/inkml+xml"/>
  <Override PartName="/xl/ink/ink612.xml" ContentType="application/inkml+xml"/>
  <Override PartName="/xl/ink/ink613.xml" ContentType="application/inkml+xml"/>
  <Override PartName="/xl/ink/ink614.xml" ContentType="application/inkml+xml"/>
  <Override PartName="/xl/ink/ink615.xml" ContentType="application/inkml+xml"/>
  <Override PartName="/xl/ink/ink616.xml" ContentType="application/inkml+xml"/>
  <Override PartName="/xl/ink/ink617.xml" ContentType="application/inkml+xml"/>
  <Override PartName="/xl/ink/ink618.xml" ContentType="application/inkml+xml"/>
  <Override PartName="/xl/ink/ink619.xml" ContentType="application/inkml+xml"/>
  <Override PartName="/xl/ink/ink620.xml" ContentType="application/inkml+xml"/>
  <Override PartName="/xl/ink/ink621.xml" ContentType="application/inkml+xml"/>
  <Override PartName="/xl/ink/ink622.xml" ContentType="application/inkml+xml"/>
  <Override PartName="/xl/ink/ink623.xml" ContentType="application/inkml+xml"/>
  <Override PartName="/xl/ink/ink624.xml" ContentType="application/inkml+xml"/>
  <Override PartName="/xl/ink/ink625.xml" ContentType="application/inkml+xml"/>
  <Override PartName="/xl/ink/ink626.xml" ContentType="application/inkml+xml"/>
  <Override PartName="/xl/ink/ink627.xml" ContentType="application/inkml+xml"/>
  <Override PartName="/xl/ink/ink628.xml" ContentType="application/inkml+xml"/>
  <Override PartName="/xl/ink/ink629.xml" ContentType="application/inkml+xml"/>
  <Override PartName="/xl/ink/ink630.xml" ContentType="application/inkml+xml"/>
  <Override PartName="/xl/ink/ink631.xml" ContentType="application/inkml+xml"/>
  <Override PartName="/xl/ink/ink632.xml" ContentType="application/inkml+xml"/>
  <Override PartName="/xl/ink/ink633.xml" ContentType="application/inkml+xml"/>
  <Override PartName="/xl/ink/ink634.xml" ContentType="application/inkml+xml"/>
  <Override PartName="/xl/ink/ink635.xml" ContentType="application/inkml+xml"/>
  <Override PartName="/xl/ink/ink636.xml" ContentType="application/inkml+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kanlibe-my.sharepoint.com/personal/sara_digitalsherpa_be/Documents/ZZ Eigen bestanden/Klanten/Syfco/"/>
    </mc:Choice>
  </mc:AlternateContent>
  <xr:revisionPtr revIDLastSave="684" documentId="8_{070EF70E-20EA-474D-A4A5-57F867C5B185}" xr6:coauthVersionLast="47" xr6:coauthVersionMax="47" xr10:uidLastSave="{E6CCC4C3-F545-4F03-BCA2-D0EB68DAD126}"/>
  <bookViews>
    <workbookView xWindow="-107" yWindow="-107" windowWidth="20847" windowHeight="12401" tabRatio="850" firstSheet="7" activeTab="13" xr2:uid="{17E52AE7-EE6D-45EF-8B25-7C2C01382D00}"/>
  </bookViews>
  <sheets>
    <sheet name="Excel is geen database" sheetId="85" r:id="rId1"/>
    <sheet name="Instructions" sheetId="1" r:id="rId2"/>
    <sheet name="What is a Database" sheetId="82" r:id="rId3"/>
    <sheet name="Een lijst is geen tabel" sheetId="86" r:id="rId4"/>
    <sheet name="Table vs range" sheetId="75" r:id="rId5"/>
    <sheet name="Structuur van een Exceldatabase" sheetId="87" r:id="rId6"/>
    <sheet name="Vastgoedportefeuille" sheetId="90" r:id="rId7"/>
    <sheet name="Lookup Functions" sheetId="76" r:id="rId8"/>
    <sheet name="Database Functions" sheetId="81" r:id="rId9"/>
    <sheet name="YCKWYDK" sheetId="92" r:id="rId10"/>
    <sheet name="Sorting and Filtering" sheetId="77" r:id="rId11"/>
    <sheet name="Data Validation" sheetId="78" r:id="rId12"/>
    <sheet name="Source Data" sheetId="73" r:id="rId13"/>
    <sheet name="Multi-level Dropdown" sheetId="84" r:id="rId14"/>
  </sheets>
  <definedNames>
    <definedName name="_ddList1EN" localSheetId="13">'Multi-level Dropdown'!$I$48</definedName>
    <definedName name="_ddList1NL" localSheetId="13">'Multi-level Dropdown'!$I$141</definedName>
    <definedName name="_ddList2EN" localSheetId="13">_xlfn.XLOOKUP('Multi-level Dropdown'!XFD1,'Multi-level Dropdown'!_List1EN,'Multi-level Dropdown'!_List2EN):_xlfn.XLOOKUP('Multi-level Dropdown'!XFD1,'Multi-level Dropdown'!_List1EN,'Multi-level Dropdown'!_List2EN,,,-1)</definedName>
    <definedName name="_ddList3EN" localSheetId="13">_xlfn.XLOOKUP('Multi-level Dropdown'!XFC1&amp;'Multi-level Dropdown'!XFD1,'Multi-level Dropdown'!_List1EN&amp;'Multi-level Dropdown'!_List2EN,'Multi-level Dropdown'!_List3EN) : _xlfn.XLOOKUP('Multi-level Dropdown'!XFC1&amp;'Multi-level Dropdown'!XFD1,'Multi-level Dropdown'!_List1EN&amp;'Multi-level Dropdown'!_List2EN,'Multi-level Dropdown'!_List3EN,,,-1)</definedName>
    <definedName name="_ddList4EN" localSheetId="13">_xlfn.XLOOKUP('Multi-level Dropdown'!XFB1&amp;'Multi-level Dropdown'!XFC1&amp;'Multi-level Dropdown'!XFD1,'Multi-level Dropdown'!_List1EN&amp;'Multi-level Dropdown'!_List2EN&amp;'Multi-level Dropdown'!_List3EN,'Multi-level Dropdown'!_List4EN) : _xlfn.XLOOKUP('Multi-level Dropdown'!XFB1&amp;'Multi-level Dropdown'!XFC1&amp;'Multi-level Dropdown'!XFD1,'Multi-level Dropdown'!_List1EN&amp;'Multi-level Dropdown'!_List2EN&amp;'Multi-level Dropdown'!_List3EN,'Multi-level Dropdown'!_List4EN,,,-1)</definedName>
    <definedName name="_xlnm._FilterDatabase" localSheetId="3" hidden="1">'Een lijst is geen tabel'!$I$5:$N$49</definedName>
    <definedName name="_xlnm._FilterDatabase" localSheetId="12" hidden="1">'Source Data'!$M$3:$R$520</definedName>
    <definedName name="_List1EN" localSheetId="13">_xlfn.ANCHORARRAY('Multi-level Dropdown'!$I$48)</definedName>
    <definedName name="_List1NL" localSheetId="13">_xlfn.ANCHORARRAY('Multi-level Dropdown'!$I$141)</definedName>
    <definedName name="_List2EN" localSheetId="13">_xlfn.ANCHORARRAY('Multi-level Dropdown'!$J$48)</definedName>
    <definedName name="_List2NL" localSheetId="13">_xlfn.ANCHORARRAY('Multi-level Dropdown'!$J$141)</definedName>
    <definedName name="_List3EN" localSheetId="13">_xlfn.ANCHORARRAY('Multi-level Dropdown'!$K$48)</definedName>
    <definedName name="_List3NL" localSheetId="13">_xlfn.ANCHORARRAY('Multi-level Dropdown'!$K$141)</definedName>
    <definedName name="_List4EN" localSheetId="13">_xlfn.ANCHORARRAY('Multi-level Dropdown'!$L$48)</definedName>
    <definedName name="_List4NL" localSheetId="13">_xlfn.ANCHORARRAY('Multi-level Dropdown'!$L$141)</definedName>
    <definedName name="Brussel">'Data Validation'!$D$37:$D$40</definedName>
    <definedName name="dvENLevel1">'Data Validation'!$D$36:$F$36</definedName>
    <definedName name="dvNameEN">'Data Validation'!$H$14:$H$16</definedName>
    <definedName name="OEF_INDEX">'Lookup Functions'!$C$225</definedName>
    <definedName name="OEF_SUMIF">'Lookup Functions'!$C$271</definedName>
    <definedName name="OEF_SUMIFS">'Lookup Functions'!$C$299</definedName>
    <definedName name="OEF_Tabellen">'Table vs range'!$B$32</definedName>
    <definedName name="OEF_XLOOKUP">'Lookup Functions'!$C$194</definedName>
    <definedName name="OEF_XMATCH">'Lookup Functions'!$C$249</definedName>
    <definedName name="Vlaanderen">'Data Validation'!$E$37:$E$40</definedName>
    <definedName name="Wallonië">'Data Validation'!$F$37:$F$40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1" i="84" l="1" a="1"/>
  <c r="L141" i="84" s="1"/>
  <c r="K141" i="84" a="1"/>
  <c r="K141" i="84" s="1"/>
  <c r="J141" i="84" a="1"/>
  <c r="J141" i="84" s="1"/>
  <c r="I141" i="84" a="1"/>
  <c r="I141" i="84" s="1"/>
  <c r="AO315" i="84" a="1"/>
  <c r="AO315" i="84" s="1"/>
  <c r="AN315" i="84" a="1"/>
  <c r="AN315" i="84" s="1"/>
  <c r="AM315" i="84" a="1"/>
  <c r="AM315" i="84" s="1"/>
  <c r="AO309" i="84" a="1"/>
  <c r="AO309" i="84" s="1"/>
  <c r="AN309" i="84" a="1"/>
  <c r="AN309" i="84" s="1"/>
  <c r="AM309" i="84" a="1"/>
  <c r="AM309" i="84" s="1"/>
  <c r="AO303" i="84" a="1"/>
  <c r="AO303" i="84" s="1"/>
  <c r="AN303" i="84" a="1"/>
  <c r="AN303" i="84" s="1"/>
  <c r="AM303" i="84" a="1"/>
  <c r="AM303" i="84" s="1"/>
  <c r="AO297" i="84" a="1"/>
  <c r="AO297" i="84" s="1"/>
  <c r="AN297" i="84" a="1"/>
  <c r="AN297" i="84" s="1"/>
  <c r="AM297" i="84" a="1"/>
  <c r="AM297" i="84" s="1"/>
  <c r="AO291" i="84" a="1"/>
  <c r="AO291" i="84" s="1"/>
  <c r="AN291" i="84" a="1"/>
  <c r="AN291" i="84" s="1"/>
  <c r="AM291" i="84" a="1"/>
  <c r="AM291" i="84" s="1"/>
  <c r="AO285" i="84" a="1"/>
  <c r="AO285" i="84" s="1"/>
  <c r="AN285" i="84" a="1"/>
  <c r="AN285" i="84" s="1"/>
  <c r="AM285" i="84" a="1"/>
  <c r="AM285" i="84" s="1"/>
  <c r="AA204" i="90"/>
  <c r="X204" i="90"/>
  <c r="W204" i="90"/>
  <c r="L48" i="84" l="1" a="1"/>
  <c r="L48" i="84" s="1"/>
  <c r="K48" i="84" a="1"/>
  <c r="K48" i="84" s="1"/>
  <c r="J48" i="84" a="1"/>
  <c r="J48" i="84" s="1"/>
  <c r="I48" i="84" a="1"/>
  <c r="I48" i="84" s="1"/>
  <c r="G564" i="77"/>
  <c r="G563" i="77"/>
  <c r="G562" i="77"/>
  <c r="G561" i="77"/>
  <c r="G560" i="77"/>
  <c r="G559" i="77"/>
  <c r="G558" i="77"/>
  <c r="G557" i="77"/>
  <c r="G313" i="77"/>
  <c r="G312" i="77"/>
  <c r="G311" i="77"/>
  <c r="G310" i="77"/>
  <c r="G309" i="77"/>
  <c r="G308" i="77"/>
  <c r="G307" i="77"/>
  <c r="G306" i="77"/>
  <c r="G63" i="77"/>
  <c r="G62" i="77"/>
  <c r="G61" i="77"/>
  <c r="G60" i="77"/>
  <c r="G59" i="77"/>
  <c r="G58" i="77"/>
  <c r="G57" i="77"/>
  <c r="G56" i="77"/>
  <c r="E411" i="76" l="1"/>
  <c r="F411" i="76" s="1"/>
  <c r="E410" i="76"/>
  <c r="F410" i="76" s="1"/>
  <c r="E409" i="76"/>
  <c r="F409" i="76" s="1"/>
  <c r="E408" i="76"/>
  <c r="F408" i="76" s="1"/>
  <c r="E407" i="76"/>
  <c r="F407" i="76" s="1"/>
  <c r="E246" i="76"/>
  <c r="F246" i="76" s="1"/>
  <c r="E245" i="76"/>
  <c r="F245" i="76" s="1"/>
  <c r="E244" i="76"/>
  <c r="F244" i="76" s="1"/>
  <c r="E243" i="76"/>
  <c r="F243" i="76" s="1"/>
  <c r="E242" i="76"/>
  <c r="F242" i="76" s="1"/>
  <c r="E84" i="76"/>
  <c r="F84" i="76" s="1"/>
  <c r="E83" i="76"/>
  <c r="F83" i="76" s="1"/>
  <c r="E82" i="76"/>
  <c r="F82" i="76" s="1"/>
  <c r="E81" i="76"/>
  <c r="F81" i="76" s="1"/>
  <c r="E80" i="76"/>
  <c r="F80" i="76" s="1"/>
  <c r="E433" i="76"/>
  <c r="F433" i="76" s="1"/>
  <c r="E432" i="76"/>
  <c r="F432" i="76" s="1"/>
  <c r="E431" i="76"/>
  <c r="F431" i="76" s="1"/>
  <c r="E430" i="76"/>
  <c r="F430" i="76" s="1"/>
  <c r="E429" i="76"/>
  <c r="F429" i="76" s="1"/>
  <c r="E268" i="76"/>
  <c r="F268" i="76" s="1"/>
  <c r="E267" i="76"/>
  <c r="F267" i="76" s="1"/>
  <c r="E266" i="76"/>
  <c r="F266" i="76" s="1"/>
  <c r="E265" i="76"/>
  <c r="F265" i="76" s="1"/>
  <c r="E264" i="76"/>
  <c r="F264" i="76" s="1"/>
  <c r="E105" i="76"/>
  <c r="F105" i="76" s="1"/>
  <c r="E104" i="76"/>
  <c r="F104" i="76" s="1"/>
  <c r="E103" i="76"/>
  <c r="F103" i="76" s="1"/>
  <c r="E102" i="76"/>
  <c r="F102" i="76" s="1"/>
  <c r="E101" i="76"/>
  <c r="F101" i="76" s="1"/>
  <c r="R5" i="73" l="1"/>
  <c r="R6" i="73"/>
  <c r="R7" i="73"/>
  <c r="R8" i="73"/>
  <c r="R9" i="73"/>
  <c r="R10" i="73"/>
  <c r="R11" i="73"/>
  <c r="R12" i="73"/>
  <c r="R13" i="73"/>
  <c r="R14" i="73"/>
  <c r="R15" i="73"/>
  <c r="R16" i="73"/>
  <c r="R17" i="73"/>
  <c r="R18" i="73"/>
  <c r="R19" i="73"/>
  <c r="R20" i="73"/>
  <c r="R21" i="73"/>
  <c r="R22" i="73"/>
  <c r="R23" i="73"/>
  <c r="R24" i="73"/>
  <c r="R25" i="73"/>
  <c r="R26" i="73"/>
  <c r="R27" i="73"/>
  <c r="R28" i="73"/>
  <c r="R29" i="73"/>
  <c r="R30" i="73"/>
  <c r="R31" i="73"/>
  <c r="R32" i="73"/>
  <c r="R33" i="73"/>
  <c r="R34" i="73"/>
  <c r="R35" i="73"/>
  <c r="R36" i="73"/>
  <c r="R37" i="73"/>
  <c r="R38" i="73"/>
  <c r="R39" i="73"/>
  <c r="R40" i="73"/>
  <c r="R41" i="73"/>
  <c r="R42" i="73"/>
  <c r="R43" i="73"/>
  <c r="R44" i="73"/>
  <c r="R45" i="73"/>
  <c r="R46" i="73"/>
  <c r="R47" i="73"/>
  <c r="R48" i="73"/>
  <c r="R49" i="73"/>
  <c r="R50" i="73"/>
  <c r="R51" i="73"/>
  <c r="R52" i="73"/>
  <c r="R53" i="73"/>
  <c r="R54" i="73"/>
  <c r="R55" i="73"/>
  <c r="R56" i="73"/>
  <c r="R57" i="73"/>
  <c r="R58" i="73"/>
  <c r="R59" i="73"/>
  <c r="R60" i="73"/>
  <c r="R61" i="73"/>
  <c r="R62" i="73"/>
  <c r="R63" i="73"/>
  <c r="R64" i="73"/>
  <c r="R65" i="73"/>
  <c r="R66" i="73"/>
  <c r="R67" i="73"/>
  <c r="R68" i="73"/>
  <c r="R69" i="73"/>
  <c r="R70" i="73"/>
  <c r="R71" i="73"/>
  <c r="R72" i="73"/>
  <c r="R73" i="73"/>
  <c r="R74" i="73"/>
  <c r="R75" i="73"/>
  <c r="R76" i="73"/>
  <c r="R77" i="73"/>
  <c r="R78" i="73"/>
  <c r="R79" i="73"/>
  <c r="R80" i="73"/>
  <c r="R81" i="73"/>
  <c r="R82" i="73"/>
  <c r="R83" i="73"/>
  <c r="R84" i="73"/>
  <c r="R85" i="73"/>
  <c r="R86" i="73"/>
  <c r="R87" i="73"/>
  <c r="R88" i="73"/>
  <c r="R89" i="73"/>
  <c r="R90" i="73"/>
  <c r="R91" i="73"/>
  <c r="R92" i="73"/>
  <c r="R93" i="73"/>
  <c r="R94" i="73"/>
  <c r="R95" i="73"/>
  <c r="R96" i="73"/>
  <c r="R97" i="73"/>
  <c r="R98" i="73"/>
  <c r="R99" i="73"/>
  <c r="R100" i="73"/>
  <c r="R101" i="73"/>
  <c r="R102" i="73"/>
  <c r="R103" i="73"/>
  <c r="R104" i="73"/>
  <c r="R105" i="73"/>
  <c r="R106" i="73"/>
  <c r="R107" i="73"/>
  <c r="R108" i="73"/>
  <c r="R109" i="73"/>
  <c r="R110" i="73"/>
  <c r="R111" i="73"/>
  <c r="R112" i="73"/>
  <c r="R113" i="73"/>
  <c r="R114" i="73"/>
  <c r="R115" i="73"/>
  <c r="R116" i="73"/>
  <c r="R117" i="73"/>
  <c r="R118" i="73"/>
  <c r="R119" i="73"/>
  <c r="R120" i="73"/>
  <c r="R121" i="73"/>
  <c r="R122" i="73"/>
  <c r="R123" i="73"/>
  <c r="R124" i="73"/>
  <c r="R125" i="73"/>
  <c r="R126" i="73"/>
  <c r="R127" i="73"/>
  <c r="R128" i="73"/>
  <c r="R129" i="73"/>
  <c r="R130" i="73"/>
  <c r="R131" i="73"/>
  <c r="R132" i="73"/>
  <c r="R133" i="73"/>
  <c r="R134" i="73"/>
  <c r="R135" i="73"/>
  <c r="R136" i="73"/>
  <c r="R137" i="73"/>
  <c r="R138" i="73"/>
  <c r="R139" i="73"/>
  <c r="R140" i="73"/>
  <c r="R141" i="73"/>
  <c r="R142" i="73"/>
  <c r="R143" i="73"/>
  <c r="R144" i="73"/>
  <c r="R145" i="73"/>
  <c r="R146" i="73"/>
  <c r="R147" i="73"/>
  <c r="R148" i="73"/>
  <c r="R149" i="73"/>
  <c r="R150" i="73"/>
  <c r="R151" i="73"/>
  <c r="R152" i="73"/>
  <c r="R153" i="73"/>
  <c r="R154" i="73"/>
  <c r="R155" i="73"/>
  <c r="R156" i="73"/>
  <c r="R157" i="73"/>
  <c r="R158" i="73"/>
  <c r="R159" i="73"/>
  <c r="R160" i="73"/>
  <c r="R161" i="73"/>
  <c r="R162" i="73"/>
  <c r="R163" i="73"/>
  <c r="R164" i="73"/>
  <c r="R165" i="73"/>
  <c r="R166" i="73"/>
  <c r="R167" i="73"/>
  <c r="R168" i="73"/>
  <c r="R169" i="73"/>
  <c r="R170" i="73"/>
  <c r="R171" i="73"/>
  <c r="R172" i="73"/>
  <c r="R173" i="73"/>
  <c r="R174" i="73"/>
  <c r="R175" i="73"/>
  <c r="R176" i="73"/>
  <c r="R177" i="73"/>
  <c r="R178" i="73"/>
  <c r="R179" i="73"/>
  <c r="R180" i="73"/>
  <c r="R181" i="73"/>
  <c r="R182" i="73"/>
  <c r="R183" i="73"/>
  <c r="R184" i="73"/>
  <c r="R185" i="73"/>
  <c r="R186" i="73"/>
  <c r="R187" i="73"/>
  <c r="R188" i="73"/>
  <c r="R189" i="73"/>
  <c r="R190" i="73"/>
  <c r="R191" i="73"/>
  <c r="R192" i="73"/>
  <c r="R193" i="73"/>
  <c r="R194" i="73"/>
  <c r="R195" i="73"/>
  <c r="R196" i="73"/>
  <c r="R197" i="73"/>
  <c r="R198" i="73"/>
  <c r="R199" i="73"/>
  <c r="R200" i="73"/>
  <c r="R201" i="73"/>
  <c r="R202" i="73"/>
  <c r="R203" i="73"/>
  <c r="R204" i="73"/>
  <c r="R205" i="73"/>
  <c r="R206" i="73"/>
  <c r="R207" i="73"/>
  <c r="R208" i="73"/>
  <c r="R209" i="73"/>
  <c r="R210" i="73"/>
  <c r="R211" i="73"/>
  <c r="R212" i="73"/>
  <c r="R213" i="73"/>
  <c r="R214" i="73"/>
  <c r="R215" i="73"/>
  <c r="R216" i="73"/>
  <c r="R217" i="73"/>
  <c r="R218" i="73"/>
  <c r="R219" i="73"/>
  <c r="R220" i="73"/>
  <c r="R221" i="73"/>
  <c r="R222" i="73"/>
  <c r="R223" i="73"/>
  <c r="R224" i="73"/>
  <c r="R225" i="73"/>
  <c r="R226" i="73"/>
  <c r="R227" i="73"/>
  <c r="R228" i="73"/>
  <c r="R229" i="73"/>
  <c r="R230" i="73"/>
  <c r="R231" i="73"/>
  <c r="R232" i="73"/>
  <c r="R233" i="73"/>
  <c r="R234" i="73"/>
  <c r="R235" i="73"/>
  <c r="R236" i="73"/>
  <c r="R237" i="73"/>
  <c r="R238" i="73"/>
  <c r="R239" i="73"/>
  <c r="R240" i="73"/>
  <c r="R241" i="73"/>
  <c r="R242" i="73"/>
  <c r="R243" i="73"/>
  <c r="R244" i="73"/>
  <c r="R245" i="73"/>
  <c r="R246" i="73"/>
  <c r="R247" i="73"/>
  <c r="R248" i="73"/>
  <c r="R249" i="73"/>
  <c r="R250" i="73"/>
  <c r="R251" i="73"/>
  <c r="R252" i="73"/>
  <c r="R253" i="73"/>
  <c r="R254" i="73"/>
  <c r="R255" i="73"/>
  <c r="R256" i="73"/>
  <c r="R257" i="73"/>
  <c r="R258" i="73"/>
  <c r="R259" i="73"/>
  <c r="R260" i="73"/>
  <c r="R261" i="73"/>
  <c r="R262" i="73"/>
  <c r="R263" i="73"/>
  <c r="R264" i="73"/>
  <c r="R265" i="73"/>
  <c r="R266" i="73"/>
  <c r="R267" i="73"/>
  <c r="R268" i="73"/>
  <c r="R269" i="73"/>
  <c r="R270" i="73"/>
  <c r="R271" i="73"/>
  <c r="R272" i="73"/>
  <c r="R273" i="73"/>
  <c r="R274" i="73"/>
  <c r="R275" i="73"/>
  <c r="R276" i="73"/>
  <c r="R277" i="73"/>
  <c r="R278" i="73"/>
  <c r="R279" i="73"/>
  <c r="R280" i="73"/>
  <c r="R281" i="73"/>
  <c r="R282" i="73"/>
  <c r="R283" i="73"/>
  <c r="R284" i="73"/>
  <c r="R285" i="73"/>
  <c r="R286" i="73"/>
  <c r="R287" i="73"/>
  <c r="R288" i="73"/>
  <c r="R289" i="73"/>
  <c r="R290" i="73"/>
  <c r="R291" i="73"/>
  <c r="R292" i="73"/>
  <c r="R293" i="73"/>
  <c r="R294" i="73"/>
  <c r="R295" i="73"/>
  <c r="R296" i="73"/>
  <c r="R297" i="73"/>
  <c r="R298" i="73"/>
  <c r="R299" i="73"/>
  <c r="R300" i="73"/>
  <c r="R301" i="73"/>
  <c r="R302" i="73"/>
  <c r="R303" i="73"/>
  <c r="R304" i="73"/>
  <c r="R305" i="73"/>
  <c r="R306" i="73"/>
  <c r="R307" i="73"/>
  <c r="R308" i="73"/>
  <c r="R309" i="73"/>
  <c r="R310" i="73"/>
  <c r="R311" i="73"/>
  <c r="R312" i="73"/>
  <c r="R313" i="73"/>
  <c r="R314" i="73"/>
  <c r="R315" i="73"/>
  <c r="R316" i="73"/>
  <c r="R317" i="73"/>
  <c r="R318" i="73"/>
  <c r="R319" i="73"/>
  <c r="R320" i="73"/>
  <c r="R321" i="73"/>
  <c r="R322" i="73"/>
  <c r="R323" i="73"/>
  <c r="R324" i="73"/>
  <c r="R325" i="73"/>
  <c r="R326" i="73"/>
  <c r="R327" i="73"/>
  <c r="R328" i="73"/>
  <c r="R329" i="73"/>
  <c r="R330" i="73"/>
  <c r="R331" i="73"/>
  <c r="R332" i="73"/>
  <c r="R333" i="73"/>
  <c r="R334" i="73"/>
  <c r="R335" i="73"/>
  <c r="R336" i="73"/>
  <c r="R337" i="73"/>
  <c r="R338" i="73"/>
  <c r="R339" i="73"/>
  <c r="R340" i="73"/>
  <c r="R341" i="73"/>
  <c r="R342" i="73"/>
  <c r="R343" i="73"/>
  <c r="R344" i="73"/>
  <c r="R345" i="73"/>
  <c r="R346" i="73"/>
  <c r="R347" i="73"/>
  <c r="R348" i="73"/>
  <c r="R349" i="73"/>
  <c r="R350" i="73"/>
  <c r="R351" i="73"/>
  <c r="R352" i="73"/>
  <c r="R353" i="73"/>
  <c r="R354" i="73"/>
  <c r="R355" i="73"/>
  <c r="R356" i="73"/>
  <c r="R357" i="73"/>
  <c r="R358" i="73"/>
  <c r="R359" i="73"/>
  <c r="R360" i="73"/>
  <c r="R361" i="73"/>
  <c r="R362" i="73"/>
  <c r="R363" i="73"/>
  <c r="R364" i="73"/>
  <c r="R365" i="73"/>
  <c r="R366" i="73"/>
  <c r="R367" i="73"/>
  <c r="R368" i="73"/>
  <c r="R369" i="73"/>
  <c r="R370" i="73"/>
  <c r="R371" i="73"/>
  <c r="R372" i="73"/>
  <c r="R373" i="73"/>
  <c r="R374" i="73"/>
  <c r="R375" i="73"/>
  <c r="R376" i="73"/>
  <c r="R377" i="73"/>
  <c r="R378" i="73"/>
  <c r="R379" i="73"/>
  <c r="R380" i="73"/>
  <c r="R381" i="73"/>
  <c r="R382" i="73"/>
  <c r="R383" i="73"/>
  <c r="R384" i="73"/>
  <c r="R385" i="73"/>
  <c r="R386" i="73"/>
  <c r="R387" i="73"/>
  <c r="R388" i="73"/>
  <c r="R389" i="73"/>
  <c r="R390" i="73"/>
  <c r="R391" i="73"/>
  <c r="R392" i="73"/>
  <c r="R393" i="73"/>
  <c r="R394" i="73"/>
  <c r="R395" i="73"/>
  <c r="R396" i="73"/>
  <c r="R397" i="73"/>
  <c r="R398" i="73"/>
  <c r="R399" i="73"/>
  <c r="R400" i="73"/>
  <c r="R401" i="73"/>
  <c r="R402" i="73"/>
  <c r="R403" i="73"/>
  <c r="R404" i="73"/>
  <c r="R405" i="73"/>
  <c r="R406" i="73"/>
  <c r="R407" i="73"/>
  <c r="R408" i="73"/>
  <c r="R409" i="73"/>
  <c r="R410" i="73"/>
  <c r="R411" i="73"/>
  <c r="R412" i="73"/>
  <c r="R413" i="73"/>
  <c r="R414" i="73"/>
  <c r="R415" i="73"/>
  <c r="R416" i="73"/>
  <c r="R417" i="73"/>
  <c r="R418" i="73"/>
  <c r="R419" i="73"/>
  <c r="R420" i="73"/>
  <c r="R421" i="73"/>
  <c r="R422" i="73"/>
  <c r="R423" i="73"/>
  <c r="R424" i="73"/>
  <c r="R425" i="73"/>
  <c r="R426" i="73"/>
  <c r="R427" i="73"/>
  <c r="R428" i="73"/>
  <c r="R429" i="73"/>
  <c r="R430" i="73"/>
  <c r="R431" i="73"/>
  <c r="R432" i="73"/>
  <c r="R433" i="73"/>
  <c r="R434" i="73"/>
  <c r="R435" i="73"/>
  <c r="R436" i="73"/>
  <c r="R437" i="73"/>
  <c r="R438" i="73"/>
  <c r="R439" i="73"/>
  <c r="R440" i="73"/>
  <c r="R441" i="73"/>
  <c r="R442" i="73"/>
  <c r="R443" i="73"/>
  <c r="R444" i="73"/>
  <c r="R445" i="73"/>
  <c r="R446" i="73"/>
  <c r="R447" i="73"/>
  <c r="R448" i="73"/>
  <c r="R449" i="73"/>
  <c r="R450" i="73"/>
  <c r="R451" i="73"/>
  <c r="R452" i="73"/>
  <c r="R453" i="73"/>
  <c r="R454" i="73"/>
  <c r="R455" i="73"/>
  <c r="R456" i="73"/>
  <c r="R457" i="73"/>
  <c r="R458" i="73"/>
  <c r="R459" i="73"/>
  <c r="R460" i="73"/>
  <c r="R461" i="73"/>
  <c r="R462" i="73"/>
  <c r="R463" i="73"/>
  <c r="R464" i="73"/>
  <c r="R465" i="73"/>
  <c r="R466" i="73"/>
  <c r="R467" i="73"/>
  <c r="R468" i="73"/>
  <c r="R469" i="73"/>
  <c r="R470" i="73"/>
  <c r="R471" i="73"/>
  <c r="R472" i="73"/>
  <c r="R473" i="73"/>
  <c r="R474" i="73"/>
  <c r="R475" i="73"/>
  <c r="R476" i="73"/>
  <c r="R477" i="73"/>
  <c r="R478" i="73"/>
  <c r="R479" i="73"/>
  <c r="R480" i="73"/>
  <c r="R481" i="73"/>
  <c r="R482" i="73"/>
  <c r="R483" i="73"/>
  <c r="R484" i="73"/>
  <c r="R485" i="73"/>
  <c r="R486" i="73"/>
  <c r="R487" i="73"/>
  <c r="R488" i="73"/>
  <c r="R489" i="73"/>
  <c r="R490" i="73"/>
  <c r="R491" i="73"/>
  <c r="R492" i="73"/>
  <c r="R493" i="73"/>
  <c r="R494" i="73"/>
  <c r="R495" i="73"/>
  <c r="R496" i="73"/>
  <c r="R497" i="73"/>
  <c r="R498" i="73"/>
  <c r="R499" i="73"/>
  <c r="R500" i="73"/>
  <c r="R501" i="73"/>
  <c r="R502" i="73"/>
  <c r="R503" i="73"/>
  <c r="R504" i="73"/>
  <c r="R505" i="73"/>
  <c r="R506" i="73"/>
  <c r="R507" i="73"/>
  <c r="R508" i="73"/>
  <c r="R509" i="73"/>
  <c r="R510" i="73"/>
  <c r="R511" i="73"/>
  <c r="R512" i="73"/>
  <c r="R513" i="73"/>
  <c r="R514" i="73"/>
  <c r="R515" i="73"/>
  <c r="R516" i="73"/>
  <c r="R517" i="73"/>
  <c r="R518" i="73"/>
  <c r="R519" i="73"/>
  <c r="R520" i="73"/>
  <c r="R4" i="73"/>
  <c r="H7072" i="73" l="1"/>
  <c r="C50" i="1" a="1"/>
  <c r="C17" i="1" a="1"/>
  <c r="C18" i="1" a="1"/>
  <c r="C36" i="1" a="1"/>
  <c r="C19" i="1" a="1"/>
  <c r="C48" i="1" a="1"/>
  <c r="C51" i="1" a="1"/>
  <c r="C49" i="1" a="1"/>
  <c r="C16" i="1" a="1"/>
  <c r="C52" i="1" a="1"/>
  <c r="C47" i="1" a="1"/>
  <c r="C32" i="1" a="1"/>
  <c r="C14" i="1" a="1"/>
  <c r="C30" i="1" a="1"/>
  <c r="C53" i="1" a="1"/>
  <c r="C13" i="1" a="1"/>
  <c r="C15" i="1" a="1"/>
  <c r="C47" i="1" l="1"/>
  <c r="C30" i="1"/>
  <c r="C13" i="1"/>
  <c r="C49" i="1"/>
  <c r="C32" i="1"/>
  <c r="C51" i="1"/>
  <c r="C50" i="1"/>
  <c r="C53" i="1"/>
  <c r="C48" i="1"/>
  <c r="C52" i="1"/>
  <c r="C19" i="1"/>
  <c r="C36" i="1"/>
  <c r="C15" i="1"/>
  <c r="C17" i="1"/>
  <c r="C14" i="1"/>
  <c r="C16" i="1"/>
  <c r="C18" i="1"/>
  <c r="C34" i="1" a="1"/>
  <c r="C31" i="1" a="1"/>
  <c r="C33" i="1" a="1"/>
  <c r="C35" i="1" a="1"/>
  <c r="C33" i="1" l="1"/>
  <c r="C35" i="1"/>
  <c r="C34" i="1"/>
  <c r="C31"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<sst xmlns="http://schemas.openxmlformats.org/spreadsheetml/2006/main" count="51346" uniqueCount="3675">
  <si>
    <t>Excel as Database
Excel als databank
Excel comme Base de données</t>
  </si>
  <si>
    <t>EN</t>
  </si>
  <si>
    <t>How to use this Workbook</t>
  </si>
  <si>
    <t>This Workbook contains a number of Worksheets.</t>
  </si>
  <si>
    <t>The Worksheet named "Instructions" describes the all the Worksheets with a brief overview of what it is indended for and what it contains. In the list, the name of each Worksheet is a clickable hyperlink to navigate to the Worksheet in question.</t>
  </si>
  <si>
    <t>Each Worksheet includes (in the top left corner, cell A1) a clickable hyperlink to return to the "Instructions" Worksheet.</t>
  </si>
  <si>
    <t>In most Worksheets, the most right hand column shows white (merged) cells to allow you to make notes during the course without leaving the document. Typically, greyed cells will be read-only.</t>
  </si>
  <si>
    <t>Sheets this Workbook</t>
  </si>
  <si>
    <t>Although Excel is not specifically designed as a DBMS (DataBase Management System, such as MS Access, SQL or other database apps), it can often  be used as a valid replacement for such DBMS's. Especially with the declining focus of MS on Access and due to the fact that most organisations already have Excel available in house, using Excel as "DBMS" can offer a working alternative at no or low additional cost to the organisation.
In the context of Excel, a database is an organized collection of data stored within spreadsheets. It allows for efficient retrieval, management, and updating of data using Excel's built-in tools and functions.
Excel databases can store information such as customer records, inventory, and transaction details in a structured format using rows and columns. Users can manipulate and query the data using features like filters, pivot tables, and formulas.
Excel databases are essential for businesses and organizations to maintain structured and accessible information in a familiar and user-friendly environment.</t>
  </si>
  <si>
    <t>While the words "table" and "range" are often used interchangeably in Excel, there are some very distinct and significant advantages in converting a data range to a "Table", such as easier-to-read formulas (using "Structured References"), more flexible, dynamic and robust data handling, etc.</t>
  </si>
  <si>
    <t>Lookup Functions are typically used to look for a certain value in a data set and retrieve the corresponding record values from another part of that data set.
In this section, functions such as VLOOKUP and XLOOKUP, INDEX and XMATCH and also some aggregating functions such as SUMIF, SUMIFS are explained.</t>
  </si>
  <si>
    <t>Often unknown or underestimated, Excel has offered specific aggregation functions such as DSUM, DAVERAGE, … to provide a consistent way to aggregate data sets using one or multiple criteria, allowing to mix AND-type with OR-type criteria. Something which is much more complex to do using the traditional SUMIF or other aggregation formulae.</t>
  </si>
  <si>
    <t>Lookup Functions and Database Functions traditionally take one or multiple arguments and return a single result.
What if you need to return a multitude of results (e.g. ALL individual values that correspond to specific criteria?
This is where "Dynamic Array Functions" come in, such as UNIQUE, SORT, SORTBY, FILTER, VSTACK, HSTACK CHOOSECOLS.</t>
  </si>
  <si>
    <t>When working with a database, input control or validation is crucial to avoid unexpected results due to "poluted" data. Data Validation techniques can be very helpful in this respect.</t>
  </si>
  <si>
    <t>This worksheet contains all of the source data used in the other worksheets.</t>
  </si>
  <si>
    <t>NL</t>
  </si>
  <si>
    <t>Gebruiksinstructies voor deze Werkmap</t>
  </si>
  <si>
    <t>Dit Werkmap bevat een aantal Werkbladen.</t>
  </si>
  <si>
    <t>Het Werkblad met de naam "Instructions" beschrijft ieder Werkblad met een kort overzicht van waarvoor het bedoeld is en wat het bevat. In de lijst is de naam van elk Werkblad een klikbare hyperlink om naar het betreffende Werkblad te navigeren.</t>
  </si>
  <si>
    <t>Elk Werkblad bevat (in de linkerbovenhoek, cel A1) een klikbare hyperlink om terug te keren naar het Werkblad 'Instructions'.</t>
  </si>
  <si>
    <t>In de meeste Werkbladen toont de meest rechtse kolom witte (samengevoegde) cellen, zodat u tijdens de cursus aantekeningen kunt maken zonder het document te verlaten. Meestal zijn grijze cellen alleen-lezen.</t>
  </si>
  <si>
    <t>Hoewel de woorden "tabel" en "bereik" in Excel vaak door elkaar worden gebruikt, biedt het converteren van een gegevensbereik naar een "Tabel" een aantal duidelijke en belangrijke voordelen. Denk bijvoorbeeld aan gemakkelijker te lezen formules (met behulp van "gestructureerde verwijzingen"), flexibelere, dynamischere en robuustere gegevensverwerking, enzovoort.</t>
  </si>
  <si>
    <t>Opzoekfuncties worden doorgaans gebruikt om naar een bepaalde waarde in een dataset te zoeken en de bijbehorende recordwaarden uit een ander deel van die dataset op te halen.
In deze sectie worden functies zoals VERT.ZOEKEN en X.ZOEKEN, INDEX en X.VERGELIJKEN en enkele aggregatiefuncties zoals SOM.ALS en SOMMEN.ALS uitgelegd.</t>
  </si>
  <si>
    <t>Vaak onbekend of onderschat, biedt Excel specifieke aggregatiefuncties zoals DBSOM, DBGEMIDDELDE, ... om op een consistente manier datasets te aggregeren met behulp van één of meerdere criteria, waardoor EN-type- en OF-type-criteria gecombineerd kunnen worden. Iets wat veel complexer is met de traditionele SOM.ALS of andere aggregatieformules.</t>
  </si>
  <si>
    <t>Opzoekfuncties en databasefuncties accepteren traditioneel één of meerdere argumenten en retourneren één resultaat.
Wat als u meerdere resultaten moet retourneren (bijvoorbeeld ALLE individuele waarden die voldoen aan specifieke criteria?)
Hier komen "Dynamische matrixfuncties" van pas, zoals UNIEK, SORTEREN, SORTEREN.OP, FILTER, VERT.STAPELEN, HOR.STAPELEN, KIES.KOLOMMEN.</t>
  </si>
  <si>
    <t>Bij het werken met een database is invoercontrole of -validatie cruciaal om onverwachte resultaten als gevolg van "vervuilde" data te voorkomen. Datavalidatietechnieken kunnen hierbij zeer nuttig zijn.</t>
  </si>
  <si>
    <t>Dit werkblad bevat alle brongegevens die in de andere werkbladen zijn gebruikt.</t>
  </si>
  <si>
    <t>FR</t>
  </si>
  <si>
    <t>Comment utiliser ce Classeur</t>
  </si>
  <si>
    <t>Ce Classeur contient un certain nombre de Feuilles.</t>
  </si>
  <si>
    <t>La Feuille intitulée « Instructions » décrit toutes les Feuilles avec un bref aperçu de ce à quoi elle est destinée et de ce qu'elle contient. Dans la liste, le nom de chaque Feuille est un lien hypertexte cliquable pour accéder à la Feuille en question.</t>
  </si>
  <si>
    <t>Chaque Feuille inclut (dans le coin supérieur gauche, cellule A1) un lien hypertexte cliquable pour revenir à la Feuille "Instructions".</t>
  </si>
  <si>
    <t>Dans la plupart des Feuilles , la colonne la plus à droite affiche des cellules blanches (fusionnées) pour vous permettre de prendre des notes pendant le cours sans quitter le document. En général, les cellules grisées sont en lecture seule.</t>
  </si>
  <si>
    <t>Feuilles dans ce Classeur</t>
  </si>
  <si>
    <t>Bien qu'Excel ne soit pas spécifiquement conçu comme un SGBD (système de gestion de base de données, comme MS Access, SQL ou d'autres applications de gestion de base de données), il peut souvent être utilisé comme une alternative valable à ces SGBD. Compte tenu notamment du déclin de Microsoft dans le développement de MS Access et du fait que la plupart des organisations utilisent déjà Excel en interne, utiliser Excel comme SGBD peut offrir une alternative fonctionnelle, sans frais supplémentaires, voire à faible coût.
Dans le contexte d'Excel, une base de données est un ensemble organisé de données stockées dans des feuilles de calcul. Elle permet une récupération, une gestion et une mise à jour efficaces des données grâce aux outils et fonctions intégrés d'Excel.
Les bases de données Excel peuvent stocker des informations telles que les dossiers clients, les stocks et les détails des transactions dans un format structuré, composé de lignes et de colonnes. Les utilisateurs peuvent manipuler et interroger les données à l'aide de fonctionnalités telles que les filtres, les tableaux croisés dynamiques et les formules.
Les bases de données Excel sont essentielles pour les entreprises et les organisations qui souhaitent conserver des informations structurées et accessibles dans un environnement familier et convivial.</t>
  </si>
  <si>
    <t>Bien que les termes « tableau » et « plage » soient souvent utilisés de manière interchangeable dans Excel, la conversion d'une plage de données en « Tableau » présente des avantages très distincts et significatifs, tels que des formules plus faciles à lire (à l'aide de « références structurées »), une gestion des données plus flexible, dynamique et robuste, etc.</t>
  </si>
  <si>
    <t>Les fonctions de recherche sont généralement utilisées pour rechercher une valeur spécifique dans un ensemble de données et récupérer les valeurs d'enregistrement correspondantes dans une autre partie de cet ensemble.
Cette section présente des fonctions telles que RECHERCHEV, RECHERCHEXL, INDEX et EQUIVX, ainsi que des fonctions d'agrégation telles que SOMME.SI et SOMME.SI.ENS.</t>
  </si>
  <si>
    <t>Souvent méconnues ou sous-estimées, Excel propose des fonctions d'agrégation spécifiques telles que BDSOMME, BDMOYENNE, etc., permettant d'agréger des ensembles de données de manière cohérente selon un ou plusieurs critères, en combinant des critères de type ET et de type OU. Cette opération est beaucoup plus complexe à réaliser avec la formule d'agrégation traditionnelle SOMME.SI ou d'autres formules.</t>
  </si>
  <si>
    <t>Les fonctions de recherche et de base de données prennent généralement un ou plusieurs arguments et renvoient un seul résultat.
Que faire si vous devez renvoyer une multitude de résultats (par exemple, TOUTES les valeurs individuelles correspondant à des critères spécifiques) ?
C'est là qu'interviennent les « fonctions de tableau dynamique », telles que UNIQUE, TRIER, TRIERPAR, FILTRE, ASSEMB.V, ASSEMB.H, CHOISIRCOLS, etc.</t>
  </si>
  <si>
    <t>Lors de l'utilisation d'une base de données, le contrôle ou la validation des entrées est crucial pour éviter des résultats inattendus dus à des données « polluées ». Les techniques de validation des données peuvent s'avérer très utiles à cet égard.</t>
  </si>
  <si>
    <t>Cette feuille de travail contient toutes les données sources utilisées dans les autres feuilles.</t>
  </si>
  <si>
    <t>←</t>
  </si>
  <si>
    <t>What is a "Database" ?</t>
  </si>
  <si>
    <t>Difference between a Flat Data Table and a Database</t>
  </si>
  <si>
    <t>Structure</t>
  </si>
  <si>
    <r>
      <rPr>
        <b/>
        <i/>
        <sz val="11"/>
        <color theme="1"/>
        <rFont val="Aptos Narrow"/>
        <family val="2"/>
        <scheme val="minor"/>
      </rPr>
      <t>Flat Data Table:</t>
    </r>
    <r>
      <rPr>
        <sz val="11"/>
        <color theme="1"/>
        <rFont val="Aptos Narrow"/>
        <family val="2"/>
        <scheme val="minor"/>
      </rPr>
      <t xml:space="preserve">
Contains a single table with rows and columns, often stored in CSV-files, Excel worksheet ranges or Tables, MS Lists, …
</t>
    </r>
    <r>
      <rPr>
        <b/>
        <i/>
        <sz val="11"/>
        <color theme="1"/>
        <rFont val="Aptos Narrow"/>
        <family val="2"/>
        <scheme val="minor"/>
      </rPr>
      <t>Database:</t>
    </r>
    <r>
      <rPr>
        <sz val="11"/>
        <color theme="1"/>
        <rFont val="Aptos Narrow"/>
        <family val="2"/>
        <scheme val="minor"/>
      </rPr>
      <t xml:space="preserve">
Consists of multiple tables with rows and columns organised in a structured format with relationships between tables.
Each row in one of these tables is often referred to as a "record", each column is typically a "field" (with the column title being the field name).
In the case of Excel, the relationships between tables are most of the time be established by formulae.</t>
    </r>
  </si>
  <si>
    <t>Data Integrity</t>
  </si>
  <si>
    <r>
      <rPr>
        <b/>
        <i/>
        <sz val="11"/>
        <color theme="1"/>
        <rFont val="Aptos Narrow"/>
        <family val="2"/>
        <scheme val="minor"/>
      </rPr>
      <t>Flat Data Table:</t>
    </r>
    <r>
      <rPr>
        <sz val="11"/>
        <color theme="1"/>
        <rFont val="Aptos Narrow"/>
        <family val="2"/>
        <scheme val="minor"/>
      </rPr>
      <t xml:space="preserve">
Lacks built-in mechanisms for enforcing data integrity.
Note: Excel does offer data validation possibilities as well as (conditional) formatting configuration options to "mimic" this type of enforced data integrity.
</t>
    </r>
    <r>
      <rPr>
        <b/>
        <i/>
        <sz val="11"/>
        <color theme="1"/>
        <rFont val="Aptos Narrow"/>
        <family val="2"/>
        <scheme val="minor"/>
      </rPr>
      <t>Database:</t>
    </r>
    <r>
      <rPr>
        <sz val="11"/>
        <color theme="1"/>
        <rFont val="Aptos Narrow"/>
        <family val="2"/>
        <scheme val="minor"/>
      </rPr>
      <t xml:space="preserve">
Enforces data integrity through primary and foreign keys, ensuring consistent and accurate data.
Note: as mentioned above, Excel allows "mimicing" this type of behaviour but is not intrinsically designed to provide it.</t>
    </r>
  </si>
  <si>
    <t>Data Model</t>
  </si>
  <si>
    <r>
      <rPr>
        <b/>
        <i/>
        <sz val="11"/>
        <color theme="1"/>
        <rFont val="Aptos Narrow"/>
        <family val="2"/>
        <scheme val="minor"/>
      </rPr>
      <t>Flat Data Table:</t>
    </r>
    <r>
      <rPr>
        <sz val="11"/>
        <color theme="1"/>
        <rFont val="Aptos Narrow"/>
        <family val="2"/>
        <scheme val="minor"/>
      </rPr>
      <t xml:space="preserve">
Uses a simple, flat data model with no relationships.
</t>
    </r>
    <r>
      <rPr>
        <b/>
        <i/>
        <sz val="11"/>
        <color theme="1"/>
        <rFont val="Aptos Narrow"/>
        <family val="2"/>
        <scheme val="minor"/>
      </rPr>
      <t>Database:</t>
    </r>
    <r>
      <rPr>
        <sz val="11"/>
        <color theme="1"/>
        <rFont val="Aptos Narrow"/>
        <family val="2"/>
        <scheme val="minor"/>
      </rPr>
      <t xml:space="preserve">
Uses a relational data model, allowing complex relationships between tables (in the context of Excel mostly through lookup and reference formulae).</t>
    </r>
  </si>
  <si>
    <t>Data Access</t>
  </si>
  <si>
    <r>
      <rPr>
        <b/>
        <i/>
        <sz val="11"/>
        <color theme="1"/>
        <rFont val="Aptos Narrow"/>
        <family val="2"/>
        <scheme val="minor"/>
      </rPr>
      <t>Flat Data Table:</t>
    </r>
    <r>
      <rPr>
        <sz val="11"/>
        <color theme="1"/>
        <rFont val="Aptos Narrow"/>
        <family val="2"/>
        <scheme val="minor"/>
      </rPr>
      <t xml:space="preserve">
Accessed through simple file I/O operations: In the case of Excel by entering data in cells of the table (although a "Form" command is available for data access if Table is used instead of a traditional range).
</t>
    </r>
    <r>
      <rPr>
        <b/>
        <i/>
        <sz val="11"/>
        <color theme="1"/>
        <rFont val="Aptos Narrow"/>
        <family val="2"/>
        <scheme val="minor"/>
      </rPr>
      <t>Database:</t>
    </r>
    <r>
      <rPr>
        <sz val="11"/>
        <color theme="1"/>
        <rFont val="Aptos Narrow"/>
        <family val="2"/>
        <scheme val="minor"/>
      </rPr>
      <t xml:space="preserve">
In Excel context, mostly aggregation tools (formulae, pivot tables, Power Query, ...) are used to access or visualise the data.</t>
    </r>
  </si>
  <si>
    <t>Performance</t>
  </si>
  <si>
    <r>
      <rPr>
        <b/>
        <i/>
        <sz val="11"/>
        <color theme="1"/>
        <rFont val="Aptos Narrow"/>
        <family val="2"/>
        <scheme val="minor"/>
      </rPr>
      <t>Flat Data Table:</t>
    </r>
    <r>
      <rPr>
        <sz val="11"/>
        <color theme="1"/>
        <rFont val="Aptos Narrow"/>
        <family val="2"/>
        <scheme val="minor"/>
      </rPr>
      <t xml:space="preserve">
Calculations can be slow with large datasets, mostly due to repetitive information or calculation logic not taking advantage of relational structures.
Note: in modern Excel running on even average hard ware, performance is rarely an issue. A dataset is often not even considered "large" in Excel terms if less than 100 000 lines are included in the table.
</t>
    </r>
    <r>
      <rPr>
        <b/>
        <i/>
        <sz val="11"/>
        <color theme="1"/>
        <rFont val="Aptos Narrow"/>
        <family val="2"/>
        <scheme val="minor"/>
      </rPr>
      <t xml:space="preserve">Database:
</t>
    </r>
    <r>
      <rPr>
        <sz val="11"/>
        <color theme="1"/>
        <rFont val="Aptos Narrow"/>
        <family val="2"/>
        <scheme val="minor"/>
      </rPr>
      <t>By avoiding repetitive information and designing well-thought-through formulae (lookup or aggregation), this is typically much faster, especially when working with large datasets.</t>
    </r>
  </si>
  <si>
    <t>Scalability</t>
  </si>
  <si>
    <r>
      <rPr>
        <b/>
        <i/>
        <sz val="11"/>
        <color theme="1"/>
        <rFont val="Aptos Narrow"/>
        <family val="2"/>
        <scheme val="minor"/>
      </rPr>
      <t>Flat Data Table:</t>
    </r>
    <r>
      <rPr>
        <sz val="11"/>
        <color theme="1"/>
        <rFont val="Aptos Narrow"/>
        <family val="2"/>
        <scheme val="minor"/>
      </rPr>
      <t xml:space="preserve">
Limited scalability, not well-suited for large datasets or concurrent access. In Excel specifically, the worksheet limitations (</t>
    </r>
    <r>
      <rPr>
        <b/>
        <sz val="11"/>
        <color theme="1"/>
        <rFont val="Aptos Narrow"/>
        <family val="2"/>
        <scheme val="minor"/>
      </rPr>
      <t>16'384</t>
    </r>
    <r>
      <rPr>
        <sz val="11"/>
        <color theme="1"/>
        <rFont val="Aptos Narrow"/>
        <family val="2"/>
        <scheme val="minor"/>
      </rPr>
      <t xml:space="preserve"> columns, </t>
    </r>
    <r>
      <rPr>
        <b/>
        <sz val="11"/>
        <color theme="1"/>
        <rFont val="Aptos Narrow"/>
        <family val="2"/>
        <scheme val="minor"/>
      </rPr>
      <t>1'048'576</t>
    </r>
    <r>
      <rPr>
        <sz val="11"/>
        <color theme="1"/>
        <rFont val="Aptos Narrow"/>
        <family val="2"/>
        <scheme val="minor"/>
      </rPr>
      <t xml:space="preserve"> rows) can present issues.
</t>
    </r>
    <r>
      <rPr>
        <b/>
        <i/>
        <sz val="11"/>
        <color theme="1"/>
        <rFont val="Aptos Narrow"/>
        <family val="2"/>
        <scheme val="minor"/>
      </rPr>
      <t xml:space="preserve">Database:
</t>
    </r>
    <r>
      <rPr>
        <sz val="11"/>
        <color theme="1"/>
        <rFont val="Aptos Narrow"/>
        <family val="2"/>
        <scheme val="minor"/>
      </rPr>
      <t>Highly scalable, capable of handling large amounts of data and multiple users. In the case of Excel, using external data sources (e.g. with Power Query) or distributing individual related tables over different worksheets can overcome many of the worksheet limitations.</t>
    </r>
  </si>
  <si>
    <t>Security</t>
  </si>
  <si>
    <r>
      <rPr>
        <b/>
        <i/>
        <sz val="11"/>
        <color theme="1"/>
        <rFont val="Aptos Narrow"/>
        <family val="2"/>
        <scheme val="minor"/>
      </rPr>
      <t>Flat Data Table:</t>
    </r>
    <r>
      <rPr>
        <sz val="11"/>
        <color theme="1"/>
        <rFont val="Aptos Narrow"/>
        <family val="2"/>
        <scheme val="minor"/>
      </rPr>
      <t xml:space="preserve">
Limited built-in security features.
</t>
    </r>
    <r>
      <rPr>
        <b/>
        <i/>
        <sz val="11"/>
        <color theme="1"/>
        <rFont val="Aptos Narrow"/>
        <family val="2"/>
        <scheme val="minor"/>
      </rPr>
      <t xml:space="preserve">Database:
</t>
    </r>
    <r>
      <rPr>
        <sz val="11"/>
        <color theme="1"/>
        <rFont val="Aptos Narrow"/>
        <family val="2"/>
        <scheme val="minor"/>
      </rPr>
      <t xml:space="preserve">For DBMS's: Provide robust security features like user accounts, permissions, and automatic back-ups.
</t>
    </r>
    <r>
      <rPr>
        <b/>
        <i/>
        <sz val="11"/>
        <color theme="1"/>
        <rFont val="Aptos Narrow"/>
        <family val="2"/>
        <scheme val="minor"/>
      </rPr>
      <t>Note:</t>
    </r>
    <r>
      <rPr>
        <sz val="11"/>
        <color theme="1"/>
        <rFont val="Aptos Narrow"/>
        <family val="2"/>
        <scheme val="minor"/>
      </rPr>
      <t xml:space="preserve"> In the context of Excel, the intrinsic security possibilities are similar for Flat Data Tables and for Databases. In the case of Database, some additional protections can be configured using the intrinsic functionality, by designing the structure of the data sources and the worksheets adequately. When accessing external data sources, additional security possibillities may become available depending on the access control mechanisms of those external data sources.</t>
    </r>
  </si>
  <si>
    <t>Wat is een "databank"?</t>
  </si>
  <si>
    <t>Verschil tussen een Platte gegevenstabel en een Databank</t>
  </si>
  <si>
    <t>Structuur</t>
  </si>
  <si>
    <r>
      <rPr>
        <b/>
        <i/>
        <sz val="11"/>
        <color theme="1"/>
        <rFont val="Aptos Narrow"/>
        <family val="2"/>
        <scheme val="minor"/>
      </rPr>
      <t>Platte gegevenstabel:</t>
    </r>
    <r>
      <rPr>
        <sz val="11"/>
        <color theme="1"/>
        <rFont val="Aptos Narrow"/>
        <family val="2"/>
        <scheme val="minor"/>
      </rPr>
      <t xml:space="preserve">
Bevat één tabel met rijen en kolommen, vaak opgeslagen in CSV-bestanden, Excel-werkbladbereiken of -tabellen, MS-lijsten, enz.
</t>
    </r>
    <r>
      <rPr>
        <b/>
        <i/>
        <sz val="11"/>
        <color theme="1"/>
        <rFont val="Aptos Narrow"/>
        <family val="2"/>
        <scheme val="minor"/>
      </rPr>
      <t>Databank:</t>
    </r>
    <r>
      <rPr>
        <sz val="11"/>
        <color theme="1"/>
        <rFont val="Aptos Narrow"/>
        <family val="2"/>
        <scheme val="minor"/>
      </rPr>
      <t xml:space="preserve">
Bestaat uit meerdere tabellen met rijen en kolommen, georganiseerd in een gestructureerde indeling met relaties tussen tabellen.
Elke rij in een van deze tabellen wordt vaak een "record" genoemd, elke kolom is meestal een "veld" (waarbij de kolomtitel de veldnaam is).
In Excel worden de relaties tussen tabellen meestal bepaald met behulp van formules.</t>
    </r>
  </si>
  <si>
    <t>Gegevensintegriteit</t>
  </si>
  <si>
    <r>
      <rPr>
        <b/>
        <i/>
        <sz val="11"/>
        <color theme="1"/>
        <rFont val="Aptos Narrow"/>
        <family val="2"/>
        <scheme val="minor"/>
      </rPr>
      <t>Platte gegevenstabel:</t>
    </r>
    <r>
      <rPr>
        <sz val="11"/>
        <color theme="1"/>
        <rFont val="Aptos Narrow"/>
        <family val="2"/>
        <scheme val="minor"/>
      </rPr>
      <t xml:space="preserve">
Mist ingebouwde mechanismen voor het afdwingen van gegevensintegriteit.
Opmerking: Excel biedt wel mogelijkheden voor gegevensvalidatie en (voorwaardelijke) opmaakconfiguratieopties om dit type afgedwongen gegevensintegriteit na te bootsen.
</t>
    </r>
    <r>
      <rPr>
        <b/>
        <i/>
        <sz val="11"/>
        <color theme="1"/>
        <rFont val="Aptos Narrow"/>
        <family val="2"/>
        <scheme val="minor"/>
      </rPr>
      <t>Databank:</t>
    </r>
    <r>
      <rPr>
        <sz val="11"/>
        <color theme="1"/>
        <rFont val="Aptos Narrow"/>
        <family val="2"/>
        <scheme val="minor"/>
      </rPr>
      <t xml:space="preserve">
Dwingt gegevensintegriteit af via primaire en externe sleutels, wat zorgt voor consistente en nauwkeurige gegevens.
Opmerking: Zoals hierboven vermeld, staat Excel het nabootsen van dit type gedrag toe, maar is het hier niet intrinsiek voor ontworpen.</t>
    </r>
  </si>
  <si>
    <t>Gegevensmodel</t>
  </si>
  <si>
    <t>Toegang</t>
  </si>
  <si>
    <t>Prestaties</t>
  </si>
  <si>
    <r>
      <rPr>
        <b/>
        <i/>
        <sz val="11"/>
        <color theme="1"/>
        <rFont val="Aptos Narrow"/>
        <family val="2"/>
        <scheme val="minor"/>
      </rPr>
      <t>Platte gegevenstabel:</t>
    </r>
    <r>
      <rPr>
        <sz val="11"/>
        <color theme="1"/>
        <rFont val="Aptos Narrow"/>
        <family val="2"/>
        <scheme val="minor"/>
      </rPr>
      <t xml:space="preserve">
Berekeningen kunnen traag zijn met grote datasets, meestal vanwege repetitieve informatie of rekenlogica die geen gebruikmaakt van relationele structuren.
</t>
    </r>
    <r>
      <rPr>
        <b/>
        <i/>
        <sz val="11"/>
        <color theme="1"/>
        <rFont val="Aptos Narrow"/>
        <family val="2"/>
        <scheme val="minor"/>
      </rPr>
      <t>Opmerking:</t>
    </r>
    <r>
      <rPr>
        <sz val="11"/>
        <color theme="1"/>
        <rFont val="Aptos Narrow"/>
        <family val="2"/>
        <scheme val="minor"/>
      </rPr>
      <t xml:space="preserve"> in moderne Excel, zelfs op gemiddelde hardware, is de prestatie zelden een probleem. Een dataset wordt in Excel-termen vaak niet eens als "groot" beschouwd als er minder dan 100.000 regels in de tabel staan.
</t>
    </r>
    <r>
      <rPr>
        <b/>
        <i/>
        <sz val="11"/>
        <color theme="1"/>
        <rFont val="Aptos Narrow"/>
        <family val="2"/>
        <scheme val="minor"/>
      </rPr>
      <t>Databank:</t>
    </r>
    <r>
      <rPr>
        <sz val="11"/>
        <color theme="1"/>
        <rFont val="Aptos Narrow"/>
        <family val="2"/>
        <scheme val="minor"/>
      </rPr>
      <t xml:space="preserve">
Door repetitieve informatie te vermijden en goed doordachte formules te ontwerpen (opzoeken of aggregeren), gaat dit doorgaans veel sneller, vooral bij het werken met grote datasets.</t>
    </r>
  </si>
  <si>
    <t>Schaalbaarheid</t>
  </si>
  <si>
    <r>
      <rPr>
        <b/>
        <i/>
        <sz val="11"/>
        <color theme="1"/>
        <rFont val="Aptos Narrow"/>
        <family val="2"/>
        <scheme val="minor"/>
      </rPr>
      <t>Platte gegevenstabel:</t>
    </r>
    <r>
      <rPr>
        <sz val="11"/>
        <color theme="1"/>
        <rFont val="Aptos Narrow"/>
        <family val="2"/>
        <scheme val="minor"/>
      </rPr>
      <t xml:space="preserve">
Beperkte schaalbaarheid, niet erg geschikt voor grote datasets of gelijktijdige toegang. Met name in Excel kunnen de beperkingen van het werkblad (</t>
    </r>
    <r>
      <rPr>
        <b/>
        <sz val="11"/>
        <color theme="1"/>
        <rFont val="Aptos Narrow"/>
        <family val="2"/>
        <scheme val="minor"/>
      </rPr>
      <t>16'384</t>
    </r>
    <r>
      <rPr>
        <sz val="11"/>
        <color theme="1"/>
        <rFont val="Aptos Narrow"/>
        <family val="2"/>
        <scheme val="minor"/>
      </rPr>
      <t xml:space="preserve"> kolommen, </t>
    </r>
    <r>
      <rPr>
        <b/>
        <sz val="11"/>
        <color theme="1"/>
        <rFont val="Aptos Narrow"/>
        <family val="2"/>
        <scheme val="minor"/>
      </rPr>
      <t>1'048'576</t>
    </r>
    <r>
      <rPr>
        <sz val="11"/>
        <color theme="1"/>
        <rFont val="Aptos Narrow"/>
        <family val="2"/>
        <scheme val="minor"/>
      </rPr>
      <t xml:space="preserve"> rijen) problemen opleveren.
</t>
    </r>
    <r>
      <rPr>
        <b/>
        <i/>
        <sz val="11"/>
        <color theme="1"/>
        <rFont val="Aptos Narrow"/>
        <family val="2"/>
        <scheme val="minor"/>
      </rPr>
      <t>Databank:</t>
    </r>
    <r>
      <rPr>
        <sz val="11"/>
        <color theme="1"/>
        <rFont val="Aptos Narrow"/>
        <family val="2"/>
        <scheme val="minor"/>
      </rPr>
      <t xml:space="preserve">
Zeer schaalbaar, geschikt voor grote hoeveelheden data en meerdere gebruikers. In Excel kunnen veel van de beperkingen van het werkblad worden ondervangen door externe gegevensbronnen te gebruiken (bijvoorbeeld met Power Query) of door afzonderlijke, gerelateerde tabellen over verschillende werkbladen te verdelen.</t>
    </r>
  </si>
  <si>
    <t>Beveiliging</t>
  </si>
  <si>
    <r>
      <rPr>
        <b/>
        <i/>
        <sz val="11"/>
        <color theme="1"/>
        <rFont val="Aptos Narrow"/>
        <family val="2"/>
        <scheme val="minor"/>
      </rPr>
      <t>Platte gegevenstabel:</t>
    </r>
    <r>
      <rPr>
        <sz val="11"/>
        <color theme="1"/>
        <rFont val="Aptos Narrow"/>
        <family val="2"/>
        <scheme val="minor"/>
      </rPr>
      <t xml:space="preserve">
Beperkte ingebouwde beveiligingsfuncties.
</t>
    </r>
    <r>
      <rPr>
        <b/>
        <i/>
        <sz val="11"/>
        <color theme="1"/>
        <rFont val="Aptos Narrow"/>
        <family val="2"/>
        <scheme val="minor"/>
      </rPr>
      <t>Databank:</t>
    </r>
    <r>
      <rPr>
        <sz val="11"/>
        <color theme="1"/>
        <rFont val="Aptos Narrow"/>
        <family val="2"/>
        <scheme val="minor"/>
      </rPr>
      <t xml:space="preserve">
Voor DBMS'en: Biedt robuuste beveiligingsfuncties zoals gebruikersaccounts, machtigingen en automatische back-ups.
</t>
    </r>
    <r>
      <rPr>
        <b/>
        <i/>
        <sz val="11"/>
        <color theme="1"/>
        <rFont val="Aptos Narrow"/>
        <family val="2"/>
        <scheme val="minor"/>
      </rPr>
      <t>Opmerking:</t>
    </r>
    <r>
      <rPr>
        <sz val="11"/>
        <color theme="1"/>
        <rFont val="Aptos Narrow"/>
        <family val="2"/>
        <scheme val="minor"/>
      </rPr>
      <t xml:space="preserve"> In de context van Excel zijn de intrinsieke beveiligingsmogelijkheden voor Flat Data Tables en databanks vergelijkbaar. In het geval van databanks kunnen aanvullende beveiligingen worden geconfigureerd met behulp van de intrinsieke functionaliteit, door de structuur van de gegevensbronnen en de werkbladen adequaat te ontwerpen. Bij toegang tot externe gegevensbronnen kunnen extra beveiligingsmogelijkheden beschikbaar komen, afhankelijk van de toegangscontrolemechanismen van die externe gegevensbronnen.</t>
    </r>
  </si>
  <si>
    <t>Qu'es-ce une "Base de données"?</t>
  </si>
  <si>
    <r>
      <rPr>
        <b/>
        <i/>
        <sz val="11"/>
        <color theme="1"/>
        <rFont val="Aptos Narrow"/>
        <family val="2"/>
        <scheme val="minor"/>
      </rPr>
      <t>Tableau de données plat :</t>
    </r>
    <r>
      <rPr>
        <sz val="11"/>
        <color theme="1"/>
        <rFont val="Aptos Narrow"/>
        <family val="2"/>
        <scheme val="minor"/>
      </rPr>
      <t xml:space="preserve">
Contient un seul tableau avec des lignes et des colonnes, souvent stocké dans des fichiers CSV, des plages ou des tableaux Excel, des listes MS, etc.
</t>
    </r>
    <r>
      <rPr>
        <b/>
        <i/>
        <sz val="11"/>
        <color theme="1"/>
        <rFont val="Aptos Narrow"/>
        <family val="2"/>
        <scheme val="minor"/>
      </rPr>
      <t xml:space="preserve">
Base de données :</t>
    </r>
    <r>
      <rPr>
        <sz val="11"/>
        <color theme="1"/>
        <rFont val="Aptos Narrow"/>
        <family val="2"/>
        <scheme val="minor"/>
      </rPr>
      <t xml:space="preserve">
Se compose de plusieurs tableaux avec des lignes et des colonnes organisées selon un format structuré, avec des relations entre les tableaux.
Chaque ligne de ces tableaux est souvent appelée « enregistrement », chaque colonne étant généralement un « champ » (le titre de la colonne étant le nom du champ).
Dans Excel, les relations entre les tableaux sont généralement établies par des formules.</t>
    </r>
  </si>
  <si>
    <t>Intégrité des données</t>
  </si>
  <si>
    <r>
      <rPr>
        <b/>
        <i/>
        <sz val="11"/>
        <color theme="1"/>
        <rFont val="Aptos Narrow"/>
        <family val="2"/>
        <scheme val="minor"/>
      </rPr>
      <t>Tableau de données plat :</t>
    </r>
    <r>
      <rPr>
        <sz val="11"/>
        <color theme="1"/>
        <rFont val="Aptos Narrow"/>
        <family val="2"/>
        <scheme val="minor"/>
      </rPr>
      <t xml:space="preserve">
Absence de mécanismes intégrés pour garantir l'intégrité des données.
Remarque : Excel offre des possibilités de validation des données ainsi que des options de configuration de formatage (conditionnel) pour « imiter » ce type d'intégrité des données imposée.
</t>
    </r>
    <r>
      <rPr>
        <b/>
        <i/>
        <sz val="11"/>
        <color theme="1"/>
        <rFont val="Aptos Narrow"/>
        <family val="2"/>
        <scheme val="minor"/>
      </rPr>
      <t xml:space="preserve">
Base de données :</t>
    </r>
    <r>
      <rPr>
        <sz val="11"/>
        <color theme="1"/>
        <rFont val="Aptos Narrow"/>
        <family val="2"/>
        <scheme val="minor"/>
      </rPr>
      <t xml:space="preserve">
Assure l'intégrité des données via des clés primaires et étrangères, garantissant ainsi la cohérence et l'exactitude des données.
Remarque : comme mentionné précédemment, Excel permet d'« imiter » ce type de comportement, mais n'est pas conçu pour le faire.</t>
    </r>
  </si>
  <si>
    <t>Modèle de données</t>
  </si>
  <si>
    <r>
      <rPr>
        <b/>
        <i/>
        <sz val="11"/>
        <color theme="1"/>
        <rFont val="Aptos Narrow"/>
        <family val="2"/>
        <scheme val="minor"/>
      </rPr>
      <t>Tableau de données plat :</t>
    </r>
    <r>
      <rPr>
        <sz val="11"/>
        <color theme="1"/>
        <rFont val="Aptos Narrow"/>
        <family val="2"/>
        <scheme val="minor"/>
      </rPr>
      <t xml:space="preserve">
Utilise un modèle de données simple et plat, sans relations.
</t>
    </r>
    <r>
      <rPr>
        <b/>
        <i/>
        <sz val="11"/>
        <color theme="1"/>
        <rFont val="Aptos Narrow"/>
        <family val="2"/>
        <scheme val="minor"/>
      </rPr>
      <t>Base de données :</t>
    </r>
    <r>
      <rPr>
        <sz val="11"/>
        <color theme="1"/>
        <rFont val="Aptos Narrow"/>
        <family val="2"/>
        <scheme val="minor"/>
      </rPr>
      <t xml:space="preserve">
Utilise un modèle de données relationnel, permettant des relations complexes entre les tableaux (dans le contexte d'Excel, principalement via des formules de recherche et de référence).</t>
    </r>
  </si>
  <si>
    <t>Accès</t>
  </si>
  <si>
    <r>
      <rPr>
        <b/>
        <i/>
        <sz val="11"/>
        <color theme="1"/>
        <rFont val="Aptos Narrow"/>
        <family val="2"/>
        <scheme val="minor"/>
      </rPr>
      <t>Tableau de données plat :</t>
    </r>
    <r>
      <rPr>
        <sz val="11"/>
        <color theme="1"/>
        <rFont val="Aptos Narrow"/>
        <family val="2"/>
        <scheme val="minor"/>
      </rPr>
      <t xml:space="preserve">
Accès par de simples opérations d'entrée/sortie de fichier : dans Excel, en saisissant des données dans les cellules du tableau (une commande « Formulaire » est toutefois disponible pour accéder aux données si un tableau est utilisé à la place d'une plage traditionnelle).
</t>
    </r>
    <r>
      <rPr>
        <b/>
        <i/>
        <sz val="11"/>
        <color theme="1"/>
        <rFont val="Aptos Narrow"/>
        <family val="2"/>
        <scheme val="minor"/>
      </rPr>
      <t>Base de données :</t>
    </r>
    <r>
      <rPr>
        <sz val="11"/>
        <color theme="1"/>
        <rFont val="Aptos Narrow"/>
        <family val="2"/>
        <scheme val="minor"/>
      </rPr>
      <t xml:space="preserve">
Dans Excel, ce sont principalement des outils d'agrégation (formules, tableaux croisés dynamiques, Power Query, etc.) qui sont utilisés pour accéder aux données ou les visualiser.</t>
    </r>
  </si>
  <si>
    <r>
      <rPr>
        <b/>
        <i/>
        <sz val="11"/>
        <color theme="1"/>
        <rFont val="Aptos Narrow"/>
        <family val="2"/>
        <scheme val="minor"/>
      </rPr>
      <t>Tableau de données plat :</t>
    </r>
    <r>
      <rPr>
        <sz val="11"/>
        <color theme="1"/>
        <rFont val="Aptos Narrow"/>
        <family val="2"/>
        <scheme val="minor"/>
      </rPr>
      <t xml:space="preserve">
Les calculs peuvent être lents avec des ensembles de données volumineux, principalement en raison d'informations répétitives ou d'une logique de calcul ne tirant pas pleinement parti des structures relationnelles.
</t>
    </r>
    <r>
      <rPr>
        <b/>
        <i/>
        <sz val="11"/>
        <color theme="1"/>
        <rFont val="Aptos Narrow"/>
        <family val="2"/>
        <scheme val="minor"/>
      </rPr>
      <t>Remarque :</t>
    </r>
    <r>
      <rPr>
        <sz val="11"/>
        <color theme="1"/>
        <rFont val="Aptos Narrow"/>
        <family val="2"/>
        <scheme val="minor"/>
      </rPr>
      <t xml:space="preserve"> dans Excel moderne, même sur un matériel standard, les performances sont rarement un problème. Un ensemble de données n'est souvent pas considéré comme « volumineux » au sens d'Excel s'il contient moins de 100 000 lignes.
</t>
    </r>
    <r>
      <rPr>
        <b/>
        <i/>
        <sz val="11"/>
        <color theme="1"/>
        <rFont val="Aptos Narrow"/>
        <family val="2"/>
        <scheme val="minor"/>
      </rPr>
      <t>Base de données :</t>
    </r>
    <r>
      <rPr>
        <sz val="11"/>
        <color theme="1"/>
        <rFont val="Aptos Narrow"/>
        <family val="2"/>
        <scheme val="minor"/>
      </rPr>
      <t xml:space="preserve">
En évitant les informations répétitives et en concevant des formules bien pensées (recherche ou agrégation), le traitement est généralement beaucoup plus rapide, surtout avec des ensembles de données volumineux.</t>
    </r>
  </si>
  <si>
    <t>Extensibilité</t>
  </si>
  <si>
    <r>
      <rPr>
        <b/>
        <i/>
        <sz val="11"/>
        <color theme="1"/>
        <rFont val="Aptos Narrow"/>
        <family val="2"/>
        <scheme val="minor"/>
      </rPr>
      <t>Tableau de données plate :</t>
    </r>
    <r>
      <rPr>
        <sz val="11"/>
        <color theme="1"/>
        <rFont val="Aptos Narrow"/>
        <family val="2"/>
        <scheme val="minor"/>
      </rPr>
      <t xml:space="preserve">
Évolutivité limitée, inadaptée aux grands ensembles de données ou aux accès simultanés. Dans Excel en particulier, les limitations des feuilles de calcul (</t>
    </r>
    <r>
      <rPr>
        <b/>
        <sz val="11"/>
        <color theme="1"/>
        <rFont val="Aptos Narrow"/>
        <family val="2"/>
        <scheme val="minor"/>
      </rPr>
      <t>16'384</t>
    </r>
    <r>
      <rPr>
        <sz val="11"/>
        <color theme="1"/>
        <rFont val="Aptos Narrow"/>
        <family val="2"/>
        <scheme val="minor"/>
      </rPr>
      <t xml:space="preserve"> colonnes, </t>
    </r>
    <r>
      <rPr>
        <b/>
        <sz val="11"/>
        <color theme="1"/>
        <rFont val="Aptos Narrow"/>
        <family val="2"/>
        <scheme val="minor"/>
      </rPr>
      <t>1'048'576</t>
    </r>
    <r>
      <rPr>
        <sz val="11"/>
        <color theme="1"/>
        <rFont val="Aptos Narrow"/>
        <family val="2"/>
        <scheme val="minor"/>
      </rPr>
      <t xml:space="preserve"> lignes) peuvent poser problème.
</t>
    </r>
    <r>
      <rPr>
        <b/>
        <i/>
        <sz val="11"/>
        <color theme="1"/>
        <rFont val="Aptos Narrow"/>
        <family val="2"/>
        <scheme val="minor"/>
      </rPr>
      <t xml:space="preserve">
Base de données :
</t>
    </r>
    <r>
      <rPr>
        <sz val="11"/>
        <color theme="1"/>
        <rFont val="Aptos Narrow"/>
        <family val="2"/>
        <scheme val="minor"/>
      </rPr>
      <t>Haute évolutivité, capable de gérer de grandes quantités de données et plusieurs utilisateurs. Dans Excel, l'utilisation de sources de données externes (par exemple, avec Power Query) ou la répartition de tables liées entre elles sur différentes feuilles de calcul permettent de surmonter de nombreuses limitations.</t>
    </r>
  </si>
  <si>
    <t>Sécurité</t>
  </si>
  <si>
    <r>
      <rPr>
        <b/>
        <i/>
        <sz val="11"/>
        <color theme="1"/>
        <rFont val="Aptos Narrow"/>
        <family val="2"/>
        <scheme val="minor"/>
      </rPr>
      <t>Tableau de données plates :</t>
    </r>
    <r>
      <rPr>
        <sz val="11"/>
        <color theme="1"/>
        <rFont val="Aptos Narrow"/>
        <family val="2"/>
        <scheme val="minor"/>
      </rPr>
      <t xml:space="preserve">
Fonctionnalités de sécurité intégrées limitées.
</t>
    </r>
    <r>
      <rPr>
        <b/>
        <i/>
        <sz val="11"/>
        <color theme="1"/>
        <rFont val="Aptos Narrow"/>
        <family val="2"/>
        <scheme val="minor"/>
      </rPr>
      <t>Base de données :</t>
    </r>
    <r>
      <rPr>
        <sz val="11"/>
        <color theme="1"/>
        <rFont val="Aptos Narrow"/>
        <family val="2"/>
        <scheme val="minor"/>
      </rPr>
      <t xml:space="preserve">
Pour les SGBD : Offre des fonctionnalités de sécurité robustes telles que les comptes utilisateurs, les autorisations et les sauvegardes automatiques.
</t>
    </r>
    <r>
      <rPr>
        <b/>
        <i/>
        <sz val="11"/>
        <color theme="1"/>
        <rFont val="Aptos Narrow"/>
        <family val="2"/>
        <scheme val="minor"/>
      </rPr>
      <t>Remarque :</t>
    </r>
    <r>
      <rPr>
        <sz val="11"/>
        <color theme="1"/>
        <rFont val="Aptos Narrow"/>
        <family val="2"/>
        <scheme val="minor"/>
      </rPr>
      <t xml:space="preserve"> Dans le contexte d'Excel, les possibilités de sécurité intrinsèque sont similaires pour les tableaux de données plates et les bases de données. Dans le cas des bases de données, des protections supplémentaires peuvent être configurées à l'aide des fonctionnalités intrinsèques, en concevant correctement la structure des sources de données et des feuilles de calcul. Lors de l'accès à des sources de données externes, des possibilités de sécurité supplémentaires peuvent être disponibles en fonction des mécanismes de contrôle d'accès de ces sources.</t>
    </r>
  </si>
  <si>
    <t>Table vs range</t>
  </si>
  <si>
    <t>Tables</t>
  </si>
  <si>
    <t>Often the words "range" and "table" are used interchangeably when talking about Excel files. However, Excel has the ability to transform a cell range into a "Table" which makes a number of additional / other Excel functionalities available. We therefore make the distinction between "table" and "Table" ...</t>
  </si>
  <si>
    <t>With a Table you can sort and filter more easily, and you also have to worry much less about formatting and entering formulas when additional data is added.
A few "rules" before you start with this:
- Good preparation saves a lot of time later.
- Think in detail about how you want to organize your data in order to gain as much time and flexibility as possible later.
- Use concise but meaningful column headings. Each column must have a heading (empty header cells are filled in with a standard title by Excel).
- Avoid using merged cells.
- Give the Table a name that you can easily work with later (good practice is to start the name with, for example, Tbl).</t>
  </si>
  <si>
    <t>Although formulas are generally more readable (see exercise below), composing them is less obvious if you want to do so by typing the formula directly. Therefore, use the mouse pointer as much as possible to indicate the desired ranges when building a formula.</t>
  </si>
  <si>
    <r>
      <t xml:space="preserve">Some Excel options are not available if the workbook contains one or more Tables (for example </t>
    </r>
    <r>
      <rPr>
        <b/>
        <sz val="11"/>
        <color theme="1"/>
        <rFont val="Aptos Narrow"/>
        <family val="2"/>
        <scheme val="minor"/>
      </rPr>
      <t>Conditional View - Custom Views</t>
    </r>
    <r>
      <rPr>
        <sz val="11"/>
        <color theme="1"/>
        <rFont val="Aptos Narrow"/>
        <family val="2"/>
        <scheme val="minor"/>
      </rPr>
      <t>). However, these are usually options that are rarely used anyway.
When using some functions (for example SUBTOTAL - SUBTOTAL), it is best to use other values ​​for certain arguments in a Table. For example, the first argument of SUBTOTAL for calculating a sum is the classic "9". However, this does still include rows that are hidden by methods other than Autofilter. In a Table, you therefore add 100 to the first argument of SUBTOTAL each time to obtain the correct result (see exercise below).</t>
    </r>
  </si>
  <si>
    <r>
      <t xml:space="preserve">Add Input Form to Quick Access Toolbar
- </t>
    </r>
    <r>
      <rPr>
        <b/>
        <u/>
        <sz val="11"/>
        <color theme="1"/>
        <rFont val="Aptos Narrow"/>
        <family val="2"/>
        <scheme val="minor"/>
      </rPr>
      <t>File</t>
    </r>
    <r>
      <rPr>
        <b/>
        <sz val="11"/>
        <color theme="1"/>
        <rFont val="Aptos Narrow"/>
        <family val="2"/>
        <scheme val="minor"/>
      </rPr>
      <t xml:space="preserve"> - </t>
    </r>
    <r>
      <rPr>
        <b/>
        <i/>
        <sz val="11"/>
        <color theme="1"/>
        <rFont val="Aptos Narrow"/>
        <family val="2"/>
        <scheme val="minor"/>
      </rPr>
      <t>Options</t>
    </r>
    <r>
      <rPr>
        <sz val="11"/>
        <color theme="1"/>
        <rFont val="Aptos Narrow"/>
        <family val="2"/>
        <scheme val="minor"/>
      </rPr>
      <t xml:space="preserve"> and then </t>
    </r>
    <r>
      <rPr>
        <b/>
        <sz val="11"/>
        <color theme="1"/>
        <rFont val="Aptos Narrow"/>
        <family val="2"/>
        <scheme val="minor"/>
      </rPr>
      <t>Quick Access Toolbar</t>
    </r>
    <r>
      <rPr>
        <sz val="11"/>
        <color theme="1"/>
        <rFont val="Aptos Narrow"/>
        <family val="2"/>
        <scheme val="minor"/>
      </rPr>
      <t xml:space="preserve">
- Search for </t>
    </r>
    <r>
      <rPr>
        <b/>
        <sz val="11"/>
        <color theme="1"/>
        <rFont val="Aptos Narrow"/>
        <family val="2"/>
        <scheme val="minor"/>
      </rPr>
      <t>Form…</t>
    </r>
    <r>
      <rPr>
        <sz val="11"/>
        <color theme="1"/>
        <rFont val="Aptos Narrow"/>
        <family val="2"/>
        <scheme val="minor"/>
      </rPr>
      <t xml:space="preserve">
- Click Add</t>
    </r>
  </si>
  <si>
    <t>Exercises</t>
  </si>
  <si>
    <t>Convert the range in columns B through H in worksheet "Sample data" to Table. Give the Table a name (for example "TblCensus2011")</t>
  </si>
  <si>
    <t>Freeze the Table titles (first row)</t>
  </si>
  <si>
    <t>Choose a table formatting style with dark blue headings and white-blue striped rows</t>
  </si>
  <si>
    <t>Provide a total row at the bottom of the table, with a calculated total in the "Count" column</t>
  </si>
  <si>
    <t>Enable slicers for all columns except "Count"</t>
  </si>
  <si>
    <t>Provide enough empty rows ABOVE to neatly arrange the slicers</t>
  </si>
  <si>
    <t>Experiment with the slicers to see how they make filtering more visual and easier</t>
  </si>
  <si>
    <t>Add a new column to the far right of the Table ("Relative to place of residence")</t>
  </si>
  <si>
    <t>In the first free cell of the new column, add a formula that divides the number by the sum of all the numbers for the residence in question and format the cell as a percentage with 1 decimal place.
Tip: in the denominator, use the SUMIF function
To see the correct formula, change the font color in the cells below</t>
  </si>
  <si>
    <t>Formula</t>
  </si>
  <si>
    <t>=[@People]/SUMIF([Municipality],[@Municipality],[People])</t>
  </si>
  <si>
    <t>Use the input form to add a data (row) :
- Province: Noord-Brabant
- Arrondissement: Leuven
- Municipality: Bommerskonten
- Gender: Binair
- Nationality: Belg
- Category: Volgt onderwijs
- Count: 4</t>
  </si>
  <si>
    <t>Tabel vs  bereik</t>
  </si>
  <si>
    <t>Tabellen</t>
  </si>
  <si>
    <r>
      <t xml:space="preserve">Sommige mogelijkheden van Excel zijn niet beschikbaar als er zich in de werkmap een of meerdere Tabellen bevinden (bijvoorbeeld </t>
    </r>
    <r>
      <rPr>
        <b/>
        <sz val="11"/>
        <color theme="1"/>
        <rFont val="Aptos Narrow"/>
        <family val="2"/>
        <scheme val="minor"/>
      </rPr>
      <t xml:space="preserve">Voorwaardelijke weergave - </t>
    </r>
    <r>
      <rPr>
        <b/>
        <i/>
        <sz val="11"/>
        <color theme="9"/>
        <rFont val="Aptos Narrow"/>
        <family val="2"/>
        <scheme val="minor"/>
      </rPr>
      <t>Custom Views</t>
    </r>
    <r>
      <rPr>
        <sz val="11"/>
        <color theme="1"/>
        <rFont val="Aptos Narrow"/>
        <family val="2"/>
        <scheme val="minor"/>
      </rPr>
      <t xml:space="preserve">). Meestal gaat het dan echter om mogelijkheden die sowieso heel weinig gebruikt worden.
Bij het gebruik van sommige functies (bijvoorbeeld SUBTOTAAL - </t>
    </r>
    <r>
      <rPr>
        <i/>
        <sz val="11"/>
        <color theme="9"/>
        <rFont val="Aptos Narrow"/>
        <family val="2"/>
        <scheme val="minor"/>
      </rPr>
      <t>SUBTOTAL</t>
    </r>
    <r>
      <rPr>
        <sz val="11"/>
        <color theme="1"/>
        <rFont val="Aptos Narrow"/>
        <family val="2"/>
        <scheme val="minor"/>
      </rPr>
      <t>) wordt in een Tabel best gebruik gemaakt van andere waarden voor bepaalde argumenten. Zo is bijvoorbeeld het eerste argument van SUBTOTAAL voor het berekenen van een som klassiek "9". Daarmee worden echter rijen die verborgen worden door andere manieren dan Autofilter WEL nog meegerekend. In een Tabel tel je daarom bij het eerste argument van SUBTOTAAL telkens 100 bij om het juiste resultaat te bekomen (zie oefening hieronder).</t>
    </r>
  </si>
  <si>
    <r>
      <t>Invoerformulier toevoegen aan de Werkbalk Snelle Toegang (</t>
    </r>
    <r>
      <rPr>
        <i/>
        <sz val="11"/>
        <color theme="9"/>
        <rFont val="Aptos Narrow"/>
        <family val="2"/>
        <scheme val="minor"/>
      </rPr>
      <t>Quick Access Toolbar</t>
    </r>
    <r>
      <rPr>
        <sz val="11"/>
        <color theme="1"/>
        <rFont val="Aptos Narrow"/>
        <family val="2"/>
        <scheme val="minor"/>
      </rPr>
      <t xml:space="preserve">)
- </t>
    </r>
    <r>
      <rPr>
        <b/>
        <u/>
        <sz val="11"/>
        <color theme="1"/>
        <rFont val="Aptos Narrow"/>
        <family val="2"/>
        <scheme val="minor"/>
      </rPr>
      <t>Bestand</t>
    </r>
    <r>
      <rPr>
        <b/>
        <sz val="11"/>
        <color theme="1"/>
        <rFont val="Aptos Narrow"/>
        <family val="2"/>
        <scheme val="minor"/>
      </rPr>
      <t xml:space="preserve"> - </t>
    </r>
    <r>
      <rPr>
        <b/>
        <i/>
        <sz val="11"/>
        <color theme="1"/>
        <rFont val="Aptos Narrow"/>
        <family val="2"/>
        <scheme val="minor"/>
      </rPr>
      <t>Opties</t>
    </r>
    <r>
      <rPr>
        <sz val="11"/>
        <color theme="1"/>
        <rFont val="Aptos Narrow"/>
        <family val="2"/>
        <scheme val="minor"/>
      </rPr>
      <t xml:space="preserve"> (</t>
    </r>
    <r>
      <rPr>
        <b/>
        <u/>
        <sz val="11"/>
        <color theme="9"/>
        <rFont val="Aptos Narrow"/>
        <family val="2"/>
        <scheme val="minor"/>
      </rPr>
      <t>Home</t>
    </r>
    <r>
      <rPr>
        <b/>
        <sz val="11"/>
        <color theme="9"/>
        <rFont val="Aptos Narrow"/>
        <family val="2"/>
        <scheme val="minor"/>
      </rPr>
      <t xml:space="preserve"> - </t>
    </r>
    <r>
      <rPr>
        <b/>
        <i/>
        <sz val="11"/>
        <color theme="9"/>
        <rFont val="Aptos Narrow"/>
        <family val="2"/>
        <scheme val="minor"/>
      </rPr>
      <t>Options</t>
    </r>
    <r>
      <rPr>
        <sz val="11"/>
        <color theme="1"/>
        <rFont val="Aptos Narrow"/>
        <family val="2"/>
        <scheme val="minor"/>
      </rPr>
      <t xml:space="preserve">)en dan </t>
    </r>
    <r>
      <rPr>
        <b/>
        <sz val="11"/>
        <color theme="1"/>
        <rFont val="Aptos Narrow"/>
        <family val="2"/>
        <scheme val="minor"/>
      </rPr>
      <t>Werkbalk Snelle toegang</t>
    </r>
    <r>
      <rPr>
        <sz val="11"/>
        <color theme="1"/>
        <rFont val="Aptos Narrow"/>
        <family val="2"/>
        <scheme val="minor"/>
      </rPr>
      <t xml:space="preserve"> (</t>
    </r>
    <r>
      <rPr>
        <b/>
        <i/>
        <sz val="11"/>
        <color theme="9"/>
        <rFont val="Aptos Narrow"/>
        <family val="2"/>
        <scheme val="minor"/>
      </rPr>
      <t>Quick Access Toolbar</t>
    </r>
    <r>
      <rPr>
        <sz val="11"/>
        <color theme="1"/>
        <rFont val="Aptos Narrow"/>
        <family val="2"/>
        <scheme val="minor"/>
      </rPr>
      <t xml:space="preserve">)
- Zoek opdracht </t>
    </r>
    <r>
      <rPr>
        <b/>
        <sz val="11"/>
        <color theme="1"/>
        <rFont val="Aptos Narrow"/>
        <family val="2"/>
        <scheme val="minor"/>
      </rPr>
      <t xml:space="preserve">Formulier… </t>
    </r>
    <r>
      <rPr>
        <sz val="11"/>
        <color theme="1"/>
        <rFont val="Aptos Narrow"/>
        <family val="2"/>
        <scheme val="minor"/>
      </rPr>
      <t>(</t>
    </r>
    <r>
      <rPr>
        <b/>
        <i/>
        <sz val="11"/>
        <color theme="9"/>
        <rFont val="Aptos Narrow"/>
        <family val="2"/>
        <scheme val="minor"/>
      </rPr>
      <t>Form…</t>
    </r>
    <r>
      <rPr>
        <sz val="11"/>
        <color theme="1"/>
        <rFont val="Aptos Narrow"/>
        <family val="2"/>
        <scheme val="minor"/>
      </rPr>
      <t xml:space="preserve">)
- Klik op </t>
    </r>
    <r>
      <rPr>
        <b/>
        <sz val="11"/>
        <color theme="1"/>
        <rFont val="Aptos Narrow"/>
        <family val="2"/>
        <scheme val="minor"/>
      </rPr>
      <t>Toevoegen</t>
    </r>
    <r>
      <rPr>
        <sz val="11"/>
        <color theme="1"/>
        <rFont val="Aptos Narrow"/>
        <family val="2"/>
        <scheme val="minor"/>
      </rPr>
      <t xml:space="preserve"> (</t>
    </r>
    <r>
      <rPr>
        <b/>
        <i/>
        <sz val="11"/>
        <color theme="9"/>
        <rFont val="Aptos Narrow"/>
        <family val="2"/>
        <scheme val="minor"/>
      </rPr>
      <t>Add</t>
    </r>
    <r>
      <rPr>
        <sz val="11"/>
        <color theme="1"/>
        <rFont val="Aptos Narrow"/>
        <family val="2"/>
        <scheme val="minor"/>
      </rPr>
      <t>)</t>
    </r>
  </si>
  <si>
    <t>Oefeningen</t>
  </si>
  <si>
    <t>Kies een tabelopmaakstijl met donkerblauwe hoofdingen en wit-blauw gestreepte rijen</t>
  </si>
  <si>
    <t>Zorg voor een totaalrij onderaan de tabel, met een berekend totaal in de kolom "Count"</t>
  </si>
  <si>
    <t>Activeer slicers voor alle kolommen behalve "Count"</t>
  </si>
  <si>
    <t>Voorzie BOVEN de voldoende lege rijen om de slicers keurig te kunnen schikken</t>
  </si>
  <si>
    <t>Experimenteer met de slicers om te zien hoe zij het filteren aanschouwelijker en gemakkelijker maken</t>
  </si>
  <si>
    <t>Voeg helemaal rechts een nieuwe kolom bij de Tabel ("Relatief tov verblijfplaats")</t>
  </si>
  <si>
    <r>
      <t>Voeg in de eerste vrije cel van de nieuwe kolom een formule toe die het aantal deelt door de som van alle aantallen voor de verblijfsplaats in kwestie en maak de cel op als percentage met 1 cijfer na de komma.
Tip: in de noemer gebruik je de functie SOM.ALS (</t>
    </r>
    <r>
      <rPr>
        <i/>
        <sz val="11"/>
        <color theme="9"/>
        <rFont val="Aptos Narrow"/>
        <family val="2"/>
        <scheme val="minor"/>
      </rPr>
      <t>SUMIF</t>
    </r>
    <r>
      <rPr>
        <sz val="11"/>
        <color theme="1"/>
        <rFont val="Aptos Narrow"/>
        <family val="2"/>
        <scheme val="minor"/>
      </rPr>
      <t>)
Om de juiste formule te zien, verander de kleur van het lettertype in de cellen hieronder</t>
    </r>
  </si>
  <si>
    <t>Formule (NL)</t>
  </si>
  <si>
    <t>Formule (EN)</t>
  </si>
  <si>
    <t>Gebruik het invoerformulier om een gegeven (rij) toe te voegen:
- Provincie: Noord-Brabant
- Arrondissement: Leuven
- Verblijfplaats: Bommerskonten
- Gender: Binair
- Nationaliteit: Belg
- Categorie: Volgt onderwijs
- Aantal: 4</t>
  </si>
  <si>
    <t>Tableau vs plage</t>
  </si>
  <si>
    <t>Tableaux</t>
  </si>
  <si>
    <r>
      <t xml:space="preserve">Les mots « plage » (« </t>
    </r>
    <r>
      <rPr>
        <i/>
        <sz val="11"/>
        <color theme="9" tint="-0.249977111117893"/>
        <rFont val="Aptos Narrow"/>
        <family val="2"/>
        <scheme val="minor"/>
      </rPr>
      <t>range</t>
    </r>
    <r>
      <rPr>
        <sz val="11"/>
        <color theme="1"/>
        <rFont val="Aptos Narrow"/>
        <family val="2"/>
        <scheme val="minor"/>
      </rPr>
      <t xml:space="preserve"> ») et « tableau » (« </t>
    </r>
    <r>
      <rPr>
        <i/>
        <sz val="11"/>
        <color theme="9" tint="-0.249977111117893"/>
        <rFont val="Aptos Narrow"/>
        <family val="2"/>
        <scheme val="minor"/>
      </rPr>
      <t>Table</t>
    </r>
    <r>
      <rPr>
        <sz val="11"/>
        <color theme="1"/>
        <rFont val="Aptos Narrow"/>
        <family val="2"/>
        <scheme val="minor"/>
      </rPr>
      <t xml:space="preserve"> ») sont souvent utilisés de manière interchangeable lorsqu’ils font référence à des fichiers Excel.
Cependant, Excel a la capacité de convertir une plage de cellules en un « Tableau », ce qui rend un certain nombre de fonctionnalités Excel supplémentaires/autres disponibles. Nous faisons donc ici une distinction entre « tableau » et « Tableau »…</t>
    </r>
  </si>
  <si>
    <t>Un Tableau facilite le tri et le filtrage, et réduit également la quantité de formatage et de saisie de formules requises à mesure que des données supplémentaires sont ajoutées.
Quelques « règles » avant de commencer :
- Une bonne préparation permet de gagner beaucoup de temps par la suite.
- Réfléchissez en détail à la manière dont vous souhaitez organiser vos données afin de gagner le plus de temps et de flexibilité possible par la suite.
- Utilisez des titres de colonnes concis mais significatifs. Chaque colonne doit avoir un en-tête (les cellules d'en-tête vides seront remplies avec un titre par défaut par Excel).
- Évitez d'utiliser des cellules fusionnées.
- Donnez au Tableau un nom qui sera facile à utiliser plus tard (une bonne pratique consiste à commencer le nom par, par exemple, tbl).</t>
  </si>
  <si>
    <t>Bien que les formules soient généralement plus lisibles (voir exercice ci-dessous), leur composition est moins évidente si vous souhaitez le faire en tapant directement la formule. Utilisez donc autant que possible le pointeur de la souris pour indiquer les plages souhaitées lors de la construction d'une formule.</t>
  </si>
  <si>
    <r>
      <t xml:space="preserve">Certaines fonctionnalités d'Excel ne sont pas disponibles si le classeur contient un ou plusieurs Tableaux (par exemple, Vues personnalisées - </t>
    </r>
    <r>
      <rPr>
        <i/>
        <sz val="11"/>
        <color theme="9" tint="-0.249977111117893"/>
        <rFont val="Aptos Narrow"/>
        <family val="2"/>
        <scheme val="minor"/>
      </rPr>
      <t>Custom Views</t>
    </r>
    <r>
      <rPr>
        <sz val="11"/>
        <color theme="1"/>
        <rFont val="Aptos Narrow"/>
        <family val="2"/>
        <scheme val="minor"/>
      </rPr>
      <t xml:space="preserve">). Cependant, il s’agit généralement d’options qui sont de toute façon rarement utilisées.
Lors de l'utilisation de certaines fonctions (par exemple SOUS.TOTAL - </t>
    </r>
    <r>
      <rPr>
        <i/>
        <sz val="11"/>
        <color theme="9" tint="-0.249977111117893"/>
        <rFont val="Aptos Narrow"/>
        <family val="2"/>
        <scheme val="minor"/>
      </rPr>
      <t>SUBTOTAL</t>
    </r>
    <r>
      <rPr>
        <sz val="11"/>
        <color theme="1"/>
        <rFont val="Aptos Narrow"/>
        <family val="2"/>
        <scheme val="minor"/>
      </rPr>
      <t>) dans un Tableau, il est préférable d'utiliser des valeurs différentes pour certains arguments. Par exemple, le premier argument de SOUS.TOTAL pour calculer une somme est classiquement « 9 ». Cependant, cela inclut toujours les lignes masquées par des méthodes autres que le filtre automatique. Dans un Tableau, vous ajoutez donc 100 au premier argument de SOUS.TOTAL à chaque fois pour obtenir le bon résultat (voir exercice ci-dessous).</t>
    </r>
  </si>
  <si>
    <r>
      <t xml:space="preserve">Ajouter un formulaire de saisie à </t>
    </r>
    <r>
      <rPr>
        <b/>
        <sz val="11"/>
        <color theme="1"/>
        <rFont val="Aptos Narrow"/>
        <family val="2"/>
        <scheme val="minor"/>
      </rPr>
      <t>la barre d'outils d'accès rapide</t>
    </r>
    <r>
      <rPr>
        <sz val="11"/>
        <color theme="1"/>
        <rFont val="Aptos Narrow"/>
        <family val="2"/>
        <scheme val="minor"/>
      </rPr>
      <t xml:space="preserve"> (</t>
    </r>
    <r>
      <rPr>
        <i/>
        <sz val="11"/>
        <color theme="9" tint="-0.249977111117893"/>
        <rFont val="Aptos Narrow"/>
        <family val="2"/>
        <scheme val="minor"/>
      </rPr>
      <t>Quick Access Toolbar</t>
    </r>
    <r>
      <rPr>
        <sz val="11"/>
        <color theme="1"/>
        <rFont val="Aptos Narrow"/>
        <family val="2"/>
        <scheme val="minor"/>
      </rPr>
      <t xml:space="preserve">)
- </t>
    </r>
    <r>
      <rPr>
        <b/>
        <u/>
        <sz val="11"/>
        <color theme="1"/>
        <rFont val="Aptos Narrow"/>
        <family val="2"/>
        <scheme val="minor"/>
      </rPr>
      <t>Fichier</t>
    </r>
    <r>
      <rPr>
        <sz val="11"/>
        <color theme="1"/>
        <rFont val="Aptos Narrow"/>
        <family val="2"/>
        <scheme val="minor"/>
      </rPr>
      <t xml:space="preserve"> - </t>
    </r>
    <r>
      <rPr>
        <b/>
        <i/>
        <sz val="11"/>
        <color theme="1"/>
        <rFont val="Aptos Narrow"/>
        <family val="2"/>
        <scheme val="minor"/>
      </rPr>
      <t>Options</t>
    </r>
    <r>
      <rPr>
        <sz val="11"/>
        <color theme="1"/>
        <rFont val="Aptos Narrow"/>
        <family val="2"/>
        <scheme val="minor"/>
      </rPr>
      <t xml:space="preserve"> (</t>
    </r>
    <r>
      <rPr>
        <b/>
        <u/>
        <sz val="11"/>
        <color theme="9" tint="-0.249977111117893"/>
        <rFont val="Aptos Narrow"/>
        <family val="2"/>
        <scheme val="minor"/>
      </rPr>
      <t>Home</t>
    </r>
    <r>
      <rPr>
        <sz val="11"/>
        <color theme="9" tint="-0.249977111117893"/>
        <rFont val="Aptos Narrow"/>
        <family val="2"/>
        <scheme val="minor"/>
      </rPr>
      <t xml:space="preserve"> - </t>
    </r>
    <r>
      <rPr>
        <b/>
        <i/>
        <sz val="11"/>
        <color theme="9" tint="-0.249977111117893"/>
        <rFont val="Aptos Narrow"/>
        <family val="2"/>
        <scheme val="minor"/>
      </rPr>
      <t>Options</t>
    </r>
    <r>
      <rPr>
        <sz val="11"/>
        <color theme="1"/>
        <rFont val="Aptos Narrow"/>
        <family val="2"/>
        <scheme val="minor"/>
      </rPr>
      <t xml:space="preserve">) puis </t>
    </r>
    <r>
      <rPr>
        <b/>
        <sz val="11"/>
        <color theme="1"/>
        <rFont val="Aptos Narrow"/>
        <family val="2"/>
        <scheme val="minor"/>
      </rPr>
      <t>Barre d'outils Accès rapide</t>
    </r>
    <r>
      <rPr>
        <sz val="11"/>
        <color theme="1"/>
        <rFont val="Aptos Narrow"/>
        <family val="2"/>
        <scheme val="minor"/>
      </rPr>
      <t xml:space="preserve"> (</t>
    </r>
    <r>
      <rPr>
        <i/>
        <sz val="11"/>
        <color theme="9" tint="-0.249977111117893"/>
        <rFont val="Aptos Narrow"/>
        <family val="2"/>
        <scheme val="minor"/>
      </rPr>
      <t>Quick Access Toolbar</t>
    </r>
    <r>
      <rPr>
        <sz val="11"/>
        <color theme="1"/>
        <rFont val="Aptos Narrow"/>
        <family val="2"/>
        <scheme val="minor"/>
      </rPr>
      <t xml:space="preserve">)
- Chercher la commande </t>
    </r>
    <r>
      <rPr>
        <b/>
        <sz val="11"/>
        <color theme="1"/>
        <rFont val="Aptos Narrow"/>
        <family val="2"/>
        <scheme val="minor"/>
      </rPr>
      <t>Formulaire</t>
    </r>
    <r>
      <rPr>
        <sz val="11"/>
        <color theme="1"/>
        <rFont val="Aptos Narrow"/>
        <family val="2"/>
        <scheme val="minor"/>
      </rPr>
      <t>… (</t>
    </r>
    <r>
      <rPr>
        <b/>
        <i/>
        <sz val="11"/>
        <color theme="9" tint="-0.249977111117893"/>
        <rFont val="Aptos Narrow"/>
        <family val="2"/>
        <scheme val="minor"/>
      </rPr>
      <t>Form…</t>
    </r>
    <r>
      <rPr>
        <sz val="11"/>
        <color theme="1"/>
        <rFont val="Aptos Narrow"/>
        <family val="2"/>
        <scheme val="minor"/>
      </rPr>
      <t xml:space="preserve">)
- Cliquez sur </t>
    </r>
    <r>
      <rPr>
        <b/>
        <sz val="11"/>
        <color theme="1"/>
        <rFont val="Aptos Narrow"/>
        <family val="2"/>
        <scheme val="minor"/>
      </rPr>
      <t>Ajouter</t>
    </r>
    <r>
      <rPr>
        <sz val="11"/>
        <color theme="1"/>
        <rFont val="Aptos Narrow"/>
        <family val="2"/>
        <scheme val="minor"/>
      </rPr>
      <t xml:space="preserve"> (</t>
    </r>
    <r>
      <rPr>
        <b/>
        <i/>
        <sz val="11"/>
        <color theme="9" tint="-0.249977111117893"/>
        <rFont val="Aptos Narrow"/>
        <family val="2"/>
        <scheme val="minor"/>
      </rPr>
      <t>Add</t>
    </r>
    <r>
      <rPr>
        <sz val="11"/>
        <color theme="1"/>
        <rFont val="Aptos Narrow"/>
        <family val="2"/>
        <scheme val="minor"/>
      </rPr>
      <t>)</t>
    </r>
  </si>
  <si>
    <t>Exercices</t>
  </si>
  <si>
    <t>Convertissez la plage dans les colonnes B jusqu'à H (inclus) de la feuille de calcul « Sample data » en Tableau. Donnez un nom au Tableau (par exemple « tblCensus2011 »)</t>
  </si>
  <si>
    <t>Bloquez les titres du Tableau (première ligne)</t>
  </si>
  <si>
    <t>Choisissez un style de mise en forme de Tableau avec des titres bleu foncé et des lignes rayées blanc-bleu</t>
  </si>
  <si>
    <t>Fournissez une ligne de total au bas du Tableau, avec un total calculé dans la colonne « Count »</t>
  </si>
  <si>
    <t>Activer les segments pour toutes les colonnes sauf « Count »</t>
  </si>
  <si>
    <t>Fournissez suffisamment de lignes vides CI-DESSUS pour organiser soigneusement les slicers</t>
  </si>
  <si>
    <t>Expérimentez avec les slicers pour voir comment ils rendent le filtrage plus visuel et plus facile</t>
  </si>
  <si>
    <t>Ajouter une nouvelle colonne à l'extrême droite du tableau (« Relative to municipality »)</t>
  </si>
  <si>
    <r>
      <t>Dans la première cellule libre de la nouvelle colonne, ajoutez une formule qui divise le nombre par la somme de tous les nombres de la résidence en question et formatez la cellule sous forme de pourcentage avec 1 décimale.
Astuce : Au dénominateur, vous utilisez la fonction SOMME.SI (</t>
    </r>
    <r>
      <rPr>
        <sz val="11"/>
        <color theme="9" tint="-0.249977111117893"/>
        <rFont val="Aptos Narrow"/>
        <family val="2"/>
        <scheme val="minor"/>
      </rPr>
      <t>SUMIF</t>
    </r>
    <r>
      <rPr>
        <sz val="11"/>
        <color theme="1"/>
        <rFont val="Aptos Narrow"/>
        <family val="2"/>
        <scheme val="minor"/>
      </rPr>
      <t>)
Pour voir la formule correcte, changez la couleur de la police dans les cellules ci-dessous</t>
    </r>
  </si>
  <si>
    <t>Formule (FR)</t>
  </si>
  <si>
    <t>=[@People]/SOMME.SI([Municipality],[@Municipality],[People])</t>
  </si>
  <si>
    <t>Utilisez le formulaire de saisie pour ajouter une donnée (ligne) :
- Province : Brabant North
- Arrondissement : Leuven
- Municipality : Bommerskonten
- Gender : Binaire
- Nationality : Belgian
- Category : In schooling
- Count : 4</t>
  </si>
  <si>
    <t>Lookup Functions</t>
  </si>
  <si>
    <t>Function Name</t>
  </si>
  <si>
    <t>VLOOKUP (included for retro-compatibility reasons)</t>
  </si>
  <si>
    <t>Short description</t>
  </si>
  <si>
    <t>Use the VLOOKUP function to find a value in a table or range BY ROW. The search is vertical.
(legacy function, similar to HLOOKUP … where possible transition to XLOOKUP)</t>
  </si>
  <si>
    <t>Syntax</t>
  </si>
  <si>
    <t>=VLOOKUP (lookup_value, table_array, col_index_num, [range_lookup])</t>
  </si>
  <si>
    <t>Remarks</t>
  </si>
  <si>
    <t>The data being searched for should be specifically organized so that the search value is on the far left and the value being searched for is in one of the columns to the right of it.</t>
  </si>
  <si>
    <t>The "col_index_num" argument is an integer (1 or greater) that specifies how many columns to count to the right from the column containing the lookup_value. 1 is the col_index_num of the column containing the lookup_value.</t>
  </si>
  <si>
    <t>The last argument is optional. If not provided (or TRUE), the function will return an approximate value (if lookup_value is not found exactly). The sorting of the data in the lookup_value column is decisive.</t>
  </si>
  <si>
    <t>To only return a result when the lookup_value is found EXACTLY, the fourth argument must be set to FALSE.
If the column with lookup_values ​​does not consist of "unique" values, it is important to sort them beforehand.
Note that Excel interprets a 0 as FALSE, and a 1 as TRUE.</t>
  </si>
  <si>
    <t>If lookup_ value occurs multiple times in the first column of the "table_array", the first row found will determine the result of the function.</t>
  </si>
  <si>
    <t>Since 2020, the XLOOKUP function has been available, which addresses some of the shortcomings of the VLOOKUP function (both in terms of flexibility and processing power, as well as in terms of avoiding unintended "errors").
Unless worksheets are shared with users of older Excel versions, it is strongly recommended to use XLOOKUP instead of VLOOKUP.</t>
  </si>
  <si>
    <t>Excercises</t>
  </si>
  <si>
    <t>Sales figures per product per quarter</t>
  </si>
  <si>
    <t>Lookup Value</t>
  </si>
  <si>
    <t>Product</t>
  </si>
  <si>
    <t>1Q</t>
  </si>
  <si>
    <t>2Q</t>
  </si>
  <si>
    <t>3Q</t>
  </si>
  <si>
    <t>4Q</t>
  </si>
  <si>
    <t xml:space="preserve">Quarter : </t>
  </si>
  <si>
    <t>milk</t>
  </si>
  <si>
    <t xml:space="preserve">Product : </t>
  </si>
  <si>
    <t>eggs</t>
  </si>
  <si>
    <t>peanut butter</t>
  </si>
  <si>
    <t xml:space="preserve">Result : </t>
  </si>
  <si>
    <t>=VLOOKUP(I23,C23:G31,4,FALSE)</t>
  </si>
  <si>
    <t>jelly</t>
  </si>
  <si>
    <t>apple</t>
  </si>
  <si>
    <t>To see the solutions, change the font color in the cells under "Formula"</t>
  </si>
  <si>
    <t>kiwi</t>
  </si>
  <si>
    <t>mince</t>
  </si>
  <si>
    <t>white wine</t>
  </si>
  <si>
    <t>rosé wine</t>
  </si>
  <si>
    <t>XLOOKUP</t>
  </si>
  <si>
    <t>Searches a range or array and then returns the item corresponding to the first match found. If no match exists, XLOOKUP can return the closest (approximate) match.</t>
  </si>
  <si>
    <t>=XLOOKUP(lookup_value, lookup_array, return_array, [if_not_found], [match_mode], [search_mode])</t>
  </si>
  <si>
    <t>This function is not available in all versions of Excel. Since 2020, the function has been introduced in Excel 2021 and all later versions to replace VLOOKUP and HLOOKUP. The function offers a more flexible application, has a more intuitive approach to optional arguments and error messages, and is much faster (especially noticeable with large tables) than the older functions. In Excel 2016 and Excel 2019, the function is not available for input, but if the workbook was created with a newer version, the function will work in Excel 2016 and Excel 2019.</t>
  </si>
  <si>
    <t>The optional fourth argument [if_not_found] can be used to provide a value for cases where the lookup_value is not found. If this argument is empty and the lookup_value is not found, the function will return an error.</t>
  </si>
  <si>
    <r>
      <t xml:space="preserve">The optional fifth argument [match_mode] specifies how the comparison should be done:
0 : exact match, if search_value is not found then return an error (THIS IS THE DEFAULT VALUE IF THE ARGUMENT IS LEFT EMPTY)
-1 : exact match, if search_value is not found then return the next smaller value
1 : exact match, if search_value is not found then return the next larger value
2 : use of a "wildcard" where *, ? and ~ have special meanings
</t>
    </r>
    <r>
      <rPr>
        <b/>
        <sz val="11"/>
        <color rgb="FFFF0000"/>
        <rFont val="Aptos Narrow"/>
        <family val="2"/>
        <scheme val="minor"/>
      </rPr>
      <t>Note that unlike VLOOKUP and HLOOKUP, an exact match is the default when omitting this argument!</t>
    </r>
  </si>
  <si>
    <t>The optional sixth argument [search_mode] specifies how to search:
1 : start search at first item (DEFAULT VALUE IF ARGUMENT LEFT EMPTY)
-1 : start reverse search at last item
2 : binary search with search matrix sorted in ascending order
-2 : binary search with search matrix sorted in descending order
Binary search will return an error if the search matrix is ​​not sorted</t>
  </si>
  <si>
    <t>If the lookup_value occurs multiple times in the first column of the "table_array", the first row found will determine the result of the function.</t>
  </si>
  <si>
    <t>Since Excel 2016, the XLOOKUP function has been available, which addresses some of the shortcomings of the HLOOKUP function (both in terms of flexibility and processing power, and in terms of avoiding unintended "errors").
Unless worksheets are shared with users of older Excel versions, it is strongly recommended to use XLOOKUP instead of HLOOKUP.</t>
  </si>
  <si>
    <t>Nested scenario looking both vertically and horizontally</t>
  </si>
  <si>
    <t>=XLOOKUP(I53,C53:C61,XLOOKUP(I52,D52:G52,D53:G61))</t>
  </si>
  <si>
    <t>INDEX</t>
  </si>
  <si>
    <t>Returns the value of an element in a table or an array, selected by the row and column number indexes.</t>
  </si>
  <si>
    <t>=INDEX(array, row_num, [column_num])</t>
  </si>
  <si>
    <t>Argument 1: array    Required. A range of cells or an array constant.
If array contains only one row or column, the corresponding row_num or column_num argument is optional.
If array has more than one row and more than one column, and only row_num or column_num is used, INDEX returns an array of the entire row or column in array.
Argument 2: row_num    Required, unless column_num is present. Selects the row in array from which to return a value. If row_num is omitted, column_num is required.
Argument 3: column_num    Optional. Selects the column in array from which to return a value. If column_num is omitted, row_num is required.</t>
  </si>
  <si>
    <t>If both the row_num and column_num arguments are used, INDEX returns the value in the cell at the intersection of row_num and column_num.</t>
  </si>
  <si>
    <t>Arguments row_num and column_num must point to a cell within array; otherwise, INDEX returns a #REF! error.</t>
  </si>
  <si>
    <t>If you set row_num or column_num to 0 (zero), INDEX returns the array of values for the entire column or row, respectively.
To use values returned as an array, enter the INDEX function as an array formula.</t>
  </si>
  <si>
    <t>Sales Rep</t>
  </si>
  <si>
    <t>January</t>
  </si>
  <si>
    <t>February</t>
  </si>
  <si>
    <t>March</t>
  </si>
  <si>
    <t>Find item in row 3 column 2 of the values</t>
  </si>
  <si>
    <t>Jan</t>
  </si>
  <si>
    <t>Row</t>
  </si>
  <si>
    <t>Column</t>
  </si>
  <si>
    <t>Item</t>
  </si>
  <si>
    <t>Arianne</t>
  </si>
  <si>
    <t>=INDEX(D80:F84,G81,H81)</t>
  </si>
  <si>
    <t>Jos</t>
  </si>
  <si>
    <t>Piet</t>
  </si>
  <si>
    <t>Katrien</t>
  </si>
  <si>
    <t>XMATCH</t>
  </si>
  <si>
    <t>Returns the relative position of an item in an array or range of cells.
In combination with, for example, an INDEX function, this can provide an alternative solution for a 2-way lookup in a range (see examples compared to exercise in X.LOOKUP).</t>
  </si>
  <si>
    <t>=XMATCH(lookup_value, lookup_array, [match_mode], [search_mode])</t>
  </si>
  <si>
    <t>The optional third argument [match_mode] specifies how the comparison should be done:
0 : exact match (DEFAULT VALUE IF ARGUMENT LEFT EMPTY)
-1 : exact match, if search value not found then give the next smaller value
1 : exact match, if search value not found then give the next larger value
2 : use of a "wildcard" where *, ? and ~ have a special meaning</t>
  </si>
  <si>
    <t>The optional fourth argument [search_mode] specifies how to search:
1 : start search at first item (DEFAULT VALUE IF ARGUMENT LEFT EMPTY)
-1 : start reverse search at last item
2 : binary search with search matrix sorted in ascending order
-2 : binary search with search matrix sorted in descending order
Binary search will return invalid results if the search matrix is ​​not sorted</t>
  </si>
  <si>
    <t>Examples</t>
  </si>
  <si>
    <t>XMATCH without nesting (with wildcard)</t>
  </si>
  <si>
    <t>Position</t>
  </si>
  <si>
    <t>=XMATCH(G102,C101:C105,2)</t>
  </si>
  <si>
    <t>XMATCH nested in INDEX</t>
  </si>
  <si>
    <t>Month</t>
  </si>
  <si>
    <t>Sales</t>
  </si>
  <si>
    <t>=INDEX(D101:F105,XMATCH(G105,C101:C105),XMATCH(H105,D100:F100))</t>
  </si>
  <si>
    <t>SUMIF</t>
  </si>
  <si>
    <t>You use the SUMIF function to add together the values ​​in a range that meet criteria you specify.</t>
  </si>
  <si>
    <t>=SUMIF(range, criteria, [sum_range])</t>
  </si>
  <si>
    <t>The SUMIF function returns incorrect results when you use it to match strings longer than 255 characters or the string #VALUE!.</t>
  </si>
  <si>
    <t>Cells in each "range" must contain numbers, names, arrays, or references containing numbers. Empty and text values ​​are ignored. The selected range can contain dates in standard Excel format.</t>
  </si>
  <si>
    <t>The criteria must be provided as a number, expression, cell reference, text, or function defining the cells that will be added.</t>
  </si>
  <si>
    <t>Wildcards can be included: a question mark (?) for a single character, an asterisk (*) for a sequence of characters. To match a question mark or an asterisk, type a tilde (~) before the character.</t>
  </si>
  <si>
    <t>Exercise</t>
  </si>
  <si>
    <t>Name</t>
  </si>
  <si>
    <t>Region</t>
  </si>
  <si>
    <t>Result</t>
  </si>
  <si>
    <t>Solutions</t>
  </si>
  <si>
    <t>Jean</t>
  </si>
  <si>
    <t>Provence</t>
  </si>
  <si>
    <t>=SUMIF(C124:C132,G124,E124:E132)</t>
  </si>
  <si>
    <t>Nadine</t>
  </si>
  <si>
    <t>Paris</t>
  </si>
  <si>
    <t>Juliette</t>
  </si>
  <si>
    <t>Ann</t>
  </si>
  <si>
    <t>SUMIFS</t>
  </si>
  <si>
    <t>The SUMIFS function adds all of its arguments that meet multiple criteria.</t>
  </si>
  <si>
    <t>=SUMIFS(range, criteria, [sum_range])</t>
  </si>
  <si>
    <t>Make sure the criteria 1 and ... are in quotes if you are testing text values. Otherwise, the result may be zero.</t>
  </si>
  <si>
    <t>The TRUE and FALSE values ​​in sum_range are evaluated differently, which can lead to unexpected results when added together.
Cells in sum_range containing TRUE evaluate to 1. Cells containing FALSE evaluate to 0 (zero).</t>
  </si>
  <si>
    <t>The order of arguments differs between SUMIF and SUMIFS. In particular, the sum_range argument is the first argument in SUMIFS, but the third argument in SUMIFS. This is a common source of problems with these functions.
If you copy and modify these similar functions, make sure you place the arguments in the correct order.</t>
  </si>
  <si>
    <t>The criteria_range1 argument must contain the same number of rows and columns as the sum_range argument.</t>
  </si>
  <si>
    <t>Criteria</t>
  </si>
  <si>
    <t>=SUMIFS(E151:E159,C151:C159,"Jean")</t>
  </si>
  <si>
    <t>Provence and &gt;=100</t>
  </si>
  <si>
    <t>=SUMIFS(E151:E159,D151:D159,"Provence",E151:E159,"&gt;=100")</t>
  </si>
  <si>
    <t>Zoek-functies</t>
  </si>
  <si>
    <t>Functie naam</t>
  </si>
  <si>
    <r>
      <t xml:space="preserve">VERT.ZOEKEN (enkel voor compatibiliteit met oudere formules)
</t>
    </r>
    <r>
      <rPr>
        <i/>
        <sz val="11"/>
        <color theme="9"/>
        <rFont val="Aptos Narrow"/>
        <family val="2"/>
        <scheme val="minor"/>
      </rPr>
      <t>VLOOKUP</t>
    </r>
  </si>
  <si>
    <t>Korte beschrijving</t>
  </si>
  <si>
    <t>Gebruik de functie VERT.ZOEKEN om een waarde te vinden in een tabel of bereik PER RIJ. Er wordt verticaal gezocht.
(Oude functie,  vergelijkbare werking met HORIZ.ZOEKEN …  waar mogelijk overstappen op X.ZOEKEN)</t>
  </si>
  <si>
    <t>=VERT.ZOEKEN(zoekwaarde,tabelmatrix,kolomindex_getal,[benaderen])</t>
  </si>
  <si>
    <t>Opmerkingen</t>
  </si>
  <si>
    <t>De gegevens waarin gezocht worden, moeten specifiek georganiseerd worden zodat de zoekwaarde helemaal links staat en de gezochte waarde in een van de kolommen rechts daarvan.</t>
  </si>
  <si>
    <t>Het argument "kolomindex_getal" is een geheel getal (1 of groter) dat aangeeft hoeveel kolommen er naar rechts geteld moet worden vanaf de kolom waarin de zoekwaarde staat. 1 is het kolomindex_getal van de kolom met de zoekwaarde.</t>
  </si>
  <si>
    <r>
      <t xml:space="preserve">Het laatste argument is optioneel. Indien niet ingevuld (of WAAR - </t>
    </r>
    <r>
      <rPr>
        <i/>
        <sz val="11"/>
        <color theme="9"/>
        <rFont val="Aptos Narrow"/>
        <family val="2"/>
        <scheme val="minor"/>
      </rPr>
      <t>TRUE</t>
    </r>
    <r>
      <rPr>
        <sz val="11"/>
        <color theme="1"/>
        <rFont val="Aptos Narrow"/>
        <family val="2"/>
        <scheme val="minor"/>
      </rPr>
      <t>), dan zal het resultaat van de functie een benaderde waarde zijn (als de zoekwaarde niet exact wordt gevonden). Hierbij is de sortering van de gegevens in de zoekwaarde-kolom bepalend.</t>
    </r>
  </si>
  <si>
    <r>
      <t>Om enkel een resultaat te geven wanneer de zoekwaarde EXACT wordt teruggevonden, moet het vierde argument op ONWAAR (</t>
    </r>
    <r>
      <rPr>
        <i/>
        <sz val="11"/>
        <color theme="9"/>
        <rFont val="Aptos Narrow"/>
        <family val="2"/>
        <scheme val="minor"/>
      </rPr>
      <t>FALSE</t>
    </r>
    <r>
      <rPr>
        <sz val="11"/>
        <color theme="1"/>
        <rFont val="Aptos Narrow"/>
        <family val="2"/>
        <scheme val="minor"/>
      </rPr>
      <t>) gezet worden.
Als de kolom met zoekwaarden niet uit "unieke" waarden bestaat, is het belangrijk om deze vooraf te sorteren.
Merk op dat Excel een 0 als ONWAAR interpreteert, en een 1 als WAAR.</t>
    </r>
  </si>
  <si>
    <t>Indien de zoekwaarde meerdere keren voorkomt in de eerste kolom van de "tabelmatrix" zal de eerste gevonden rij het resultaat van de functie bepalen.</t>
  </si>
  <si>
    <r>
      <t>Sinds 2020 is de functie X.ZOEKEN (</t>
    </r>
    <r>
      <rPr>
        <i/>
        <sz val="11"/>
        <color theme="9"/>
        <rFont val="Aptos Narrow"/>
        <family val="2"/>
        <scheme val="minor"/>
      </rPr>
      <t>XLOOKUP</t>
    </r>
    <r>
      <rPr>
        <sz val="11"/>
        <color theme="1"/>
        <rFont val="Aptos Narrow"/>
        <family val="2"/>
        <scheme val="minor"/>
      </rPr>
      <t>) beschikbaar, die een aantal tekortkomingen van de functie VERT.ZOEKEN oplost (zowel op gebied van flexibiliteit en rekenkracht alsook voor wat betreft het vermijden van onbedoelde "fouten").
Tenzij werkbladen worden gedeeld met gebruikers van oudere Excel-versies, is het sterk aangeraden om X.ZOEKEN te gebruiken in de plaats van VERT.ZOEKEN.</t>
    </r>
  </si>
  <si>
    <t>Verkoopcijfers per product per kwartaal</t>
  </si>
  <si>
    <t>Zoekwaarden</t>
  </si>
  <si>
    <t xml:space="preserve">Kwartaal : </t>
  </si>
  <si>
    <t>melk</t>
  </si>
  <si>
    <t>eieren</t>
  </si>
  <si>
    <t>Formule</t>
  </si>
  <si>
    <t>choco</t>
  </si>
  <si>
    <t xml:space="preserve">Resultaat : </t>
  </si>
  <si>
    <t>=VERT.ZOEKEN(I183,C183:G191,4,ONWAAR)</t>
  </si>
  <si>
    <t>confituur</t>
  </si>
  <si>
    <t>appel</t>
  </si>
  <si>
    <t>Om de oplossing te zien, verander de letterkleur in de cellen onder "Formule" hierboven</t>
  </si>
  <si>
    <t>kippengehakt</t>
  </si>
  <si>
    <t>wijn wit</t>
  </si>
  <si>
    <t>wijn rosé</t>
  </si>
  <si>
    <r>
      <t xml:space="preserve">X.ZOEKEN
</t>
    </r>
    <r>
      <rPr>
        <i/>
        <sz val="11"/>
        <color theme="9"/>
        <rFont val="Aptos Narrow"/>
        <family val="2"/>
        <scheme val="minor"/>
      </rPr>
      <t>XLOOKUP</t>
    </r>
    <r>
      <rPr>
        <sz val="11"/>
        <rFont val="Aptos Narrow"/>
        <family val="2"/>
        <scheme val="minor"/>
      </rPr>
      <t xml:space="preserve">
</t>
    </r>
  </si>
  <si>
    <t>Zoekt in een bereik of matrix en retourneert vervolgens het item dat overeenkomt met de eerste overeenkomst die wordt gevonden. Als er geen overeenkomst bestaat, kan X.ZOEKEN de dichtstbijzijnde (bij benadering) overeenkomst retourneren.</t>
  </si>
  <si>
    <t>=X.ZOEKEN(zoekwaarde, zoeken-matrix, matrix_retourneren, [indien_niet_gevonden], [overeenkomstmodus], [zoekmodus])</t>
  </si>
  <si>
    <r>
      <t>Deze functie is niet in alle Excel-versies beschikbaar. Sinds 2020 is de functie ingevoerd in Excel 2021 en alle latere versies ter vervanging van VERT.ZOEKEN (</t>
    </r>
    <r>
      <rPr>
        <i/>
        <sz val="11"/>
        <color theme="9"/>
        <rFont val="Aptos Narrow"/>
        <family val="2"/>
        <scheme val="minor"/>
      </rPr>
      <t>VLOOKUP</t>
    </r>
    <r>
      <rPr>
        <sz val="11"/>
        <color theme="1"/>
        <rFont val="Aptos Narrow"/>
        <family val="2"/>
        <scheme val="minor"/>
      </rPr>
      <t>) en HORIZ.ZOEKEN (</t>
    </r>
    <r>
      <rPr>
        <i/>
        <sz val="11"/>
        <color theme="9"/>
        <rFont val="Aptos Narrow"/>
        <family val="2"/>
        <scheme val="minor"/>
      </rPr>
      <t>HLOOKUP</t>
    </r>
    <r>
      <rPr>
        <sz val="11"/>
        <color theme="1"/>
        <rFont val="Aptos Narrow"/>
        <family val="2"/>
        <scheme val="minor"/>
      </rPr>
      <t>). De functie biedt een flexibelere toepassing aan, heeft een meer intuïtieve aanpak van de opionele argumenten en foutmeldingen en is een stuk sneller (vooral merkbaar bij grote tabellen) dan de oudere functies.
In Excel 2016 en Excel 2019 is de functie niet beschikbaar om in te voeren, maar indien de werkmap werd gemaakt met een nieuwere versie zal de functie in Excel 2016 en Excel 2019 wel werken.</t>
    </r>
  </si>
  <si>
    <t>Het optionele vierde argument [indien_niet_gevonden] kan gebruikt worden om een waarde te geven voor de gevallen waarin de zoekwaarde niet gevonden wordt. Als dit argument leeg is en de zoekwaarde wordt niet gevonden, zal de functie een foutmelding geven.</t>
  </si>
  <si>
    <r>
      <t xml:space="preserve">Het optionele vijfde argument [overeenkomstmodus] geeft aan hoe de vergelijking moet gebeuren:
0 : exacte match, als zoekwaarde niet gevonden is geef dan een foutmelding (DIT IS DE STANDAARDWAARDE ALS HET ARGUMENT WORDT LEEGGELATEN)
-1 : exacte match, als zoekwaarde niet gevonden is geef dan de eerste kleinere waarde
1 : exacte match, als zoekwaarde niet gevonden is geef dan de eerste grotere waarde
2 : gebruik van een "wildcard" waar *, ? en ~ een speciale betekenis hebben
</t>
    </r>
    <r>
      <rPr>
        <b/>
        <sz val="11"/>
        <color rgb="FFFF0000"/>
        <rFont val="Aptos Narrow"/>
        <family val="2"/>
        <scheme val="minor"/>
      </rPr>
      <t>Merk op dat in tegenstelling tot VERT.ZOEKEN en HORIZ.ZOEKEN een exacte overeenkomst de standaard is bij het weglaten van dit argument!</t>
    </r>
  </si>
  <si>
    <t>Het optionele zesde argument [zoekmodus] geeft aan op welke manier gezocht moet worden:
1 : begin te zoeken bij het eerste item (STANDAARDWAARDE ALS HET ARGUMENT WORDT LEEGGELATEN)
-1 : begin omgekeerd te zoeken bij het laatste item
2 : binair zoeken met een zoeken-matrix die in oplopende volgorde gesorteerd is
-2 : binair zoeken met een zoeken-matrix die in aflopende volgorde gesorteerd is
Binair zoeken zal een foutmelding opleveren als de zoeken-matrix niet gesorteerd is</t>
  </si>
  <si>
    <r>
      <t>Sinds Excel 2016 is de functie X.ZOEKEN (</t>
    </r>
    <r>
      <rPr>
        <i/>
        <sz val="11"/>
        <color theme="9"/>
        <rFont val="Aptos Narrow"/>
        <family val="2"/>
        <scheme val="minor"/>
      </rPr>
      <t>XLOOKUP</t>
    </r>
    <r>
      <rPr>
        <sz val="11"/>
        <color theme="1"/>
        <rFont val="Aptos Narrow"/>
        <family val="2"/>
        <scheme val="minor"/>
      </rPr>
      <t>) beschikbaar, die een aantal tekortkomingen van de functie HORIZ.ZOEKEN oplost (zowel op gebied van flexibiliteit en rekenkracht alsook voor wat betreft het vermijden van onbedoelde "fouten").
Tenzij werkbladen worden gedeeld met gebruikers van oudere Excel-versies, is het sterk aangeraden om X.ZOEKEN te gebruiken in de plaats van HORIZ.ZOEKEN.</t>
    </r>
  </si>
  <si>
    <t>Verkoopscijfers per product per kwartaal</t>
  </si>
  <si>
    <t>Genesteld scenario dat in beide richtingen zoekt</t>
  </si>
  <si>
    <t>=X.ZOEKEN(I214,C214:C222,X.ZOEKEN(I213,D213:G213,D214:G222))</t>
  </si>
  <si>
    <t>Om de oplossingen te zien, verander de kleur van het lettertype in de cellen onder "Formule"</t>
  </si>
  <si>
    <r>
      <t xml:space="preserve">INDEX
</t>
    </r>
    <r>
      <rPr>
        <i/>
        <sz val="11"/>
        <color theme="9"/>
        <rFont val="Aptos Narrow"/>
        <family val="2"/>
        <scheme val="minor"/>
      </rPr>
      <t>INDEX</t>
    </r>
  </si>
  <si>
    <t>Retourneert de waarde van een element in een tabel of matrix, geselecteerd op basis van de rij- en kolomindexen.</t>
  </si>
  <si>
    <t>=INDEX(matrix, rij_getal, [kolom_getal])</t>
  </si>
  <si>
    <t>Argument 1: matrix Vereist. Een cellenbereik of een matrixconstante.
Als de matrix slechts één rij of kolom bevat, is het bijbehorende argument rij_getal of kolom_getal optioneel.
Als de matrix meer dan één rij en meer dan één kolom heeft, en alleen rij_getal of kolom_getal wordt gebruikt, retourneert INDEX een matrix van de volledige rij of kolom in de matrix.
Argument 2: rij_getal Vereist, tenzij kolom_getal aanwezig is. Selecteert de rij in de matrix waaruit een waarde moet worden geretourneerd. Als rij_getal wordt weggelaten, is kolom_getal vereist.
Argument 3: kolom_getal Optioneel. Selecteert de kolom in de matrix waaruit een waarde moet worden geretourneerd. Als kolom_getal wordt weggelaten, is rij_getal vereist.</t>
  </si>
  <si>
    <t>Als zowel de argumenten rij_getal als kolom_getal worden gebruikt, retourneert INDEX de waarde in de cel op het snijpunt van rij_getal en kolom_getal.</t>
  </si>
  <si>
    <t>De argumenten rij_getal en kolom_getal moeten verwijzen naar een cel binnen de matrix. Anders retourneert INDEX de fout #VERW!.</t>
  </si>
  <si>
    <t>Als u rij_getal of kolom_getal instelt op 0 (nul), retourneert INDEX de matrix met waarden voor respectievelijk de gehele kolom of rij.
Om de geretourneerde waarden als een matrix te gebruiken, voert u de functie INDEX in als een matrixformule.</t>
  </si>
  <si>
    <t>Verkoper</t>
  </si>
  <si>
    <t>Januari</t>
  </si>
  <si>
    <t>Februari</t>
  </si>
  <si>
    <t>Maart</t>
  </si>
  <si>
    <t>Vind item in rij 3 kolom 2 van de waarden</t>
  </si>
  <si>
    <t>Rij</t>
  </si>
  <si>
    <t>Kolom</t>
  </si>
  <si>
    <t>=INDEX(D242:F246,G243,H243)</t>
  </si>
  <si>
    <r>
      <t>X.VERGELIJKEN</t>
    </r>
    <r>
      <rPr>
        <i/>
        <sz val="11"/>
        <color theme="9"/>
        <rFont val="Aptos Narrow"/>
        <family val="2"/>
        <scheme val="minor"/>
      </rPr>
      <t xml:space="preserve">
XMATCH</t>
    </r>
  </si>
  <si>
    <t>Retourneert de relatieve positie van een item in een matrix of celbereik.
In combinatie met bijvoorbeeld een INDEX functie kan dit een alternatieve oplossing geven voor een 2-weg opzoeking in een bereik (zie voorbeelden in vergelijking met oefening in X.ZOEKEN).</t>
  </si>
  <si>
    <t>=X.VERGELIJKEN(zoekwaarde, zoeken-matrix, [overeenkomstmodus], [zoekmodus])</t>
  </si>
  <si>
    <t>Het optionele derde argument [overeenkomstmodus] geeft aan hoe de vergelijking moet gebeuren:
0 : exacte match (STANDAARDWAARDE ALS ARGUMENT WORDT LEEGGELATEN)
-1 : exacte match, als zoekwaarde niet gevonden is geef dan de eerste kleinere waarde
1 : exacte match, als zoekwaarde niet gevonden is geef dan de eerste grotere waarde
2 : gebruik van een "wildcard" waar *, ? en ~ een speciale betekenis hebben</t>
  </si>
  <si>
    <t>Het optionele vierde argument [zoekmodus] geeft aan op welke manier gezocht moet worden:
1 : begin te zoeken bij het eerste item (STANDAARDWAARDE ALS HET ARGUMENT WORDT LEEGGELATEN)
-1 : begin omgekeerd te zoeken bij het laatste item
2 : binair zoeken met een zoeken-matrix die in oplopende volgorde gesorteerd is
-2 : binair zoeken met een zoeken-matrix die in aflopende volgorde gesorteerd is
Binair zoeken zal ongeldige resultaten opleveren als de zoeken-matrix niet gesorteerd is</t>
  </si>
  <si>
    <t>Voorbeelden</t>
  </si>
  <si>
    <t>X.VERGELIJKEN zonder nestelen (met wildcard)</t>
  </si>
  <si>
    <t>Positie</t>
  </si>
  <si>
    <t>=X.VERGELIJKEN(G265,C264:C268,2)</t>
  </si>
  <si>
    <t>X.VERGELIJKEN met nestelen (INDEX)</t>
  </si>
  <si>
    <t>Maand</t>
  </si>
  <si>
    <t>Omzet</t>
  </si>
  <si>
    <t>=INDEX(D264:F268,X.VERGELIJKEN(G268,C264:C268),X.VERGELIJKEN(H268,D263:F263))</t>
  </si>
  <si>
    <r>
      <t>SOM.ALS</t>
    </r>
    <r>
      <rPr>
        <i/>
        <sz val="11"/>
        <color theme="9"/>
        <rFont val="Aptos Narrow"/>
        <family val="2"/>
        <scheme val="minor"/>
      </rPr>
      <t xml:space="preserve">
SUMIF</t>
    </r>
  </si>
  <si>
    <t>Met de functie SOM.ALS kunt u de waarden in een bereik optellen die voldoen aan de criteria die u opgeeft.</t>
  </si>
  <si>
    <t>=SOM.ALS(bereik, criterium, [optelbereik])</t>
  </si>
  <si>
    <t>De functie SOM.ALS retourneert onjuiste resultaten wanneer u deze gebruikt om tekenreeksen te vergelijken die langer zijn dan 255 tekens of de tekenreeks #WAARDE!.</t>
  </si>
  <si>
    <t>De cellen in elk 'bereik' moeten getallen, namen, tabellen of verwijzingen met getallen bevatten. Lege waarden en tekstwaarden worden genegeerd. Het geselecteerde bereik kan datums in standaard Excel-indeling bevatten.</t>
  </si>
  <si>
    <t>De criteria moeten worden opgegeven als een getal, expressie, celverwijzing, tekst of functie die de cellen definieert die worden toegevoegd.</t>
  </si>
  <si>
    <t>U kunt jokers gebruiken: een vraagteken (?) voor een enkel teken, een asterisk (*) voor een reeks tekens. Om een ​​vraagteken of asterisk te zoeken, typt u een tilde (~) vóór het teken.</t>
  </si>
  <si>
    <t>Oefening</t>
  </si>
  <si>
    <t>Naam</t>
  </si>
  <si>
    <t>Regio</t>
  </si>
  <si>
    <t>Verkopen</t>
  </si>
  <si>
    <t>Resultaat</t>
  </si>
  <si>
    <t>Oplossingen</t>
  </si>
  <si>
    <t>=SOM.ALS(C288:C296,G288,E288:E296)</t>
  </si>
  <si>
    <r>
      <t>SOMMEN.ALS</t>
    </r>
    <r>
      <rPr>
        <i/>
        <sz val="11"/>
        <color theme="9"/>
        <rFont val="Aptos Narrow"/>
        <family val="2"/>
        <scheme val="minor"/>
      </rPr>
      <t xml:space="preserve">
SUMIFS</t>
    </r>
  </si>
  <si>
    <t>De functie SOMMEN.ALS telt alle argumenten op die aan meerdere criteria voldoen.</t>
  </si>
  <si>
    <t>=SOMMEN.ALS(optelbereik, criteriumbereik1, criterium1, …)</t>
  </si>
  <si>
    <t>Zorg ervoor dat criterium 1 en ... tussen aanhalingstekens staan ​​als u tekstwaarden test. Anders kan het resultaat nul zijn.</t>
  </si>
  <si>
    <t>De WAAR- en ONWAAR-waarden van optelbereik worden verschillend geëvalueerd, wat tot onverwachte resultaten kan leiden wanneer ze worden opgeteld.
Cellen in optelbereik die TRUE bevatten, worden geëvalueerd naar 1. Cellen die ONWAAR bevatten, worden geëvalueerd naar 0 (nul).</t>
  </si>
  <si>
    <t>De volgorde van de argumenten is anders voor SOM.ALS en SOMMEN.ALS. Het argument optelbereik is in het bijzonder het eerste argument van SOM.ALS, maar het derde argument van SOMMEN.ALS. Dit is een veelvoorkomende bron van problemen met deze functies.
Wanneer u deze vergelijkbare functies kopieert en wijzigt, zorg er dan voor dat u de argumenten in de juiste volgorde plaatst.</t>
  </si>
  <si>
    <t>Het argument criteria_range1 moet hetzelfde aantal rijen en kolommen bevatten als het argument optelbereik.</t>
  </si>
  <si>
    <t>=SOMMEN.ALS(E316:E324,C316:C324,"Jean")</t>
  </si>
  <si>
    <t>Provence en &gt;=100</t>
  </si>
  <si>
    <t>=SOMMEN.ALS(E316:E324,D316:D324,"Provence",E316:E324,"&gt;=100")</t>
  </si>
  <si>
    <t>Fonctions de recherche</t>
  </si>
  <si>
    <t>Nom de la fonction</t>
  </si>
  <si>
    <r>
      <t>RECHERCHEV</t>
    </r>
    <r>
      <rPr>
        <i/>
        <sz val="11"/>
        <color theme="9"/>
        <rFont val="Aptos Narrow"/>
        <family val="2"/>
        <scheme val="minor"/>
      </rPr>
      <t xml:space="preserve">
VLOOKUP</t>
    </r>
  </si>
  <si>
    <t>Brève description</t>
  </si>
  <si>
    <t>Utilisez la fonction RECHERCHEV pour rechercher une valeur dans une table ou une plage PAR LIGNE. La recherche est verticale.
(Ancienne fonction, similaire à RECHERCHEH … où possible transférez à RECHERCHEX)</t>
  </si>
  <si>
    <t>Syntaxe</t>
  </si>
  <si>
    <t>=RECHERCHEV(valeur_cherchée, table_matrice, no_index_col, [valeur_proche])</t>
  </si>
  <si>
    <t>Remarques</t>
  </si>
  <si>
    <t>Les données recherchées doivent être spécifiquement organisées de manière à ce que la valeur cherchée soit à l’extrême gauche et que la valeur retournée soit dans l’une des colonnes à sa droite.</t>
  </si>
  <si>
    <t>L'argument « no_index_col » est un entier (1 ou plus) spécifiant le nombre de colonnes à compter à droite de la colonne contenant la valeur cherchée. 1 est le no_index_col de la colonne contenant la valeur cherchée.</t>
  </si>
  <si>
    <r>
      <t xml:space="preserve">Le dernier argument est facultatif. Si non renseigné (ou VRAI - </t>
    </r>
    <r>
      <rPr>
        <i/>
        <sz val="11"/>
        <color theme="9"/>
        <rFont val="Aptos Narrow"/>
        <family val="2"/>
        <scheme val="minor"/>
      </rPr>
      <t>TRUE</t>
    </r>
    <r>
      <rPr>
        <sz val="11"/>
        <color theme="1"/>
        <rFont val="Aptos Narrow"/>
        <family val="2"/>
        <scheme val="minor"/>
      </rPr>
      <t>), la fonction renverra une valeur approximative (si la valeur cherchée n'est pas trouvée exactement). Le tri des données dans la colonne de valeur cherchée est ici déterminant.</t>
    </r>
  </si>
  <si>
    <t>Pour renvoyer un résultat uniquement lorsque la valeur cherchée est EXACTEMENT trouvée, le quatrième argument doit être défini sur FAUX.
Si la colonne de la valeur cherchée n'est pas constituée de valeurs « uniques », il est important de les trier au préalable.
Notez qu'Excel interprète un 0 comme FAUX et un 1 comme VRAI.</t>
  </si>
  <si>
    <t>Si la valeur cherchée apparaît plusieurs fois dans la première colonne du « table », la première ligne trouvée déterminera le résultat de la fonction.</t>
  </si>
  <si>
    <r>
      <t>Depuis 2020, la fonction RECHERCHEX (</t>
    </r>
    <r>
      <rPr>
        <i/>
        <sz val="11"/>
        <color theme="9"/>
        <rFont val="Aptos Narrow"/>
        <family val="2"/>
        <scheme val="minor"/>
      </rPr>
      <t>XLOOKUP</t>
    </r>
    <r>
      <rPr>
        <sz val="11"/>
        <color theme="1"/>
        <rFont val="Aptos Narrow"/>
        <family val="2"/>
        <scheme val="minor"/>
      </rPr>
      <t>) est disponible, qui résout certaines des lacunes de la fonction VLOOKUP (tant en termes de flexibilité et de puissance de calcul, qu'en termes d'évitement des « erreurs » involontaires).
À moins que les feuilles de calcul ne soient partagées avec des utilisateurs d’anciennes versions d’Excel, il est fortement recommandé d’utiliser RECHERCHEX au lieu de RECHERCHEV.</t>
    </r>
  </si>
  <si>
    <t>Revenus de ventes par trimestre</t>
  </si>
  <si>
    <t>Valeur cherchée</t>
  </si>
  <si>
    <t>Produit</t>
  </si>
  <si>
    <t>Trimestre :</t>
  </si>
  <si>
    <t>lait</t>
  </si>
  <si>
    <t xml:space="preserve">Produit : </t>
  </si>
  <si>
    <t>œufs</t>
  </si>
  <si>
    <t>chocolat</t>
  </si>
  <si>
    <t>Résultat :</t>
  </si>
  <si>
    <t>=RECHERCHEV(I348,C348:G356,4,FAUX)</t>
  </si>
  <si>
    <t>confiture</t>
  </si>
  <si>
    <t>pomme</t>
  </si>
  <si>
    <t>Pour voir les solutions, changez la couleur de police dans les cellules sous « Formule »</t>
  </si>
  <si>
    <t>haché</t>
  </si>
  <si>
    <t>vin blanc</t>
  </si>
  <si>
    <t>vin rosé</t>
  </si>
  <si>
    <r>
      <t>RECHERCHEX</t>
    </r>
    <r>
      <rPr>
        <i/>
        <sz val="11"/>
        <color theme="9"/>
        <rFont val="Aptos Narrow"/>
        <family val="2"/>
        <scheme val="minor"/>
      </rPr>
      <t xml:space="preserve">
XLOOKUP</t>
    </r>
  </si>
  <si>
    <t>Recherche une plage ou un tableau, puis renvoie l'élément qui correspond à la première correspondance trouvée. Si aucune correspondance n'existe, RECHERCHEX peut renvoyer la correspondance la plus proche (approximative).</t>
  </si>
  <si>
    <t>=RECHERCHEX(valeur_cherchée, tableau_recherche, tableau_renvoyé, [si_non_trouvé], [mode_correspondance], [mode_recherche])</t>
  </si>
  <si>
    <r>
      <t>Cette fonctionnalité n'est pas disponible dans toutes les versions d'Excel. Depuis 2020, la fonction a été introduite dans Excel 2021 et toutes les versions ultérieures pour remplacer RECHERCHEV (</t>
    </r>
    <r>
      <rPr>
        <i/>
        <sz val="11"/>
        <color theme="9"/>
        <rFont val="Aptos Narrow"/>
        <family val="2"/>
        <scheme val="minor"/>
      </rPr>
      <t>VLOOKUP</t>
    </r>
    <r>
      <rPr>
        <sz val="11"/>
        <color theme="1"/>
        <rFont val="Aptos Narrow"/>
        <family val="2"/>
        <scheme val="minor"/>
      </rPr>
      <t>)  et RECHERCHEH (</t>
    </r>
    <r>
      <rPr>
        <i/>
        <sz val="11"/>
        <color theme="9"/>
        <rFont val="Aptos Narrow"/>
        <family val="2"/>
        <scheme val="minor"/>
      </rPr>
      <t>HLOOKUP</t>
    </r>
    <r>
      <rPr>
        <sz val="11"/>
        <color theme="1"/>
        <rFont val="Aptos Narrow"/>
        <family val="2"/>
        <scheme val="minor"/>
      </rPr>
      <t>). La fonction offre une application plus flexible, a une approche plus intuitive des arguments facultatifs et des messages d'erreur, et est beaucoup plus rapide (particulièrement perceptible avec les grandes tables) que les anciennes fonctions.
Dans Excel 2016 et Excel 2019, la fonction n'est pas disponible pour la saisie, mais si le classeur a été créé avec une version plus récente, la fonction fonctionnera dans Excel 2016 et Excel 2019.</t>
    </r>
  </si>
  <si>
    <t>Le quatrième argument facultatif [si_non_trouvé] peut être utilisé pour spécifier une valeur pour les cas où la valeur cherchée n'est pas trouvée. Si cet argument est vide et que la valeur cherchée n'est pas trouvée, la fonction renverra une erreur.</t>
  </si>
  <si>
    <r>
      <t xml:space="preserve">Le cinquième argument facultatif [mode_correspondance] spécifie comment la comparaison doit être effectuée :
0 : correspondance exacte, si la valeur cherchée n'est pas trouvée, renvoie une erreur (CECI EST LA VALEUR PAR DÉFAUT SI L'ARGUMENT EST LAISSE VIDE)
-1 : correspondance exacte, si la valeur cherchée n'est pas trouvée, donner la première valeur plus petite
1 : correspondance exacte, si la valeur cherchée n'est pas trouvée, saisissez la première valeur plus grande
2 : utilisation d'un "wildcard" où *, ? et ~ ont une signification particulière
</t>
    </r>
    <r>
      <rPr>
        <b/>
        <sz val="11"/>
        <color rgb="FFFF0000"/>
        <rFont val="Aptos Narrow"/>
        <family val="2"/>
        <scheme val="minor"/>
      </rPr>
      <t>Notez que contrairement à RECHERCHEV et RECHERCHEH, une correspondance exacte est la valeur par défaut lors de l'omission de cet argument !</t>
    </r>
  </si>
  <si>
    <t>Le sixième argument facultatif [mode_recherche] spécifie comment effectuer la recherche :
1 : commencer la recherche au premier élément (VALEUR PAR DÉFAUT SI L'ARGUMENT EST LAISSÉ VIDE)
-1 : démarrer la recherche inversée au dernier élément
2 : Recherche binaire avec une tableau_recherche triée par ordre croissant
-2 : recherche binaire avec une tableau_recherche triée par ordre décroissant
La recherche binaire renverra une erreur si le tableau de recherche n'est pas trié</t>
  </si>
  <si>
    <t>Si la valeur cherchée apparaît plusieurs fois dans la première colonne du « tableau », la première ligne trouvée déterminera le résultat de la fonction.</t>
  </si>
  <si>
    <r>
      <t>Depuis Excel 2016, la fonction RECHERCHEX (</t>
    </r>
    <r>
      <rPr>
        <i/>
        <sz val="11"/>
        <color theme="9"/>
        <rFont val="Aptos Narrow"/>
        <family val="2"/>
        <scheme val="minor"/>
      </rPr>
      <t>XLOOKUP</t>
    </r>
    <r>
      <rPr>
        <sz val="11"/>
        <color theme="1"/>
        <rFont val="Aptos Narrow"/>
        <family val="2"/>
        <scheme val="minor"/>
      </rPr>
      <t>)  est disponible, ce qui résout certaines des lacunes de la fonction RECHERCHEH / RECHERCHEV (tant en termes de flexibilité et de puissance de calcul, qu'en termes d'évitement des « erreurs » involontaires).
À moins que les feuilles de calcul ne soient partagées avec des utilisateurs d’anciennes versions d’Excel, il est fortement recommandé d’utiliser RECHERCHEX au lieu de RECHERCHEH / RECHERCHEV.</t>
    </r>
  </si>
  <si>
    <t>Valeur de recherche</t>
  </si>
  <si>
    <t xml:space="preserve">Trimestre : </t>
  </si>
  <si>
    <t>Scénario imbriqué qui recherche dans les deux sens</t>
  </si>
  <si>
    <t xml:space="preserve">Resultat : </t>
  </si>
  <si>
    <t>=RECHERCHEX(I379,C379:C387,RECHERCHEX(I378,D378:G378,D379:G387))</t>
  </si>
  <si>
    <t>Pour voir les solutions, changez la couleur de la police dans les cellules sous « Formule »</t>
  </si>
  <si>
    <t>Renvoie la valeur d'un élément dans une table ou un tableau, sélectionné par les index de numéros de ligne et de colonne.</t>
  </si>
  <si>
    <t>=INDEX(matrice, no_lig, [no_col])</t>
  </si>
  <si>
    <t>Argument 1 : matrice. Obligatoire. Une plage de cellules ou une constante de matrice.
Si la matrice ne contient qu'une seule ligne ou colonne, l'argument no_lig ou no_col correspondant est facultatif.
Si la matrice comporte plusieurs lignes et plusieurs colonnes, et que seul no_lig ou no_col est utilisé, INDEX renvoie une matrice de la ligne ou de la colonne entière du tableau.
Argument 2 : no_lig. Obligatoire, sauf si no_col est présent. Sélectionne la ligne de la matrice à partir de laquelle renvoyer une valeur. Si no_lig est omis, no_col est obligatoire.
Argument 3 : no_col. Facultatif. Sélectionne la colonne de la matrice à partir de laquelle renvoyer une valeur. Si no_col est omis, no_lig est obligatoire.</t>
  </si>
  <si>
    <t>Si les arguments no_lig et no_col sont tous deux utilisés, INDEX renvoie la valeur de la cellule à l'intersection de no_lig et no_col.</t>
  </si>
  <si>
    <t>Les arguments no_lig et no_col doivent pointer vers une cellule dans la matrice; sinon, INDEX renvoie une erreur #REF!</t>
  </si>
  <si>
    <t>Si vous définissez no_lig ou no_col sur 0 (zéro), INDEX renvoie la matrice de valeurs de la colonne ou de la ligne entière, respectivement.
Pour utiliser les valeurs renvoyées sous forme de matrice, saisissez la fonction INDEX comme formule matricielle.</t>
  </si>
  <si>
    <t>Vendeur</t>
  </si>
  <si>
    <t>Janvier</t>
  </si>
  <si>
    <t>Février</t>
  </si>
  <si>
    <t>Mars</t>
  </si>
  <si>
    <t>Trouvez item dans ligne 3 et colonne 2 des valeurs</t>
  </si>
  <si>
    <t>Ligne</t>
  </si>
  <si>
    <t>Colonne</t>
  </si>
  <si>
    <t>=INDEX(D407:F411,G408,H408)</t>
  </si>
  <si>
    <r>
      <t>EQUIVX</t>
    </r>
    <r>
      <rPr>
        <i/>
        <sz val="11"/>
        <color theme="9"/>
        <rFont val="Aptos Narrow"/>
        <family val="2"/>
        <scheme val="minor"/>
      </rPr>
      <t xml:space="preserve">
XMATCH</t>
    </r>
  </si>
  <si>
    <t>Renvoie la position relative d'un élément dans un tableau ou une plage de cellules.
En combinaison avec, par exemple, une fonction INDEX, cela peut fournir une solution alternative pour une recherche à double sens dans une plage (voir les exemples comparés à l'exercice dans RECHERCHEX).</t>
  </si>
  <si>
    <t>=EQUIVX(zoekwaarde, zoeken-matrix, [overeenkomstmodus], [zoekmodus])</t>
  </si>
  <si>
    <t>Le troisième argument facultatif [matchmode] spécifie comment la comparaison doit être effectuée :
0 : correspondance exacte (VALEUR PAR DÉFAUT SI L'ARGUMENT EST LAISSÉ VIDE)
-1 : correspondance exacte, si la valeur de recherche n'est pas trouvée, donner la première valeur plus petite
1 : correspondance exacte, si la valeur de recherche n'est pas trouvée, saisissez la première valeur plus grande
2 : utilisation d'un "wildcard" où *, ? et ~ ont une signification particulière</t>
  </si>
  <si>
    <t>Le quatrième argument facultatif [searchmode] spécifie comment effectuer la recherche :
1 : commencer la recherche au premier élément (VALEUR PAR DÉFAUT SI L'ARGUMENT EST LAISSÉ VIDE)
-1 : démarrer la recherche inversée au dernier élément
2 : Recherche binaire avec une matrice de recherche triée par ordre croissant
-2 : recherche binaire avec une matrice de recherche triée par ordre décroissant
La recherche binaire renverra des résultats non valides si le tableau de recherche n'est pas trié</t>
  </si>
  <si>
    <t>Exemples</t>
  </si>
  <si>
    <t>EQUIVX sans imbrication
(avec caractère générique)</t>
  </si>
  <si>
    <t>=EQUIVX(G430,C429:C433,2)</t>
  </si>
  <si>
    <t>X.COMPARE avec imbrication (INDEX)</t>
  </si>
  <si>
    <t>Mois</t>
  </si>
  <si>
    <t>Revenu</t>
  </si>
  <si>
    <t>=INDEX(D429:F433,EQUIVX(G433,C429:C433),EQUIVX(H433,D428:F428))</t>
  </si>
  <si>
    <r>
      <t>SOMME.SI</t>
    </r>
    <r>
      <rPr>
        <i/>
        <sz val="11"/>
        <color theme="9"/>
        <rFont val="Aptos Narrow"/>
        <family val="2"/>
        <scheme val="minor"/>
      </rPr>
      <t xml:space="preserve">
SUMIF</t>
    </r>
  </si>
  <si>
    <t>Vous utilisez la fonction SOMME.SI pour additionner les valeurs d'une plage qui répondent aux critères que vous spécifiez.</t>
  </si>
  <si>
    <t>=SOMME.SI(plage, critère, [somme_plage])</t>
  </si>
  <si>
    <t>La fonction SOMME.SI renvoie des résultats incorrects lorsque vous l'utilisez pour faire correspondre des chaînes de plus de 255 caractères ou la chaîne #VALEUR!.</t>
  </si>
  <si>
    <t>Les cellules de chaque « plage » doivent contenir des nombres, des noms, des tableaux ou des références contenant des nombres. Les valeurs vides et textuelles sont ignorées. La plage sélectionnée peut contenir des dates au format Excel standard.</t>
  </si>
  <si>
    <t>Les critères doivent être fournis sous la forme d'un nombre, d'une expression, d'une référence de cellule, d'un texte ou d'une fonction définissant les cellules qui seront ajoutées.</t>
  </si>
  <si>
    <t>Des caractères génériques peuvent être inclus : un point d'interrogation (?) pour un caractère unique, un astérisque (*) pour une séquence de caractères. Pour trouver un point d'interrogation ou un astérisque, saisissez un tilde (~) avant le caractère.</t>
  </si>
  <si>
    <t>Exercice</t>
  </si>
  <si>
    <t>Nom</t>
  </si>
  <si>
    <t>Région</t>
  </si>
  <si>
    <t>Ventes</t>
  </si>
  <si>
    <t>Résultat</t>
  </si>
  <si>
    <t>=SOMME.SI(C453:C461,G453,E453:E461)</t>
  </si>
  <si>
    <r>
      <t>SOMME.SI.ENS</t>
    </r>
    <r>
      <rPr>
        <i/>
        <sz val="11"/>
        <color theme="9"/>
        <rFont val="Aptos Narrow"/>
        <family val="2"/>
        <scheme val="minor"/>
      </rPr>
      <t xml:space="preserve">
SUMIFS</t>
    </r>
  </si>
  <si>
    <t>La fonction SOMME.SI.ENS ajoute tous ses arguments qui répondent à plusieurs critères.</t>
  </si>
  <si>
    <t>=SOMME.SI.ENS(plage_somme, plage_critères1, critères1, …)</t>
  </si>
  <si>
    <t>Assurez-vous que les critères 1 et ... sont entre guillemets si vous testez des valeurs textuelles. Sinon, le résultat risque d'être zéro.</t>
  </si>
  <si>
    <t>Les valeurs VRAI et FAUX de plage_somme sont évaluées différemment, ce qui peut entraîner des résultats inattendus lors de leur addition.
Les cellules de plage_somme contenant VRAI sont évaluées à 1. Celles contenant FAUX sont évaluées à 0 (zéro).</t>
  </si>
  <si>
    <t>L'ordre des arguments diffère entre SOMME.SI et SOMME.SI.ENS. En particulier, l'argument somme_plage est le premier argument de SOMME.SI.ENS, mais le troisième argument de SOMME.SI. C'est une source fréquente de problèmes avec ces fonctions.
Si vous copiez et modifiez ces fonctions similaires, assurez-vous de placer les arguments dans le bon ordre.</t>
  </si>
  <si>
    <t>L'argument plage_critères1 doit contenir le même nombre de lignes et de colonnes que l'argument plage_somme.</t>
  </si>
  <si>
    <t>Critère</t>
  </si>
  <si>
    <t>=SOMME.SI.ENS(E481:E489,C481:C489,"Jean")</t>
  </si>
  <si>
    <t>Provence et &gt;=100</t>
  </si>
  <si>
    <t>=SOMME.SI.ENS(E481:E489,D481:D489,"Provence",E481:E489,"&gt;=100")</t>
  </si>
  <si>
    <t>DB Functions</t>
  </si>
  <si>
    <t>Brief description</t>
  </si>
  <si>
    <t>In a list or database, DSUM returns the sum of the numbers in the fields (columns) of the records that match the specified conditions.
Other similar database functions are available with identical syntax.</t>
  </si>
  <si>
    <t>=DSUM(database, field, criteria)</t>
  </si>
  <si>
    <t>You can use any range for the criteria argument, as long as it includes at least one column label and at least one cell below the column label to specify the condition.</t>
  </si>
  <si>
    <t>Although the criteria range can be located anywhere in the worksheet, it's best not to place it below the list. This poses a risk. If you add information to the list, it will be added to the first row below the list. If the row below the list isn't empty, Microsoft Excel won't add the new information.</t>
  </si>
  <si>
    <t>Make sure the criteria range does not overlap the list.</t>
  </si>
  <si>
    <t>To perform an operation on an entire column in a database, enter a blank row below the column labels in the criteria range.</t>
  </si>
  <si>
    <t>Similar database functions, with identical syntax, can be used to perform various operations on a list or database. Once you master DSUM, you can immediately use all the other functions listed below:</t>
  </si>
  <si>
    <t>Data source used for these examples:</t>
  </si>
  <si>
    <t>Database with 7,000+ rows in the "Source Data" worksheet
Table Name: "tblCensus2011"
Fields ("dimensions"):
- Province
- District
- Municipality
- Gender
- Nationality
- Category
Values:
- People
- Percent</t>
  </si>
  <si>
    <t>Major difference between "DB" functions and typical functions (SUMIF, AVERAGEIF, etc.):</t>
  </si>
  <si>
    <t>Criteria and results are configured separately from the source (NOT in a formula in the source table)</t>
  </si>
  <si>
    <t>Same syntax for these aggregate functions:</t>
  </si>
  <si>
    <t>DSUM : Adds the numbers in the field column of the database records that match the criteria</t>
  </si>
  <si>
    <t>DCOUNT : Counts cells containing numbers in a database</t>
  </si>
  <si>
    <t>DCOUNTA : Counts non-empty cells in a database</t>
  </si>
  <si>
    <t>DAVERAGE : Returns the average of the selected database entries</t>
  </si>
  <si>
    <t>DMAX : Returns the maximum value of the selected database entries</t>
  </si>
  <si>
    <t>DMIN : Returns the minimum value of the selected database entries</t>
  </si>
  <si>
    <t>DPRODUCT : Multiplies the values ​​of a particular field of records that match criteria in a database</t>
  </si>
  <si>
    <t>DSTDEV : Estimates the standard deviation based on a sample of selected database entries</t>
  </si>
  <si>
    <t>DSTDEVP : Calculates the standard deviation based on the entire population of selected database entries</t>
  </si>
  <si>
    <t>DVAR : Estimates the variance based on a sample of selected database entries</t>
  </si>
  <si>
    <t>DVARP : Calculates the variance based on the entire population of selected database entries</t>
  </si>
  <si>
    <t>Application in this scenario:</t>
  </si>
  <si>
    <t>For dimension criteria we will provide "data validation" menus (to improve user experience).</t>
  </si>
  <si>
    <t>We will demonstrate several examples:</t>
  </si>
  <si>
    <t>Simple criterion</t>
  </si>
  <si>
    <t>Several "AND" type criteria</t>
  </si>
  <si>
    <t>Several "OR" type criteria</t>
  </si>
  <si>
    <t>Several mixed type criteria "AND" - "OR"</t>
  </si>
  <si>
    <t>Wildcards</t>
  </si>
  <si>
    <t>Special case : DGET (no aggregation)</t>
  </si>
  <si>
    <t>Extrait d'une base de données un seul enregistrement qui correspond aux critères spécifiés</t>
  </si>
  <si>
    <t>Province</t>
  </si>
  <si>
    <t>DSUM</t>
  </si>
  <si>
    <t>DCOUNT</t>
  </si>
  <si>
    <t>DAVERAGE</t>
  </si>
  <si>
    <t>DMAX</t>
  </si>
  <si>
    <t>DMIN</t>
  </si>
  <si>
    <t>Percent</t>
  </si>
  <si>
    <t>Note: "IF" type functions do not support "OR" criteria without complex manipulations</t>
  </si>
  <si>
    <t>Several criteria type "OR" but on different fields</t>
  </si>
  <si>
    <t>Nationality</t>
  </si>
  <si>
    <t>Note: the syntax allows you to number the column to be aggregated instead of naming it... (2nd argument: 7 instead of "People")</t>
  </si>
  <si>
    <t>DGET</t>
  </si>
  <si>
    <r>
      <t xml:space="preserve">Note: Similar functionality to VLOOKUP or XLOOKUP, </t>
    </r>
    <r>
      <rPr>
        <b/>
        <i/>
        <sz val="11"/>
        <color rgb="FFFF0000"/>
        <rFont val="Aptos Narrow"/>
        <family val="2"/>
        <scheme val="minor"/>
      </rPr>
      <t>but if multiple values ​​are found, DGET will return an error</t>
    </r>
  </si>
  <si>
    <t>DB-functies</t>
  </si>
  <si>
    <t>=DBSOM(database, veld, critia)</t>
  </si>
  <si>
    <t>U kunt elk bereik gebruiken voor het criteria-argument, zolang het ten minste één kolomlabel en ten minste één cel onder het kolomlabel bevat om de voorwaarde op te geven.</t>
  </si>
  <si>
    <t>Hoewel het criteriabereik overal in het spreadsheet kan worden geplaatst, is het beter om het niet onder de lijst te plaatsen. Dit levert een risico op. Als u informatie aan de lijst toevoegt, wordt deze toegevoegd aan de eerste regel onder de lijst. Als de rij onder de lijst niet leeg is, voegt Microsoft Excel de nieuwe informatie niet toe.</t>
  </si>
  <si>
    <t>Zorg ervoor dat het criteriumbereik niet overlapt met de lijst.</t>
  </si>
  <si>
    <t>Als u een bewerking op een hele kolom in een database wilt uitvoeren, voert u een lege rij in onder de kolomlabels in het criteriabereik.</t>
  </si>
  <si>
    <r>
      <t xml:space="preserve">Vergelijkbare databasefuncties, met identieke syntaxis, kunnen worden gebruikt om verschillende bewerkingen op een lijst of database uit te voeren. Zodra je </t>
    </r>
    <r>
      <rPr>
        <b/>
        <i/>
        <sz val="11"/>
        <color theme="1"/>
        <rFont val="Aptos Narrow"/>
        <family val="2"/>
        <scheme val="minor"/>
      </rPr>
      <t>DBSOM</t>
    </r>
    <r>
      <rPr>
        <sz val="11"/>
        <color theme="1"/>
        <rFont val="Aptos Narrow"/>
        <family val="2"/>
        <scheme val="minor"/>
      </rPr>
      <t xml:space="preserve"> onder de knie hebt, kun je meteen alle andere hieronder genoemde functies gebruiken:</t>
    </r>
  </si>
  <si>
    <t>Gegevensbron gebruikt voor deze voorbeelden:</t>
  </si>
  <si>
    <t>Database van meer dan 7000 rijen in het blad "Source Data"
Tabelnaam: "tblCensus2011"
Velden ("dimensies"):
- Provincie
- Gemeente
- Gemeente
- Geslacht
- Nationaliteit
- Categorie
Waarden:
- Mensen
- Procent</t>
  </si>
  <si>
    <t>Belangrijk verschil tussen "DB"-functies en typische functies (SOM.ALS, GEMIDDELDE.ALS, enz.):</t>
  </si>
  <si>
    <t>Criteria en resultaten worden apart van de bron geconfigureerd (NIET in een formule in de brontabel)</t>
  </si>
  <si>
    <t>Dezelfde syntaxis voor deze geaggregeerde functies:</t>
  </si>
  <si>
    <r>
      <t>DBSOM (</t>
    </r>
    <r>
      <rPr>
        <i/>
        <sz val="11"/>
        <color rgb="FF00B050"/>
        <rFont val="Aptos Narrow"/>
        <family val="2"/>
        <scheme val="minor"/>
      </rPr>
      <t>DSUM</t>
    </r>
    <r>
      <rPr>
        <sz val="11"/>
        <color theme="1"/>
        <rFont val="Aptos Narrow"/>
        <family val="2"/>
        <scheme val="minor"/>
      </rPr>
      <t>) : Telt de getallen op in de veldkolom van de databaserecords die voldoen aan de criteria</t>
    </r>
  </si>
  <si>
    <r>
      <t>DBAANTAL (</t>
    </r>
    <r>
      <rPr>
        <i/>
        <sz val="11"/>
        <color rgb="FF00B050"/>
        <rFont val="Aptos Narrow"/>
        <family val="2"/>
        <scheme val="minor"/>
      </rPr>
      <t>DCOUNT</t>
    </r>
    <r>
      <rPr>
        <sz val="11"/>
        <color theme="1"/>
        <rFont val="Aptos Narrow"/>
        <family val="2"/>
        <scheme val="minor"/>
      </rPr>
      <t>) :Telt cellen met getallen in een database</t>
    </r>
  </si>
  <si>
    <r>
      <t>DBAANTALC (</t>
    </r>
    <r>
      <rPr>
        <i/>
        <sz val="11"/>
        <color rgb="FF00B050"/>
        <rFont val="Aptos Narrow"/>
        <family val="2"/>
        <scheme val="minor"/>
      </rPr>
      <t>DCOUNTA</t>
    </r>
    <r>
      <rPr>
        <sz val="11"/>
        <color theme="1"/>
        <rFont val="Aptos Narrow"/>
        <family val="2"/>
        <scheme val="minor"/>
      </rPr>
      <t>) : Telt niet-lege cellen in een database</t>
    </r>
  </si>
  <si>
    <r>
      <t>DBGEMIDDELDE (</t>
    </r>
    <r>
      <rPr>
        <i/>
        <sz val="11"/>
        <color rgb="FF00B050"/>
        <rFont val="Aptos Narrow"/>
        <family val="2"/>
        <scheme val="minor"/>
      </rPr>
      <t>DAVERAGE</t>
    </r>
    <r>
      <rPr>
        <sz val="11"/>
        <color theme="1"/>
        <rFont val="Aptos Narrow"/>
        <family val="2"/>
        <scheme val="minor"/>
      </rPr>
      <t>) : Retourneert het gemiddelde van de geselecteerde database-items</t>
    </r>
  </si>
  <si>
    <r>
      <t>DBMAX (</t>
    </r>
    <r>
      <rPr>
        <i/>
        <sz val="11"/>
        <color rgb="FF00B050"/>
        <rFont val="Aptos Narrow"/>
        <family val="2"/>
        <scheme val="minor"/>
      </rPr>
      <t>DMAX</t>
    </r>
    <r>
      <rPr>
        <sz val="11"/>
        <color theme="1"/>
        <rFont val="Aptos Narrow"/>
        <family val="2"/>
        <scheme val="minor"/>
      </rPr>
      <t>) : Retourneert de maximale waarde van de geselecteerde database-items</t>
    </r>
  </si>
  <si>
    <r>
      <t>DBMIN (</t>
    </r>
    <r>
      <rPr>
        <i/>
        <sz val="11"/>
        <color rgb="FF00B050"/>
        <rFont val="Aptos Narrow"/>
        <family val="2"/>
        <scheme val="minor"/>
      </rPr>
      <t>DMIN</t>
    </r>
    <r>
      <rPr>
        <sz val="11"/>
        <color theme="1"/>
        <rFont val="Aptos Narrow"/>
        <family val="2"/>
        <scheme val="minor"/>
      </rPr>
      <t>) : Retourneert de minimumwaarde van de geselecteerde database-items</t>
    </r>
  </si>
  <si>
    <r>
      <t>DBPRODUCT (</t>
    </r>
    <r>
      <rPr>
        <i/>
        <sz val="11"/>
        <color rgb="FF00B050"/>
        <rFont val="Aptos Narrow"/>
        <family val="2"/>
        <scheme val="minor"/>
      </rPr>
      <t>DPRODUCT</t>
    </r>
    <r>
      <rPr>
        <sz val="11"/>
        <color theme="1"/>
        <rFont val="Aptos Narrow"/>
        <family val="2"/>
        <scheme val="minor"/>
      </rPr>
      <t>) : Vermenigvuldigt de waarden van een bepaald veld met records die voldoen aan criteria in een database</t>
    </r>
  </si>
  <si>
    <r>
      <t>DBSTDEV (</t>
    </r>
    <r>
      <rPr>
        <i/>
        <sz val="11"/>
        <color rgb="FF00B050"/>
        <rFont val="Aptos Narrow"/>
        <family val="2"/>
        <scheme val="minor"/>
      </rPr>
      <t>DSTDEV</t>
    </r>
    <r>
      <rPr>
        <sz val="11"/>
        <color theme="1"/>
        <rFont val="Aptos Narrow"/>
        <family val="2"/>
        <scheme val="minor"/>
      </rPr>
      <t>) : Schat de standaarddeviatie op basis van een steekproef van geselecteerde database-items</t>
    </r>
  </si>
  <si>
    <r>
      <t>DBSTDEFP (</t>
    </r>
    <r>
      <rPr>
        <i/>
        <sz val="11"/>
        <color rgb="FF00B050"/>
        <rFont val="Aptos Narrow"/>
        <family val="2"/>
        <scheme val="minor"/>
      </rPr>
      <t>DSTDEVP</t>
    </r>
    <r>
      <rPr>
        <sz val="11"/>
        <color theme="1"/>
        <rFont val="Aptos Narrow"/>
        <family val="2"/>
        <scheme val="minor"/>
      </rPr>
      <t>) : Bereken de standaarddeviatie op basis van de volledige populatie van geselecteerde database-items</t>
    </r>
  </si>
  <si>
    <r>
      <t>DBVAR (</t>
    </r>
    <r>
      <rPr>
        <i/>
        <sz val="11"/>
        <color rgb="FF00B050"/>
        <rFont val="Aptos Narrow"/>
        <family val="2"/>
        <scheme val="minor"/>
      </rPr>
      <t>DVAR</t>
    </r>
    <r>
      <rPr>
        <sz val="11"/>
        <color theme="1"/>
        <rFont val="Aptos Narrow"/>
        <family val="2"/>
        <scheme val="minor"/>
      </rPr>
      <t>) : Schat de variantie op basis van een steekproef van geselecteerde database-items</t>
    </r>
  </si>
  <si>
    <r>
      <t>DBVARP (</t>
    </r>
    <r>
      <rPr>
        <i/>
        <sz val="11"/>
        <color rgb="FF00B050"/>
        <rFont val="Aptos Narrow"/>
        <family val="2"/>
        <scheme val="minor"/>
      </rPr>
      <t>DVARP</t>
    </r>
    <r>
      <rPr>
        <sz val="11"/>
        <color theme="1"/>
        <rFont val="Aptos Narrow"/>
        <family val="2"/>
        <scheme val="minor"/>
      </rPr>
      <t>) : Bereken de variantie op basis van de volledige populatie van geselecteerde database-items</t>
    </r>
  </si>
  <si>
    <t>Toepassing in dit scenario:</t>
  </si>
  <si>
    <t>Voor dimensiecriteria zullen we menu's voor 'gegevensvalidatie' aanbieden (om de gebruikerservaring te verbeteren).</t>
  </si>
  <si>
    <t>We zullen een aantal voorbeelden laten zien:</t>
  </si>
  <si>
    <t>Eenvoudig criterium</t>
  </si>
  <si>
    <r>
      <t>Verschillende criteria van het type "EN" (</t>
    </r>
    <r>
      <rPr>
        <i/>
        <sz val="11"/>
        <color rgb="FF00B050"/>
        <rFont val="Aptos Narrow"/>
        <family val="2"/>
        <scheme val="minor"/>
      </rPr>
      <t>AND</t>
    </r>
    <r>
      <rPr>
        <sz val="11"/>
        <color theme="1"/>
        <rFont val="Aptos Narrow"/>
        <family val="2"/>
        <scheme val="minor"/>
      </rPr>
      <t>)</t>
    </r>
  </si>
  <si>
    <r>
      <t>Verschillende criteria van het type "OF" (</t>
    </r>
    <r>
      <rPr>
        <i/>
        <sz val="11"/>
        <color rgb="FF00B050"/>
        <rFont val="Aptos Narrow"/>
        <family val="2"/>
        <scheme val="minor"/>
      </rPr>
      <t>OR</t>
    </r>
    <r>
      <rPr>
        <sz val="11"/>
        <color theme="1"/>
        <rFont val="Aptos Narrow"/>
        <family val="2"/>
        <scheme val="minor"/>
      </rPr>
      <t>)</t>
    </r>
  </si>
  <si>
    <r>
      <t>Verschillende gemengde types criteria "EN" (</t>
    </r>
    <r>
      <rPr>
        <i/>
        <sz val="11"/>
        <color theme="9"/>
        <rFont val="Aptos Narrow"/>
        <family val="2"/>
        <scheme val="minor"/>
      </rPr>
      <t>AND</t>
    </r>
    <r>
      <rPr>
        <sz val="11"/>
        <color theme="1"/>
        <rFont val="Aptos Narrow"/>
        <family val="2"/>
        <scheme val="minor"/>
      </rPr>
      <t>) - "OF" (</t>
    </r>
    <r>
      <rPr>
        <i/>
        <sz val="11"/>
        <color rgb="FF00B050"/>
        <rFont val="Aptos Narrow"/>
        <family val="2"/>
        <scheme val="minor"/>
      </rPr>
      <t>OR</t>
    </r>
    <r>
      <rPr>
        <sz val="11"/>
        <color theme="1"/>
        <rFont val="Aptos Narrow"/>
        <family val="2"/>
        <scheme val="minor"/>
      </rPr>
      <t>)</t>
    </r>
  </si>
  <si>
    <r>
      <t>Jokertekens (</t>
    </r>
    <r>
      <rPr>
        <i/>
        <sz val="11"/>
        <color rgb="FF00B050"/>
        <rFont val="Aptos Narrow"/>
        <family val="2"/>
        <scheme val="minor"/>
      </rPr>
      <t>Wildcards</t>
    </r>
    <r>
      <rPr>
        <sz val="11"/>
        <color theme="1"/>
        <rFont val="Aptos Narrow"/>
        <family val="2"/>
        <scheme val="minor"/>
      </rPr>
      <t>)</t>
    </r>
  </si>
  <si>
    <r>
      <t>Speciaal geval: DBLEZEN (</t>
    </r>
    <r>
      <rPr>
        <b/>
        <i/>
        <sz val="11"/>
        <color theme="9"/>
        <rFont val="Aptos Narrow"/>
        <family val="2"/>
        <scheme val="minor"/>
      </rPr>
      <t>DGET</t>
    </r>
    <r>
      <rPr>
        <b/>
        <sz val="11"/>
        <color theme="1"/>
        <rFont val="Aptos Narrow"/>
        <family val="2"/>
        <scheme val="minor"/>
      </rPr>
      <t>) (geen aggregatie)</t>
    </r>
  </si>
  <si>
    <t>DBSOM</t>
  </si>
  <si>
    <t>DBAANTAL</t>
  </si>
  <si>
    <t>DBGEMIDDELDE</t>
  </si>
  <si>
    <t>DBMAX</t>
  </si>
  <si>
    <t>DBMIN</t>
  </si>
  <si>
    <r>
      <t>Verschillende criteria van het type "EN" (</t>
    </r>
    <r>
      <rPr>
        <b/>
        <i/>
        <sz val="11"/>
        <color rgb="FF00B050"/>
        <rFont val="Aptos Narrow"/>
        <family val="2"/>
        <scheme val="minor"/>
      </rPr>
      <t>AND</t>
    </r>
    <r>
      <rPr>
        <b/>
        <sz val="11"/>
        <color theme="1"/>
        <rFont val="Aptos Narrow"/>
        <family val="2"/>
        <scheme val="minor"/>
      </rPr>
      <t>)</t>
    </r>
  </si>
  <si>
    <r>
      <t>Verschillende criteria van het type "OF" (</t>
    </r>
    <r>
      <rPr>
        <b/>
        <i/>
        <sz val="11"/>
        <color rgb="FF00B050"/>
        <rFont val="Aptos Narrow"/>
        <family val="2"/>
        <scheme val="minor"/>
      </rPr>
      <t>OR</t>
    </r>
    <r>
      <rPr>
        <b/>
        <sz val="11"/>
        <color theme="1"/>
        <rFont val="Aptos Narrow"/>
        <family val="2"/>
        <scheme val="minor"/>
      </rPr>
      <t>)</t>
    </r>
  </si>
  <si>
    <r>
      <t>Verschillende gemenge types criteria "EN" (</t>
    </r>
    <r>
      <rPr>
        <b/>
        <i/>
        <sz val="11"/>
        <color rgb="FF00B050"/>
        <rFont val="Aptos Narrow"/>
        <family val="2"/>
        <scheme val="minor"/>
      </rPr>
      <t>AND</t>
    </r>
    <r>
      <rPr>
        <b/>
        <sz val="11"/>
        <color theme="1"/>
        <rFont val="Aptos Narrow"/>
        <family val="2"/>
        <scheme val="minor"/>
      </rPr>
      <t>) - "OF" (</t>
    </r>
    <r>
      <rPr>
        <b/>
        <i/>
        <sz val="11"/>
        <color rgb="FF00B050"/>
        <rFont val="Aptos Narrow"/>
        <family val="2"/>
        <scheme val="minor"/>
      </rPr>
      <t>OR</t>
    </r>
    <r>
      <rPr>
        <b/>
        <sz val="11"/>
        <color theme="1"/>
        <rFont val="Aptos Narrow"/>
        <family val="2"/>
        <scheme val="minor"/>
      </rPr>
      <t>)</t>
    </r>
  </si>
  <si>
    <t>Let op: functies van het type 'ALS' ondersteunen geen 'OF'-criteria zonder complexe manipulaties</t>
  </si>
  <si>
    <r>
      <t>Verschillende criteria van het type "OF" (</t>
    </r>
    <r>
      <rPr>
        <b/>
        <i/>
        <sz val="11"/>
        <color rgb="FF00B050"/>
        <rFont val="Aptos Narrow"/>
        <family val="2"/>
        <scheme val="minor"/>
      </rPr>
      <t>OR</t>
    </r>
    <r>
      <rPr>
        <b/>
        <sz val="11"/>
        <color theme="1"/>
        <rFont val="Aptos Narrow"/>
        <family val="2"/>
        <scheme val="minor"/>
      </rPr>
      <t>) maar op verschillende velden</t>
    </r>
  </si>
  <si>
    <r>
      <t>Jokertekens (</t>
    </r>
    <r>
      <rPr>
        <b/>
        <i/>
        <sz val="11"/>
        <color rgb="FF00B050"/>
        <rFont val="Aptos Narrow"/>
        <family val="2"/>
        <scheme val="minor"/>
      </rPr>
      <t>Wildcards</t>
    </r>
    <r>
      <rPr>
        <b/>
        <sz val="11"/>
        <color theme="1"/>
        <rFont val="Aptos Narrow"/>
        <family val="2"/>
        <scheme val="minor"/>
      </rPr>
      <t>)</t>
    </r>
  </si>
  <si>
    <t>Let op: de syntaxis maakt het mogelijk om de kolom die samengevoegd moet worden, te nummeren in plaats van deze een naam te geven... (2e argument: 7 in plaats van "Personen")</t>
  </si>
  <si>
    <r>
      <t>DBLEZEN (</t>
    </r>
    <r>
      <rPr>
        <b/>
        <i/>
        <sz val="11"/>
        <color rgb="FF00B050"/>
        <rFont val="Aptos Narrow"/>
        <family val="2"/>
        <scheme val="minor"/>
      </rPr>
      <t>DGET</t>
    </r>
    <r>
      <rPr>
        <b/>
        <sz val="11"/>
        <color theme="1"/>
        <rFont val="Aptos Narrow"/>
        <family val="2"/>
        <scheme val="minor"/>
      </rPr>
      <t>)</t>
    </r>
  </si>
  <si>
    <t>DBLEZEN</t>
  </si>
  <si>
    <t>Fonctions BD</t>
  </si>
  <si>
    <t>Dans une liste ou une base de données, BDSOMME fournit la somme des nombres des champs (colonnes) des enregistrements qui correspondent aux conditions spécifiées.
D'autres fonctions de base de données similaires sont disponibles avec une syntaxe identique.</t>
  </si>
  <si>
    <t>=BDSOMME(base_de_données, champ, critères)</t>
  </si>
  <si>
    <t>Vous pouvez utiliser n'importe quelle plage pour l'argument de critère, à condition qu'elle inclue au moins une étiquette de colonne et au moins une cellule sous l'étiquette de colonne pour spécifier la condition.</t>
  </si>
  <si>
    <t>Bien que la plage de critères puisse être située n'importe où dans la feuille de calcul, il est préférable de ne pas la placer sous la liste. Cela présente un risque. Si vous ajoutez des informations à la liste, elles seront ajoutées à la première ligne située sous la liste. Si la ligne située sous la liste n'est pas vide, Microsoft Excel n'ajoutera pas les nouvelles informations.</t>
  </si>
  <si>
    <t>Assurez-vous que la plage de critères ne chevauche pas la liste.</t>
  </si>
  <si>
    <t>Pour effectuer une opération sur une colonne entière dans une base de données, entrez une ligne vide sous les étiquettes de colonne dans la plage de critères.</t>
  </si>
  <si>
    <t>Des fonctions de base de données similaires, avec une syntaxe identique, peuvent être utilisées pour effectuer différentes opérations sur une liste ou une base de données. Une fois que vous maîtriserez l'utilisation de BDSOMME, vous pourrez immédiatement utiliser toutes les autres fonctions listées ci-dessous :</t>
  </si>
  <si>
    <t>Source des données utilisée pour ces exemples:</t>
  </si>
  <si>
    <t>Base de données de 7000+ lignes dans la feuille "Source Data"
Nom du Tableau: "tblCensus2011"
Champs ("dimensions"):
- Province
- Arrondissement
- Municipality
- Gender
- Nationality
- Category
Valeurs:
- People
- Percent</t>
  </si>
  <si>
    <t>Majeure différence entre les fonctions "BD" et les fonctions typiques (SOMME.SI.ENS, MOYENNE.SI.ENS, …):</t>
  </si>
  <si>
    <t>Les critères et les résultats sont configurés séparément de la source (PAS dans une formule dans le Tableau source)</t>
  </si>
  <si>
    <t>Même syntaxe  pour ces fonctions d'aggrégation:</t>
  </si>
  <si>
    <r>
      <t>BDSOMME (</t>
    </r>
    <r>
      <rPr>
        <i/>
        <sz val="11"/>
        <color rgb="FF00B050"/>
        <rFont val="Aptos Narrow"/>
        <family val="2"/>
        <scheme val="minor"/>
      </rPr>
      <t>DSUM</t>
    </r>
    <r>
      <rPr>
        <sz val="11"/>
        <color theme="1"/>
        <rFont val="Aptos Narrow"/>
        <family val="2"/>
        <scheme val="minor"/>
      </rPr>
      <t>) : Ajoute les numéros dans la colonne de champ des enregistrements de la base de données qui correspondent aux critères</t>
    </r>
  </si>
  <si>
    <r>
      <t>BDNB (</t>
    </r>
    <r>
      <rPr>
        <i/>
        <sz val="11"/>
        <color rgb="FF00B050"/>
        <rFont val="Aptos Narrow"/>
        <family val="2"/>
        <scheme val="minor"/>
      </rPr>
      <t>DCOUNT</t>
    </r>
    <r>
      <rPr>
        <sz val="11"/>
        <color theme="1"/>
        <rFont val="Aptos Narrow"/>
        <family val="2"/>
        <scheme val="minor"/>
      </rPr>
      <t>) : Compte les cellules contenant des nombres dans une base de données</t>
    </r>
  </si>
  <si>
    <r>
      <t>BDNBVAL (</t>
    </r>
    <r>
      <rPr>
        <i/>
        <sz val="11"/>
        <color rgb="FF00B050"/>
        <rFont val="Aptos Narrow"/>
        <family val="2"/>
        <scheme val="minor"/>
      </rPr>
      <t>DCOUNTA</t>
    </r>
    <r>
      <rPr>
        <sz val="11"/>
        <color theme="1"/>
        <rFont val="Aptos Narrow"/>
        <family val="2"/>
        <scheme val="minor"/>
      </rPr>
      <t>) : Compte les cellules non vides dans une base de données</t>
    </r>
  </si>
  <si>
    <r>
      <t>BDMOYENNE (</t>
    </r>
    <r>
      <rPr>
        <i/>
        <sz val="11"/>
        <color rgb="FF00B050"/>
        <rFont val="Aptos Narrow"/>
        <family val="2"/>
        <scheme val="minor"/>
      </rPr>
      <t>DAVERAGE</t>
    </r>
    <r>
      <rPr>
        <sz val="11"/>
        <color theme="1"/>
        <rFont val="Aptos Narrow"/>
        <family val="2"/>
        <scheme val="minor"/>
      </rPr>
      <t>) : Renvoie la moyenne des entrées de base de données sélectionnées</t>
    </r>
  </si>
  <si>
    <r>
      <t>BDMAX (</t>
    </r>
    <r>
      <rPr>
        <i/>
        <sz val="11"/>
        <color rgb="FF00B050"/>
        <rFont val="Aptos Narrow"/>
        <family val="2"/>
        <scheme val="minor"/>
      </rPr>
      <t>DMAX</t>
    </r>
    <r>
      <rPr>
        <sz val="11"/>
        <color theme="1"/>
        <rFont val="Aptos Narrow"/>
        <family val="2"/>
        <scheme val="minor"/>
      </rPr>
      <t>) : Renvoie la valeur maximale des entrées de base de données sélectionnées</t>
    </r>
  </si>
  <si>
    <r>
      <t>BDMIN (</t>
    </r>
    <r>
      <rPr>
        <i/>
        <sz val="11"/>
        <color rgb="FF00B050"/>
        <rFont val="Aptos Narrow"/>
        <family val="2"/>
        <scheme val="minor"/>
      </rPr>
      <t>DMIN</t>
    </r>
    <r>
      <rPr>
        <sz val="11"/>
        <color theme="1"/>
        <rFont val="Aptos Narrow"/>
        <family val="2"/>
        <scheme val="minor"/>
      </rPr>
      <t>) : Renvoie la valeur minimale des entrées de base de données sélectionnées</t>
    </r>
  </si>
  <si>
    <r>
      <t>BDPRODUIT (</t>
    </r>
    <r>
      <rPr>
        <i/>
        <sz val="11"/>
        <color rgb="FF00B050"/>
        <rFont val="Aptos Narrow"/>
        <family val="2"/>
        <scheme val="minor"/>
      </rPr>
      <t>DPRODUCT</t>
    </r>
    <r>
      <rPr>
        <sz val="11"/>
        <color theme="1"/>
        <rFont val="Aptos Narrow"/>
        <family val="2"/>
        <scheme val="minor"/>
      </rPr>
      <t>) : Multiplie les valeurs d'un champ particulier d'enregistrements qui correspondent aux critères d'une base de données</t>
    </r>
  </si>
  <si>
    <r>
      <t>BDECARTYPE (</t>
    </r>
    <r>
      <rPr>
        <i/>
        <sz val="11"/>
        <color rgb="FF00B050"/>
        <rFont val="Aptos Narrow"/>
        <family val="2"/>
        <scheme val="minor"/>
      </rPr>
      <t>DSTDEV</t>
    </r>
    <r>
      <rPr>
        <sz val="11"/>
        <color theme="1"/>
        <rFont val="Aptos Narrow"/>
        <family val="2"/>
        <scheme val="minor"/>
      </rPr>
      <t>) : Estime l'écart type sur la base d'un échantillon d'entrées de base de données sélectionnées</t>
    </r>
  </si>
  <si>
    <r>
      <t>BDECARTYPEP (</t>
    </r>
    <r>
      <rPr>
        <i/>
        <sz val="11"/>
        <color rgb="FF00B050"/>
        <rFont val="Aptos Narrow"/>
        <family val="2"/>
        <scheme val="minor"/>
      </rPr>
      <t>DSTDEVP</t>
    </r>
    <r>
      <rPr>
        <sz val="11"/>
        <color theme="1"/>
        <rFont val="Aptos Narrow"/>
        <family val="2"/>
        <scheme val="minor"/>
      </rPr>
      <t>) : Calcule l'écart type en fonction de l'ensemble de la population des entrées de base de données sélectionnées</t>
    </r>
  </si>
  <si>
    <r>
      <t>BDVAR (</t>
    </r>
    <r>
      <rPr>
        <i/>
        <sz val="11"/>
        <color rgb="FF00B050"/>
        <rFont val="Aptos Narrow"/>
        <family val="2"/>
        <scheme val="minor"/>
      </rPr>
      <t>DVAR</t>
    </r>
    <r>
      <rPr>
        <sz val="11"/>
        <color theme="1"/>
        <rFont val="Aptos Narrow"/>
        <family val="2"/>
        <scheme val="minor"/>
      </rPr>
      <t>) : Estime la variance en fonction d'un échantillon d'entrées de base de données sélectionnées</t>
    </r>
  </si>
  <si>
    <r>
      <t>BDVARP (</t>
    </r>
    <r>
      <rPr>
        <i/>
        <sz val="11"/>
        <color rgb="FF00B050"/>
        <rFont val="Aptos Narrow"/>
        <family val="2"/>
        <scheme val="minor"/>
      </rPr>
      <t>DVARP</t>
    </r>
    <r>
      <rPr>
        <sz val="11"/>
        <color theme="1"/>
        <rFont val="Aptos Narrow"/>
        <family val="2"/>
        <scheme val="minor"/>
      </rPr>
      <t>) : Calcule la variance en fonction de l'ensemble de la population des entrées de base de données sélectionnées</t>
    </r>
  </si>
  <si>
    <t>Application dans ce scénario:</t>
  </si>
  <si>
    <t>Pour les critères sur les dimensions nous alons fournir des menus "validation des données" (pour améliorer l'expérience de l'utilisateur).</t>
  </si>
  <si>
    <t>Nous allons démontrer plusieurs exemples:</t>
  </si>
  <si>
    <t>Critère simple</t>
  </si>
  <si>
    <r>
      <t>Plusieurs critères type "ET" (</t>
    </r>
    <r>
      <rPr>
        <i/>
        <sz val="11"/>
        <color rgb="FF00B050"/>
        <rFont val="Aptos Narrow"/>
        <family val="2"/>
        <scheme val="minor"/>
      </rPr>
      <t>AND</t>
    </r>
    <r>
      <rPr>
        <sz val="11"/>
        <color theme="1"/>
        <rFont val="Aptos Narrow"/>
        <family val="2"/>
        <scheme val="minor"/>
      </rPr>
      <t>)</t>
    </r>
  </si>
  <si>
    <r>
      <t>Plusieurs critères type "OU" (</t>
    </r>
    <r>
      <rPr>
        <i/>
        <sz val="11"/>
        <color rgb="FF00B050"/>
        <rFont val="Aptos Narrow"/>
        <family val="2"/>
        <scheme val="minor"/>
      </rPr>
      <t>OR</t>
    </r>
    <r>
      <rPr>
        <sz val="11"/>
        <color theme="1"/>
        <rFont val="Aptos Narrow"/>
        <family val="2"/>
        <scheme val="minor"/>
      </rPr>
      <t>)</t>
    </r>
  </si>
  <si>
    <r>
      <t>Plusieurs critères type mixte  "ET" (</t>
    </r>
    <r>
      <rPr>
        <i/>
        <sz val="11"/>
        <color rgb="FF00B050"/>
        <rFont val="Aptos Narrow"/>
        <family val="2"/>
        <scheme val="minor"/>
      </rPr>
      <t>AND</t>
    </r>
    <r>
      <rPr>
        <sz val="11"/>
        <color theme="1"/>
        <rFont val="Aptos Narrow"/>
        <family val="2"/>
        <scheme val="minor"/>
      </rPr>
      <t>) - "OU" (</t>
    </r>
    <r>
      <rPr>
        <i/>
        <sz val="11"/>
        <color rgb="FF00B050"/>
        <rFont val="Aptos Narrow"/>
        <family val="2"/>
        <scheme val="minor"/>
      </rPr>
      <t>OR</t>
    </r>
    <r>
      <rPr>
        <sz val="11"/>
        <color theme="1"/>
        <rFont val="Aptos Narrow"/>
        <family val="2"/>
        <scheme val="minor"/>
      </rPr>
      <t>)</t>
    </r>
  </si>
  <si>
    <r>
      <t>Caractères génériques (</t>
    </r>
    <r>
      <rPr>
        <i/>
        <sz val="11"/>
        <color rgb="FF00B050"/>
        <rFont val="Aptos Narrow"/>
        <family val="2"/>
        <scheme val="minor"/>
      </rPr>
      <t>Wildcards</t>
    </r>
    <r>
      <rPr>
        <sz val="11"/>
        <color theme="1"/>
        <rFont val="Aptos Narrow"/>
        <family val="2"/>
        <scheme val="minor"/>
      </rPr>
      <t>)</t>
    </r>
  </si>
  <si>
    <r>
      <t>Cas spécial: BDLIRE (</t>
    </r>
    <r>
      <rPr>
        <b/>
        <i/>
        <sz val="11"/>
        <color rgb="FF00B050"/>
        <rFont val="Aptos Narrow"/>
        <family val="2"/>
        <scheme val="minor"/>
      </rPr>
      <t>DGET</t>
    </r>
    <r>
      <rPr>
        <b/>
        <sz val="11"/>
        <rFont val="Aptos Narrow"/>
        <family val="2"/>
        <scheme val="minor"/>
      </rPr>
      <t xml:space="preserve">) </t>
    </r>
    <r>
      <rPr>
        <b/>
        <sz val="11"/>
        <color theme="1"/>
        <rFont val="Aptos Narrow"/>
        <family val="2"/>
        <scheme val="minor"/>
      </rPr>
      <t>(pas d'aggrégation)</t>
    </r>
  </si>
  <si>
    <t>BDSOMME</t>
  </si>
  <si>
    <t>BDNB</t>
  </si>
  <si>
    <t>BDMOYENNE</t>
  </si>
  <si>
    <t>BDMAX</t>
  </si>
  <si>
    <t>BDMIN</t>
  </si>
  <si>
    <r>
      <t>Plusieurs critères type "ET" (</t>
    </r>
    <r>
      <rPr>
        <b/>
        <i/>
        <sz val="11"/>
        <color rgb="FF00B050"/>
        <rFont val="Aptos Narrow"/>
        <family val="2"/>
        <scheme val="minor"/>
      </rPr>
      <t>AND</t>
    </r>
    <r>
      <rPr>
        <b/>
        <sz val="11"/>
        <color theme="1"/>
        <rFont val="Aptos Narrow"/>
        <family val="2"/>
        <scheme val="minor"/>
      </rPr>
      <t>)</t>
    </r>
  </si>
  <si>
    <r>
      <t>Plusieurs critères type "OU" (</t>
    </r>
    <r>
      <rPr>
        <b/>
        <i/>
        <sz val="11"/>
        <color rgb="FF00B050"/>
        <rFont val="Aptos Narrow"/>
        <family val="2"/>
        <scheme val="minor"/>
      </rPr>
      <t>OR</t>
    </r>
    <r>
      <rPr>
        <b/>
        <sz val="11"/>
        <color theme="1"/>
        <rFont val="Aptos Narrow"/>
        <family val="2"/>
        <scheme val="minor"/>
      </rPr>
      <t>)</t>
    </r>
  </si>
  <si>
    <r>
      <t>Plusieurs critères type mixte  "ET" (</t>
    </r>
    <r>
      <rPr>
        <b/>
        <i/>
        <sz val="11"/>
        <color rgb="FF00B050"/>
        <rFont val="Aptos Narrow"/>
        <family val="2"/>
        <scheme val="minor"/>
      </rPr>
      <t>AND</t>
    </r>
    <r>
      <rPr>
        <b/>
        <sz val="11"/>
        <color theme="1"/>
        <rFont val="Aptos Narrow"/>
        <family val="2"/>
        <scheme val="minor"/>
      </rPr>
      <t>) - "OU" (</t>
    </r>
    <r>
      <rPr>
        <b/>
        <i/>
        <sz val="11"/>
        <color rgb="FF00B050"/>
        <rFont val="Aptos Narrow"/>
        <family val="2"/>
        <scheme val="minor"/>
      </rPr>
      <t>OR</t>
    </r>
    <r>
      <rPr>
        <b/>
        <sz val="11"/>
        <color theme="1"/>
        <rFont val="Aptos Narrow"/>
        <family val="2"/>
        <scheme val="minor"/>
      </rPr>
      <t>)</t>
    </r>
  </si>
  <si>
    <t>Remarque: les fonctions du type "SI" ne supportent pas les critères "OU" sans manipulations complexes</t>
  </si>
  <si>
    <r>
      <t>Plusieurs critères type "OU" (</t>
    </r>
    <r>
      <rPr>
        <b/>
        <i/>
        <sz val="11"/>
        <color rgb="FF00B050"/>
        <rFont val="Aptos Narrow"/>
        <family val="2"/>
        <scheme val="minor"/>
      </rPr>
      <t>OR</t>
    </r>
    <r>
      <rPr>
        <b/>
        <sz val="11"/>
        <color theme="1"/>
        <rFont val="Aptos Narrow"/>
        <family val="2"/>
        <scheme val="minor"/>
      </rPr>
      <t>) mais sur champs différents</t>
    </r>
  </si>
  <si>
    <r>
      <t>Caractères génériques (</t>
    </r>
    <r>
      <rPr>
        <b/>
        <i/>
        <sz val="11"/>
        <color rgb="FF00B050"/>
        <rFont val="Aptos Narrow"/>
        <family val="2"/>
        <scheme val="minor"/>
      </rPr>
      <t>Wildcards</t>
    </r>
    <r>
      <rPr>
        <b/>
        <sz val="11"/>
        <color theme="1"/>
        <rFont val="Aptos Narrow"/>
        <family val="2"/>
        <scheme val="minor"/>
      </rPr>
      <t>)</t>
    </r>
  </si>
  <si>
    <t>Remarque: le syntaxe permet de numéroter la colonne à aggréer au lie de la nommer … (2eme argument: 7 au lieu de "People")</t>
  </si>
  <si>
    <r>
      <t>BDLIRE (</t>
    </r>
    <r>
      <rPr>
        <b/>
        <i/>
        <sz val="11"/>
        <color rgb="FF00B050"/>
        <rFont val="Aptos Narrow"/>
        <family val="2"/>
        <scheme val="minor"/>
      </rPr>
      <t>DGET</t>
    </r>
    <r>
      <rPr>
        <b/>
        <sz val="11"/>
        <color theme="1"/>
        <rFont val="Aptos Narrow"/>
        <family val="2"/>
        <scheme val="minor"/>
      </rPr>
      <t>)</t>
    </r>
  </si>
  <si>
    <r>
      <t xml:space="preserve">Remarque : fonctionnalité similaire à RECHERCHEV ou RECHERCHEX, </t>
    </r>
    <r>
      <rPr>
        <b/>
        <i/>
        <sz val="11"/>
        <color rgb="FFFF0000"/>
        <rFont val="Aptos Narrow"/>
        <family val="2"/>
        <scheme val="minor"/>
      </rPr>
      <t>mais si plusieurs valeurs sont trouvées, BDLIRE renverra une erreur</t>
    </r>
  </si>
  <si>
    <t>BDLIRE</t>
  </si>
  <si>
    <t>Sorting and Filtering</t>
  </si>
  <si>
    <t>UNIQUE</t>
  </si>
  <si>
    <t>Until a couple of years ago, removing duplicates from Excel lists was typically done in one of the following ways:
- Manually selecting and deleting rows
- Remove Duplicates button on the Data-ribbon
- Using a Pivot Table or Power Query
- Developping a VBA macro to do the job
Since its introduction, the obvious way to remove duplicates is now the UNIQUE function.</t>
  </si>
  <si>
    <t>=UNIQUE(array,[by_col],[exactly_once])</t>
  </si>
  <si>
    <t>array</t>
  </si>
  <si>
    <t>the range or array to return values from</t>
  </si>
  <si>
    <t>[by_col]</t>
  </si>
  <si>
    <t>optional argument, FALSE (default) = compare by row, TRUE = compare by column</t>
  </si>
  <si>
    <t>[exactly_once]</t>
  </si>
  <si>
    <t>optional argument, FALSE (default) = include all distinct items in the list , TRUE = exclude all items that appear more than once.</t>
  </si>
  <si>
    <t>Use cell I21 to experiment with applying UNIQUE to 1 or more columns, adding TRUE as third argument:</t>
  </si>
  <si>
    <t>Data</t>
  </si>
  <si>
    <t>Unique</t>
  </si>
  <si>
    <t>First</t>
  </si>
  <si>
    <t>Last</t>
  </si>
  <si>
    <t>Exam Date</t>
  </si>
  <si>
    <t>Pass/Fail</t>
  </si>
  <si>
    <t>Sally</t>
  </si>
  <si>
    <t>Wilson</t>
  </si>
  <si>
    <t>Pass</t>
  </si>
  <si>
    <t>Jack</t>
  </si>
  <si>
    <t>Webber</t>
  </si>
  <si>
    <t>Fail</t>
  </si>
  <si>
    <t>Billy</t>
  </si>
  <si>
    <t>Spencer</t>
  </si>
  <si>
    <t>Ryan</t>
  </si>
  <si>
    <t>Cherry</t>
  </si>
  <si>
    <t>Chau</t>
  </si>
  <si>
    <t>Yang</t>
  </si>
  <si>
    <t>Davic</t>
  </si>
  <si>
    <t>Sterland</t>
  </si>
  <si>
    <t>Observe the behaviour of the UNIQUE function by adding information to the Table above (first need to unprotect the Worksheet)</t>
  </si>
  <si>
    <t>Dale</t>
  </si>
  <si>
    <t>Taylor</t>
  </si>
  <si>
    <t>SORT</t>
  </si>
  <si>
    <t>The SORT function is the function-based solution to replace manual sorting of data through ribbon or autofilter button actions. It accepts multiple columns and allows for sorting on any of the included columns in ascending or descending order.</t>
  </si>
  <si>
    <t>=SORT(array,[sort_index],[sort_order],[by_col])</t>
  </si>
  <si>
    <t>the range of cells, or array of values to be sorted</t>
  </si>
  <si>
    <t>[sort_index]</t>
  </si>
  <si>
    <t>optional argument, the nth column or row to apply the sort to (optional, defaults to first column)</t>
  </si>
  <si>
    <t>[sort_order]</t>
  </si>
  <si>
    <t>optional argument, 1 = ascending order (default), -1 = descending order</t>
  </si>
  <si>
    <t>optional argument, TRUE = sort by columns, FALSE = sort by rows (default)</t>
  </si>
  <si>
    <t>Use cell I56 to return one or more columns of the Data range sorted by the first column</t>
  </si>
  <si>
    <t>Count</t>
  </si>
  <si>
    <t>Unit Price</t>
  </si>
  <si>
    <t>Total Value</t>
  </si>
  <si>
    <t>Banana</t>
  </si>
  <si>
    <t>Pear</t>
  </si>
  <si>
    <t>Kiwi</t>
  </si>
  <si>
    <t>Orange</t>
  </si>
  <si>
    <t>Pineapple</t>
  </si>
  <si>
    <t>Melon</t>
  </si>
  <si>
    <t>Peach</t>
  </si>
  <si>
    <t>Apple</t>
  </si>
  <si>
    <t>Now change the formula in cell I68 to sort on another column (e.g. on the Total Value column in descending order)</t>
  </si>
  <si>
    <t>Now change the formula in cell I80 to sort on another column (e.g. on the Total Value column in descending order)</t>
  </si>
  <si>
    <t>SORTBY</t>
  </si>
  <si>
    <t>SORTBY works similar to SORT. The main difference is that SORTBY allows to return a sorted array where the sort-by columns are not necessarily included.</t>
  </si>
  <si>
    <t>=SORTBY(array,by_array1,[sort_order1],[byarray2],[sort_order2])</t>
  </si>
  <si>
    <t>[by_arrray1]</t>
  </si>
  <si>
    <t>[sort_order1]</t>
  </si>
  <si>
    <t>[by_arrray2]</t>
  </si>
  <si>
    <t>[sort_order2]</t>
  </si>
  <si>
    <t>…</t>
  </si>
  <si>
    <t>optional by_array and sort_order arguments can be added for additional sort levels</t>
  </si>
  <si>
    <t>FILTER</t>
  </si>
  <si>
    <t>FILTER will take any tabular data range and perform a regular filter action, returning a dynamic spill array that will grow and shrink with the data and the chosen filter criteria as needed.</t>
  </si>
  <si>
    <t>=FILTER(array,include,[if_empty])</t>
  </si>
  <si>
    <t>range or array to filter</t>
  </si>
  <si>
    <t>include</t>
  </si>
  <si>
    <t>array of booleans where TRUE represents a row or column to retain</t>
  </si>
  <si>
    <t>[if_empty]</t>
  </si>
  <si>
    <t>return value if no items retained</t>
  </si>
  <si>
    <t>Enter the FILTER formula in cell H128 and play with the Count Filter in D125 to see the dynamic nature of the function</t>
  </si>
  <si>
    <t>Limit</t>
  </si>
  <si>
    <t>Calculation</t>
  </si>
  <si>
    <t>Price</t>
  </si>
  <si>
    <t>Peaches</t>
  </si>
  <si>
    <t>Now see how in combination with a special use of the union-operator you can also include the range title row in your dynamic result.</t>
  </si>
  <si>
    <t>Spill Range Union</t>
  </si>
  <si>
    <t>Note: A spill range H140# can be used as a data source for a Pivot Table, or for that matter also in Power Query.</t>
  </si>
  <si>
    <t>VSTACK</t>
  </si>
  <si>
    <t>Appends arrays vertically and in sequence to return a larger array.</t>
  </si>
  <si>
    <t>=VSTACK(array1,[array2],...)</t>
  </si>
  <si>
    <t>array arguments reference all arrays to append vertically</t>
  </si>
  <si>
    <t>VSTACK returns the array formed by appending each of the array arguments in a row-wise fashion. The resulting array will be the following dimensions:
- Rows: The maximum of the row count from each of the array arguments.
- Columns: The combined count of all the columns from each of the array arguments.</t>
  </si>
  <si>
    <t>If an array has fewer columns than the maximum width of the selected arrays, Excel returns a #N/A error in the additional columns.
Use VSTACK inside the IFERROR function to replace #N/A with the value of your choice.</t>
  </si>
  <si>
    <t>Consider the 2 lists below. Append them vertically so that they become one single list.</t>
  </si>
  <si>
    <t>Date</t>
  </si>
  <si>
    <t>Colour</t>
  </si>
  <si>
    <t>Quantity</t>
  </si>
  <si>
    <t>Red</t>
  </si>
  <si>
    <t>Blue</t>
  </si>
  <si>
    <t>Green</t>
  </si>
  <si>
    <t>Tip: Combining this with the UNIQUE function, specifically using its third argument, this allows for a very quick way to compare 2 lists and find out which item(s) are only appearing in one of the two …</t>
  </si>
  <si>
    <t>HSTACK</t>
  </si>
  <si>
    <t>Appends arrays horizontally and in sequence to return a larger array.</t>
  </si>
  <si>
    <t>=HSTACK(array1,[array2],…)</t>
  </si>
  <si>
    <t>array arguments reference all arrays to append horizontally</t>
  </si>
  <si>
    <t>HSTACK returns the array formed by appending each of the array arguments in a column-wise fashion. The resulting array will be the following dimensions:
- Rows: The maximum of the row count from each of the array arguments.
- Columns: The combined count of all the columns from each of the array arguments.</t>
  </si>
  <si>
    <t>If an array has fewer rows than the maximum width of the selected arrays, Excel returns a #N/A error in the additional rows.
Use HSTACK inside the IFERROR function to replace #N/A with the value of your choice.</t>
  </si>
  <si>
    <t>Consider the data set below where only "value columns are needed for a chart … but they are not contiguous. Create a contiguous "helper range" that is suitable for charting.</t>
  </si>
  <si>
    <t>2025-01 Items</t>
  </si>
  <si>
    <t>2025-01 Value</t>
  </si>
  <si>
    <t>2025-02 Items</t>
  </si>
  <si>
    <t>2025-02 Value</t>
  </si>
  <si>
    <t>2025-03 Items</t>
  </si>
  <si>
    <t>2025-03 Value</t>
  </si>
  <si>
    <t>Note: Instead of working with helper ranges, it is also possible to enter the HSTACK-based formula directly in the chart data series.</t>
  </si>
  <si>
    <t>CHOOSECOLS</t>
  </si>
  <si>
    <t>Returns the specified columns from an array.</t>
  </si>
  <si>
    <t>=CHOOSECOLS(array,col_num1,[col_num2],…)</t>
  </si>
  <si>
    <t>The array containing the columns to be returned in the new array</t>
  </si>
  <si>
    <t>col_num1</t>
  </si>
  <si>
    <t>The first column to be returned</t>
  </si>
  <si>
    <t>[col_num2]</t>
  </si>
  <si>
    <t>Optional argument, additional column(s) to be returned</t>
  </si>
  <si>
    <t>(error note)</t>
  </si>
  <si>
    <t>Excel returns a #VALUE error if the absolute value of any of the col_num arguments is zero or exceeds the number of columns in the array.</t>
  </si>
  <si>
    <t>CHOOSEROWS</t>
  </si>
  <si>
    <t>Similar function but works on rows rather than on columns</t>
  </si>
  <si>
    <t>Note: Instead of working with helper ranges, it is also possible to enter the CHOOSECOLS-based formula directly in the chart data series.</t>
  </si>
  <si>
    <t>Sorteren en Filteren</t>
  </si>
  <si>
    <t>UNIEK</t>
  </si>
  <si>
    <t>Tot een paar jaar geleden werd het verwijderen van duplicaten uit Excel-lijsten meestal op een van de volgende manieren gedaan:
- Handmatig rijen selecteren en verwijderen
- De knop Duplicaten verwijderen in het lint Gegevens
- Een draaitabel of Power Query gebruiken
- Een VBA-macro ontwikkelen om de taak uit te voeren
Sinds de introductie ervan is de voor de hand liggende manier om duplicaten te verwijderen de UNIEK functie.</t>
  </si>
  <si>
    <t>=UNIEK(matrix,[per_kolom],[exact_eenmaal])</t>
  </si>
  <si>
    <t>matrix</t>
  </si>
  <si>
    <t>het bereik of de matrix waaruit waarden moeten worden geretourneerd</t>
  </si>
  <si>
    <t>[per_kolom]</t>
  </si>
  <si>
    <t>optioneel argument, ONWAAR (standaard) = vergelijken per rij, WAAR = vergelijken per kolom</t>
  </si>
  <si>
    <t>[exact_eenmaal]</t>
  </si>
  <si>
    <t>optioneel argument, ONWAAR (standaard) = alle unieke items in de lijst opnemen, WAAR = alle items uitsluiten die meer dan één keer voorkomen.</t>
  </si>
  <si>
    <t>Gebruik cel I266 om te experimenteren met het toepassen van UNIEK op 1 of meer kolommen, waarbij u WAAR als derde argument toevoegt:</t>
  </si>
  <si>
    <t>Uniek</t>
  </si>
  <si>
    <t>Bekijk het gedrag van de UNIEK functie door informatie toe te voegen aan de bovenstaande tabel (eerst moet de beveiliging van het werkblad worden opgeheven)</t>
  </si>
  <si>
    <t>SORTEREN</t>
  </si>
  <si>
    <t>De SORTEREN-functie is de functiegebaseerde oplossing om handmatig sorteren van gegevens via lint- of autofilterknoppen te vervangen. De functie accepteert meerdere kolommen en maakt sorteren op elke kolom in oplopende of aflopende volgorde mogelijk.</t>
  </si>
  <si>
    <t>=SORTEREN(matrix, [sorteerindex],[sorteervolgorde],[op_kol])</t>
  </si>
  <si>
    <t>het bereik van cellen, of de matrix van waarden die gesorteerd moeten worden</t>
  </si>
  <si>
    <t>[sorteerindex]</t>
  </si>
  <si>
    <t>optioneel argument, de n-de kolom of rij waarop de sortering moet worden toegepast (optioneel, standaard de eerste kolom)</t>
  </si>
  <si>
    <t>[sorteervolgorde]</t>
  </si>
  <si>
    <t>optioneel argument, 1 = oplopende volgorde (standaard), -1 = aflopende volgorde</t>
  </si>
  <si>
    <t>[op_kol]</t>
  </si>
  <si>
    <t>optioneel argument, WAAR = sorteren op kolommen, ONWAAR = sorteren op rijen (standaard)</t>
  </si>
  <si>
    <t>Gebruik cel I302 om een ​​of meer kolommen van het gegevensbereik te retourneren, gesorteerd op de eerste kolom</t>
  </si>
  <si>
    <t>Wijzig nu de formule in cel I314 om te sorteren op een andere kolom (bijvoorbeeld op de kolom Totale waarde in aflopende volgorde)</t>
  </si>
  <si>
    <t>Wijzig nu de formule in cel I326 om te sorteren op een andere kolom (bijvoorbeeld op de kolom Totale waarde in aflopende volgorde)</t>
  </si>
  <si>
    <t>SORTEREN.OP</t>
  </si>
  <si>
    <t>SORTEREN.OP werkt vergelijkbaar met SORTEREN. Het belangrijkste verschil is dat SORTEREN.OP het mogelijk maakt om een ​​gesorteerde array te retourneren, waarbij de sort-by kolommen niet noodzakelijkerwijs zijn opgenomen.</t>
  </si>
  <si>
    <t>=SORTEREN.OP(matrix,op_matrix1,[sorteervolgorde1],[op_matrix2],[sorteervolgorde2],…)</t>
  </si>
  <si>
    <t>[op_matrix1]</t>
  </si>
  <si>
    <t>[sorteervolgorde1]</t>
  </si>
  <si>
    <t>[op_matrix2]</t>
  </si>
  <si>
    <t>[sorteervolgorde2]</t>
  </si>
  <si>
    <t>optionele op_matrix- en sorteervolgorde-argumenten kunnen worden toegevoegd voor extra sorteerniveaus</t>
  </si>
  <si>
    <t>FILTER neemt elk tabelvormig gegevensbereik en voert een normale filteractie uit, waarbij een dynamische spill-array wordt geretourneerd die naar behoefte groeit en krimpt op basis van de gegevens en de gekozen filtercriteria.</t>
  </si>
  <si>
    <t>=FILTER(matrix,opnemen,[als_leeg])</t>
  </si>
  <si>
    <t>bereik of array om te filteren</t>
  </si>
  <si>
    <t>opnemen</t>
  </si>
  <si>
    <t>matrix met Booleaanse waarden waarbij WAAR een rij of kolom vertegenwoordigt die behouden moet blijven</t>
  </si>
  <si>
    <t>[als_leeg]</t>
  </si>
  <si>
    <t>retourwaarde als er geen items zijn behouden</t>
  </si>
  <si>
    <t>Voer de FILTER-formule in cel H376 in en speel met het aantalfilter in D373 om de dynamische aard van de functie te zien</t>
  </si>
  <si>
    <t>Limiet</t>
  </si>
  <si>
    <t>Berekening</t>
  </si>
  <si>
    <t>Bekijk nu hoe u, in combinatie met een speciaal gebruik van de verenigingsoperator, ook de bereiktitelrij in uw dynamische resultaat kunt opnemen.</t>
  </si>
  <si>
    <t>Overloopbereik vereniging</t>
  </si>
  <si>
    <t>Opmerking: een overloopbereik H388# kan worden gebruikt als een gegevensbron voor een draaitabel en ook in Power Query.</t>
  </si>
  <si>
    <t>VERT.STAPELEN</t>
  </si>
  <si>
    <t>Voegt arrays verticaal en in volgorde toe om een ​​grotere array te retourneren.</t>
  </si>
  <si>
    <t>=VERT.STAPELEN(matrix1,[matrix2],…)</t>
  </si>
  <si>
    <t>Array-argumenten verwijzen naar alle arrays die verticaal moeten worden toegevoegd</t>
  </si>
  <si>
    <t>VERT.STAPELEN retourneert de array die is gevormd door elk van de array-argumenten rij voor rij toe te voegen. De resulterende array heeft de volgende dimensies:
- Rijen: Het maximum aantal rijen van elk van de array-argumenten.
- Kolommen: Het gecombineerde aantal kolommen van elk van de array-argumenten.</t>
  </si>
  <si>
    <t>Als een matrix minder kolommen heeft dan de maximale breedte van de geselecteerde matrixen, retourneert Excel een #N/B-fout in de extra kolommen.
Gebruik VERT.STAPELEN in de ALS.FOUT-functie om #N/B te vervangen door de waarde van uw keuze.</t>
  </si>
  <si>
    <t>Bekijk de twee onderstaande lijsten. Voeg ze verticaal toe zodat ze één lijst vormen.</t>
  </si>
  <si>
    <t>Tip: Als je dit combineert met de functie UNIEK, en dan specifiek met het derde argument, kun je heel snel twee lijsten vergelijken en ontdekken welke items slechts in één van de twee lijsten voorkomen …</t>
  </si>
  <si>
    <t>HOR.STAPELEN</t>
  </si>
  <si>
    <t>Voegt arrays horizontaal en in volgorde toe om een ​​grotere array te retourneren.</t>
  </si>
  <si>
    <t xml:space="preserve">=HOR.STAPELEN(matrix1,[matrix2],…) </t>
  </si>
  <si>
    <t>Array-argumenten verwijzen naar alle arrays die horizontaal moeten worden toegevoegd</t>
  </si>
  <si>
    <t>HOR.STAPELEN retourneert de array die is gevormd door elk van de array-argumenten kolomsgewijs toe te voegen. De resulterende array heeft de volgende dimensies:
- Rijen: Het maximum aantal rijen van elk van de array-argumenten.
- Kolommen: Het gecombineerde aantal kolommen van elk van de array-argumenten.</t>
  </si>
  <si>
    <t>Als een matrix minder rijen heeft dan de maximale breedte van de geselecteerde matrixen, retourneert Excel een #N/B-fout in de extra rijen.
Gebruik HOR.STAPELEN in de ALS.FOUT-functie om #N/B te vervangen door de waarde van uw keuze.</t>
  </si>
  <si>
    <t>Beschouw de onderstaande dataset, waar alleen "waardekolommen" nodig zijn voor een grafiek... maar ze zijn niet aaneengesloten. Creëer een aaneengesloten "hulpbereik" dat geschikt is voor grafieken.</t>
  </si>
  <si>
    <t>Let op: in plaats van met hulpbereiken te werken, kunt u de HOR.STAPELEN-gebaseerde formule ook rechtstreeks in de grafiekgegevensreeks invoeren.</t>
  </si>
  <si>
    <t>KIES.KOLOMMEN</t>
  </si>
  <si>
    <t>=KIES.KOLOMMEN(matrix,col_num1,[col_num2],…)</t>
  </si>
  <si>
    <t>De matrix met de kolommen die in de nieuwe matrix moeten worden geretourneerd</t>
  </si>
  <si>
    <t>De eerste kolom die moet worden geretourneerd</t>
  </si>
  <si>
    <t>Optioneel argument, extra kolom(men) die geretourneerd moeten worden</t>
  </si>
  <si>
    <t>Excel retourneert de fout #WAARDE als de absolute waarde van een van de col_num-argumenten nul is of groter is dan het aantal kolommen in de matrix.</t>
  </si>
  <si>
    <t>KIES.RIJEN</t>
  </si>
  <si>
    <t>Vergelijkbare functie, maar werkt op rijen in plaats van op kolommen</t>
  </si>
  <si>
    <t>Let op: in plaats van met hulpbereiken te werken, kunt u de op KIES.KOLOMMEN gebaseerde formule ook rechtstreeks in de grafiekgegevensreeks invoeren.</t>
  </si>
  <si>
    <t>Trier et Filtrer</t>
  </si>
  <si>
    <t>Jusqu'à il y a quelques années, la suppression des doublons dans les listes Excel se faisait généralement de l'une des manières suivantes :
- Sélectionner et supprimer manuellement des lignes
- Utiliser le bouton Supprimer les doublons du ruban Données
- Utiliser un tableau croisé dynamique ou Power Query
- Développer une macro VBA pour effectuer cette tâche
Depuis son introduction, la méthode la plus évidente pour supprimer les doublons est désormais la fonction UNIQUE.</t>
  </si>
  <si>
    <t>la plage ou le tableau à partir duquel renvoyer les valeurs</t>
  </si>
  <si>
    <t>argument facultatif, FAUX (par défaut) = comparer par ligne, VRAI = comparer par colonne</t>
  </si>
  <si>
    <t>argument facultatif, FAUX (par défaut) = inclure tous les éléments distincts de la liste, VRAI = exclure tous les éléments qui apparaissent plus d'une fois.</t>
  </si>
  <si>
    <t>Utilisez la cellule I517 pour expérimenter l'application de UNIQUE à 1 ou plusieurs colonnes, en ajoutant TRUE comme troisième argument :</t>
  </si>
  <si>
    <t>Observez le comportement de la fonction UNIQUE en ajoutant des informations au tableau ci-dessus (il faut d'abord déprotéger la feuille de calcul)</t>
  </si>
  <si>
    <t>TRIER</t>
  </si>
  <si>
    <t>La fonction TRIER est une solution fonctionnelle permettant de remplacer le tri manuel des données via le ruban ou les boutons de filtrage automatique. Elle accepte plusieurs colonnes et permet de trier chacune d'elles par ordre croissant ou décroissant.</t>
  </si>
  <si>
    <t>=TRIER(tableau,[index_tri],[ordre_tri],[par_col])</t>
  </si>
  <si>
    <t>tableau</t>
  </si>
  <si>
    <t>la plage de cellules ou le tableau de valeurs à trier</t>
  </si>
  <si>
    <t>[index_tri]</t>
  </si>
  <si>
    <t>argument facultatif, la n-ième colonne ou ligne à laquelle appliquer le tri (facultatif, par défaut la première colonne)</t>
  </si>
  <si>
    <t>[ordre_tri]</t>
  </si>
  <si>
    <t>argument facultatif, 1 = ordre croissant (par défaut), -1 = ordre décroissant</t>
  </si>
  <si>
    <t>[par_col]</t>
  </si>
  <si>
    <t>argument facultatif, VRAI = trier par colonnes, FAUX = trier par lignes (par défaut)</t>
  </si>
  <si>
    <t>Utilisez la cellule I553 pour renvoyer une ou plusieurs colonnes de la plage de données triées par la première colonne</t>
  </si>
  <si>
    <t>Modifiez maintenant la formule dans la cellule I565 pour trier sur une autre colonne (par exemple sur la colonne Valeur totale par ordre décroissant)</t>
  </si>
  <si>
    <t>Modifiez maintenant la formule dans la cellule I577 pour trier sur une autre colonne (par exemple sur la colonne Valeur totale par ordre décroissant)</t>
  </si>
  <si>
    <t>TRIERPAR</t>
  </si>
  <si>
    <t>TRIERPAR fonctionne de manière similaire à TRIER. La principale différence est que TRIERPAR permet de renvoyer un tableau trié où les colonnes de tri ne sont pas nécessairement incluses.</t>
  </si>
  <si>
    <t>=TRIERPAR(tableau,par_tableau1,[ordre_tri1],[par__tableau2],[ordre_tri2],…)</t>
  </si>
  <si>
    <t>[par_tableau1]</t>
  </si>
  <si>
    <t>[ordre_tri1]</t>
  </si>
  <si>
    <t>[par_tableau2]</t>
  </si>
  <si>
    <t>[ordre_tri2]</t>
  </si>
  <si>
    <t>des arguments facultatifs by_array et sort_order peuvent être ajoutés pour des niveaux de tri supplémentaires</t>
  </si>
  <si>
    <t>FILTRE</t>
  </si>
  <si>
    <t>FILTRE prendra n'importe quelle plage de données tabulaires et effectuera une action de filtrage régulière, renvoyant un tableau de déversement dynamique qui grandira et rétrécira avec les données et les critères de filtre choisis selon les besoins.</t>
  </si>
  <si>
    <t>=FILTRE(tableau,include,[si_vide])</t>
  </si>
  <si>
    <t>plage ou tableau à filtrer</t>
  </si>
  <si>
    <t>tableau de booléens où VRAI représente une ligne ou une colonne à conserver</t>
  </si>
  <si>
    <t>[si_vide]</t>
  </si>
  <si>
    <t>valeur de retour si aucun élément n'est conservé</t>
  </si>
  <si>
    <t>Entrez la formule FILTRE dans la cellule H627 et jouez avec le filtre de comptage dans D624 pour voir la nature dynamique de la fonction</t>
  </si>
  <si>
    <t>Limite</t>
  </si>
  <si>
    <t>Calcul</t>
  </si>
  <si>
    <t>Voyez maintenant comment, en combinaison avec une utilisation spéciale de l'opérateur union, vous pouvez également inclure la ligne de titre de plage dans votre résultat dynamique.</t>
  </si>
  <si>
    <t>Union de plage de déversement</t>
  </si>
  <si>
    <t>Remarque : une plage de déversement H639# peut être utilisée comme source de données pour un tableau croisé dynamique, ou d'ailleurs également dans Power Query.</t>
  </si>
  <si>
    <t>ASSEMB.V</t>
  </si>
  <si>
    <t>=ASSEMB.V(array1,[array2],…)</t>
  </si>
  <si>
    <t>les arguments de "array font référence à tous les tableaux à ajouter verticalement</t>
  </si>
  <si>
    <t>ASSEMB.V renvoie le tableau formé en ajoutant chaque argument du tableau ligne par ligne. Le tableau résultant aura les dimensions suivantes :
- Lignes : nombre maximal de lignes pour chaque argument du tableau.
- Colonnes : nombre total de colonnes pour chaque argument du tableau.</t>
  </si>
  <si>
    <t>Si un array comporte moins de colonnes que la largeur maximale des arrays sélectionnés, Excel renvoie une erreur #N/A dans les colonnes supplémentaires.
Utilisez ASSEMB.V dans la fonction SIERREUR pour remplacer #N/A par la valeur de votre choix.</t>
  </si>
  <si>
    <t>Considérez les deux listes ci-dessous. Assemblez-les verticalement pour n'en former qu'une seule.</t>
  </si>
  <si>
    <t>« Astuce : en combinant cela avec la fonction UNIQUE, en utilisant spécifiquement son troisième argument, cela permet de comparer très rapidement 2 listes et de découvrir quel(s) élément(s) n'apparaissent que dans l'une des deux…</t>
  </si>
  <si>
    <t>ASSEMB.H</t>
  </si>
  <si>
    <t>« Ajoute des tableaux horizontalement et en séquence pour renvoyer un tableau plus grand.</t>
  </si>
  <si>
    <t>=ASSEMB.H(array1,[array2],…)</t>
  </si>
  <si>
    <t>les arguments de tableau font référence à tous les tableaux à ajouter horizontalement</t>
  </si>
  <si>
    <t>ASSEMB.H renvoie le tableau formé en ajoutant chaque argument du tableau par colonne. Le tableau résultant aura les dimensions suivantes :
- Lignes : le nombre maximal de lignes de chaque argument du tableau.
- Colonnes : le nombre total de colonnes de chaque argument du tableau.</t>
  </si>
  <si>
    <t>Si un array comporte moins de lignes que la largeur maximale des arrays sélectionnés, Excel renvoie une erreur #N/A dans les lignes supplémentaires.
Utilisez ASSEMB.H dans la fonction SIERREUR pour remplacer #N/A par la valeur de votre choix.</t>
  </si>
  <si>
    <t>Considérez l'ensemble de données ci-dessous, où seules des colonnes de valeurs sont nécessaires pour un graphique… mais elles ne sont pas contiguës. Créez une plage d'aide contiguë adaptée à la représentation graphique.</t>
  </si>
  <si>
    <t>Remarque : au lieu de travailler avec des plages d'aide, il est également possible de saisir la formule basée sur ASSEMB.H directement dans la série de données du graphique.</t>
  </si>
  <si>
    <t>CHOISIRCOLS</t>
  </si>
  <si>
    <t>Renvoie les colonnes spécifiées à partir d'un tableau.</t>
  </si>
  <si>
    <t>=CHOISIRCOLS(array,col_num1,[col_num2],…)</t>
  </si>
  <si>
    <t>Le tableau contenant les colonnes à renvoyer dans le nouveau tableau</t>
  </si>
  <si>
    <t>La première colonne à renvoyer</t>
  </si>
  <si>
    <t>Argument facultatif, colonne(s) supplémentaire(s) à renvoyer</t>
  </si>
  <si>
    <t>Excel renvoie une erreur #VALEUR si la valeur absolue de l’un des arguments col_num est nulle ou dépasse le nombre de colonnes du tableau.</t>
  </si>
  <si>
    <t>CHOISIRLIGNES</t>
  </si>
  <si>
    <t>Fonction similaire mais fonctionne sur les lignes plutôt que sur les colonnes</t>
  </si>
  <si>
    <t>Remarque : au lieu de travailler avec des plages d'aide, il est également possible de saisir la formule basée sur CHOISIRCOLS directement dans la série de données du graphique.</t>
  </si>
  <si>
    <t>Data Validation</t>
  </si>
  <si>
    <t>Overview</t>
  </si>
  <si>
    <t>What is it?</t>
  </si>
  <si>
    <t xml:space="preserve">Data validation in Excel is a feature that allows you to control the type of data entered into a cell. It helps maintain accuracy and consistency by setting rules for what can be input. For example, you can restrict entries to whole numbers, decimals, dates, or a predefined list.
</t>
  </si>
  <si>
    <t>Purpose?</t>
  </si>
  <si>
    <t>We can use Data Validation in our Excel worksheet because it:
- stops us from entering incorrect data in cells
- keeps our data uniformly formatted
- simplifies and speeds up our data input
- enhances our overall data reliability
- creates a positive user experience
- allows custom rules using formulas for our unique requirements</t>
  </si>
  <si>
    <t>Settings Tab</t>
  </si>
  <si>
    <t>a) Allow Box:
- Whole Number: Allows only whole numbers.
- Decimal: Permits decimal numbers with a set precision.
- List: Creates a drop-down list that allows you to select from the list.
- Date: Ensures entries are within a specified date range.
- Time: Allows time only.
- Text Length: Controls the number of characters allowed.
- Custom: This lets you set unique rules using a formula.
b) Data Box:
- Whole Number: Specify minimum and maximum values.
- Decimal: Set the number of allowed decimal places.
- List: Create a list of acceptable entries.
- Date/Time: Establish minimum and maximum date or time values.
- Text Length: Determine the minimum and maximum character count.
- Custom: Input a custom formula for validation.
Accepted references for "List" setting:
- Cell References
- Named Ranges
- Comma-separated Values
- Formulae (e.g. INDIRECT)
- Dynamic Spill Ranges</t>
  </si>
  <si>
    <t>Input Message</t>
  </si>
  <si>
    <t>You can use this tab to customize your message to give any instructions.
- “Show input message when cell is selected” Box:
Displays a message when users select the validated cell.
- "Title and Input Message” Boxes:
Customize the title and message of the notification.</t>
  </si>
  <si>
    <t>Error Alert</t>
  </si>
  <si>
    <t>a) “Show error alert after invalid data is entered”:
Ensures that the user gets a notification if they enter invalid information.
b) Style:
- Stop (prevents entry)
- Warning (informs without blocking)
- Information (provides information without blocking).
c)Title and Error Message: Customize the title and message for the error alert.</t>
  </si>
  <si>
    <t>Example: input validation</t>
  </si>
  <si>
    <t>Use range reference in the first example and a named range in the second to establish input valudation for the white cells</t>
  </si>
  <si>
    <t>DV Range</t>
  </si>
  <si>
    <t>DV with Range</t>
  </si>
  <si>
    <t>DV Name</t>
  </si>
  <si>
    <t>DV with Named Range</t>
  </si>
  <si>
    <t>Brussel</t>
  </si>
  <si>
    <t>Bruxelles</t>
  </si>
  <si>
    <t>Vlaanderen</t>
  </si>
  <si>
    <t>Flandres</t>
  </si>
  <si>
    <t>Wallonië</t>
  </si>
  <si>
    <t>Wallonie</t>
  </si>
  <si>
    <t>Example: user information</t>
  </si>
  <si>
    <t>Add to the two examples above a user tip with a meaningful title and an explanatory text and see how this can be used to improve user experience AND provide in-line "documentation" about what is expected.</t>
  </si>
  <si>
    <t>Example: error feedback</t>
  </si>
  <si>
    <t>Set up data validation for the 3 ranges below, each allowing whole numbers only. For each of the examples, apply a different level of Error Alert and see what happens</t>
  </si>
  <si>
    <t>STOP</t>
  </si>
  <si>
    <t>WARNING</t>
  </si>
  <si>
    <t>INFORMATION</t>
  </si>
  <si>
    <t>Example: simple 2-level dependent validation</t>
  </si>
  <si>
    <t>Set up a 2-level dependent validation (i.e. where the options on the 2nd drop-down depend on the choice made in the 1st drop-down)</t>
  </si>
  <si>
    <t>Possible inputs:</t>
  </si>
  <si>
    <t>How-to:</t>
  </si>
  <si>
    <t>Name the column headers "dvENLevel1"</t>
  </si>
  <si>
    <t>B1</t>
  </si>
  <si>
    <t>V1</t>
  </si>
  <si>
    <t>W1</t>
  </si>
  <si>
    <t>Name each column (excluding the header) with a Defined Name that matches EXACTLY the spelling of the column header</t>
  </si>
  <si>
    <t>B2</t>
  </si>
  <si>
    <t>V2</t>
  </si>
  <si>
    <t>W2</t>
  </si>
  <si>
    <t>B3</t>
  </si>
  <si>
    <t>V3</t>
  </si>
  <si>
    <t>W3</t>
  </si>
  <si>
    <t>To "Level 1" below apply Data Validation from a list named "dvENLevel1"</t>
  </si>
  <si>
    <t>B4</t>
  </si>
  <si>
    <t>V4</t>
  </si>
  <si>
    <t>W4</t>
  </si>
  <si>
    <t>To "Level 2" below apply Data Validation from a list, using the reference "=INDIRECT(H44)"</t>
  </si>
  <si>
    <t>Level 1</t>
  </si>
  <si>
    <t>Level 2</t>
  </si>
  <si>
    <t>Bonus material: see worksheet "Multi-level Dropdown" for a detailed "recipe" to create a dynamic multi-level dependent validation with one-time configuration and dynamic updates when allowed combinations are updated</t>
  </si>
  <si>
    <t>Gegevensvalidatie</t>
  </si>
  <si>
    <t>Overzicht</t>
  </si>
  <si>
    <t>Wat is het?</t>
  </si>
  <si>
    <t>Doel?</t>
  </si>
  <si>
    <t>We kunnen gegevensvalidatie gebruiken in ons Excel-werkblad omdat het:
- voorkomt dat we onjuiste gegevens in cellen invoeren
- onze gegevens uniform opmaakt
- onze gegevensinvoer vereenvoudigt en versnelt
- de algehele betrouwbaarheid van onze gegevens verbetert
- een positieve gebruikerservaring creëert
- aangepaste regels mogelijk maakt met behulp van formules voor onze unieke vereisten</t>
  </si>
  <si>
    <t>Tabblad 'Instellingen'</t>
  </si>
  <si>
    <t>a) Toestaan:
- Geheel getal: Staat alleen gehele getallen toe.
- Decimaal: Staat decimale getallen toe met een ingestelde precisie.
- Lijst: Maakt een vervolgkeuzelijst aan waaruit u een keuze kunt maken.
- Datum: Zorgt ervoor dat items binnen een bepaald datumbereik vallen.
- Tijd: Staat alleen tijd toe.
- Tekstlengte: Bepaalt het toegestane aantal tekens.
- Aangepast: Hiermee kunt u unieke regels instellen met behulp van een formule.
b) Gegevensvak:
- Geheel getal: Specificeer minimum- en maximumwaarden.
- Decimaal: Stel het aantal toegestane decimalen in.
- Lijst: Maak een lijst met toegestane items.
- Datum/Tijd: Stel minimum- en maximumwaarden voor datum of tijd in.
- Tekstlengte: Bepaal het minimum- en maximumaantal tekens.
- Aangepast: Voer een aangepaste formule in voor validatie.
Geaccepteerde referenties voor de instelling 'Lijst':
- Celverwijzingen
- Benoemde bereiken
- Door komma's gescheiden waarden
- Formules (bijv. INDIRECT)
- Dynamische overloopbereiken</t>
  </si>
  <si>
    <t>Invoerbericht</t>
  </si>
  <si>
    <t>U kunt dit tabblad gebruiken om uw bericht aan te passen en instructies te geven.
- Vak "Toon invoerbericht wanneer cel is geselecteerd":
Geeft een bericht weer wanneer gebruikers de gevalideerde cel selecteren.
- Vakken "Titel en invoerbericht":
Pas de titel en het bericht van de melding aan.</t>
  </si>
  <si>
    <t>Foutmelding</t>
  </si>
  <si>
    <t>Voorbeeld: gegevensvalidatie</t>
  </si>
  <si>
    <t>Gebruik de bereikreferentie in het eerste voorbeeld en een benoemd bereik in het tweede om de invoerwaardering voor de witte cellen vast te stellen</t>
  </si>
  <si>
    <t>DV Celbereik</t>
  </si>
  <si>
    <t>DV met celverwijzing</t>
  </si>
  <si>
    <t>DV Naam</t>
  </si>
  <si>
    <t>DV met Gedefinieerde Naam</t>
  </si>
  <si>
    <t>Voorbeeld: gebruikersinformatie</t>
  </si>
  <si>
    <t>Voeg aan de twee bovenstaande voorbeelden een gebruikerstip toe met een betekenisvolle titel en een verklarende tekst en bekijk hoe dit kan worden gebruikt om de gebruikerservaring te verbeteren ÉN in-line "documentatie" te bieden over wat er wordt verwacht.</t>
  </si>
  <si>
    <t>Voorbeeld: feedback over verkeerde invoer</t>
  </si>
  <si>
    <t>Stel gegevensvalidatie in voor de drie onderstaande bereiken, elk met alleen hele getallen. Pas voor elk van de voorbeelden een ander niveau van foutwaarschuwing toe en kijk wat er gebeurt.</t>
  </si>
  <si>
    <t>WAARSCHUWING</t>
  </si>
  <si>
    <t>INFO</t>
  </si>
  <si>
    <t>Voorbeeld: 2-laagse afhankelijke validatie</t>
  </si>
  <si>
    <t>Stel een 2-niveau afhankelijke validatie in (d.w.z. waarbij de opties in de 2e dropdown afhankelijk zijn van de keuze die in de 1e dropdown is gemaakt)</t>
  </si>
  <si>
    <t>Mogelijkheden:</t>
  </si>
  <si>
    <t>Hoe ?</t>
  </si>
  <si>
    <t>Geef de kolomkoppen de naam "dvNLLevel1"</t>
  </si>
  <si>
    <t>Geef elke kolom (met uitzondering van de koptekst) een gedefinieerde naam die PRECIES overeenkomt met de spelling van de kolomkoptekst</t>
  </si>
  <si>
    <t>Voor "Keuze 1" hieronder past u gegevensvalidatie toe vanuit een lijst met de naam "dvNLLevel1"</t>
  </si>
  <si>
    <t>Pas voor "Keuze 2" hieronder gegevensvalidatie toe vanuit een lijst, met behulp van de referentie "=INDIRECT(H91)"</t>
  </si>
  <si>
    <t>Keuze 1</t>
  </si>
  <si>
    <t>Keuze 2</t>
  </si>
  <si>
    <t>Bonusmateriaal: zie werkblad "Multi-level Dropdown" voor een gedetailleerd "recept" om een ​​dynamische multi-level afhankelijke validatie te creëren met eenmalige configuratie en dynamische updates wanneer toegestane combinaties worden bijgewerkt</t>
  </si>
  <si>
    <t>Validation des données</t>
  </si>
  <si>
    <t>Points principals</t>
  </si>
  <si>
    <t>Qu'est-ce que c'est?</t>
  </si>
  <si>
    <t>La validation des données dans Excel est une fonctionnalité qui vous permet de contrôler le type de données saisies dans une cellule. Elle contribue à garantir l'exactitude et la cohérence des données en définissant des règles de saisie. Par exemple, vous pouvez limiter les entrées aux nombres entiers, aux décimales, aux dates ou à une liste prédéfinie.</t>
  </si>
  <si>
    <t>But?</t>
  </si>
  <si>
    <t>Nous pouvons utiliser la validation des données dans notre feuille de calcul Excel car elle :
- nous empêche de saisir des données incorrectes dans les cellules ;
- conserve un formatage uniforme de nos données ;
- simplifie et accélère la saisie des données ;
- améliore la fiabilité globale de nos données ;
- crée une expérience utilisateur positive ;
- permet de personnaliser les règles à l'aide de formules adaptées à nos besoins spécifiques.</t>
  </si>
  <si>
    <t>Onglet « Options»</t>
  </si>
  <si>
    <t>a) Zone Autoriser :
- Nombre entier : Autorise uniquement les nombres entiers.
- Décimal : Autorise les nombres décimaux avec une précision définie.
- Liste : Crée une liste déroulante permettant de sélectionner des éléments.
- Date : Vérifie que les entrées sont comprises dans une plage de dates spécifiée.
- Heure : Autorise uniquement l’heure.
- Longueur du texte : Contrôle le nombre de caractères autorisés.
- Personnalisé : Permet de définir des règles uniques à l’aide d’une formule.
b) Zone Données :
- Nombre entier : Spécifie les valeurs minimales et maximales.
- Décimal : Définit le nombre de décimales autorisées.
- Liste : Crée une liste d’entrées autorisées.
- Date/Heure : Définit les valeurs minimales et maximales de date ou d’heure.
- Longueur du texte : Détermine le nombre minimal et maximal de caractères.
- Personnalisé : Saisit une formule personnalisée pour la validation.
Références acceptées pour le paramètre « Liste » :
- Références de cellules
- Plages nommées
- Valeurs séparées par des virgules
- Formules (par exemple, INDIRECT)
- Plages de débordement dynamiques</t>
  </si>
  <si>
    <t>Message de saisie</t>
  </si>
  <si>
    <t>Vous pouvez utiliser cet onglet pour personnaliser votre message et donner des instructions.
- Zone « Afficher le message de saisie lorsque la cellule est sélectionnée » :
Affiche un message lorsque l'utilisateur sélectionne la cellule validée.
- Zones « Titre et Message de saisie » :
Personnalisez le titre et le message de la notification.</t>
  </si>
  <si>
    <t>Alerte d'erreur</t>
  </si>
  <si>
    <t>a) « Afficher une alerte d'erreur après la saisie de données non valides » :
L'utilisateur reçoit une notification s'il saisit des informations non valides.
b) Style :
- Stop (empêche la saisie)
- Avertissement (informe sans bloquer)
- Informations (fournit des informations sans bloquer).
c) Titre et message d'erreur : Personnalisez le titre et le message de l'alerte d'erreur.</t>
  </si>
  <si>
    <t>Exemple: validation de saisie</t>
  </si>
  <si>
    <t>Utilisez la référence de plage dans le premier exemple et une plage nommée dans le second pour établir la valeur d'entrée pour les cellules blanches</t>
  </si>
  <si>
    <t>DV Plage</t>
  </si>
  <si>
    <t>DV avec Plage</t>
  </si>
  <si>
    <t>DV Nom</t>
  </si>
  <si>
    <t>DV avec Nom Défini</t>
  </si>
  <si>
    <t>Exemple: information pour l'utilisateur</t>
  </si>
  <si>
    <t>Ajoutez aux deux exemples ci-dessus une astuce utilisateur avec un titre significatif et un texte explicatif et voyez comment cela peut être utilisé pour améliorer l'expérience utilisateur ET fournir une « documentation » en ligne sur ce qui est attendu.</t>
  </si>
  <si>
    <t>Exemple: feedback sur saisies incorrectes</t>
  </si>
  <si>
    <t>Configurez la validation des données pour les trois plages ci-dessous, chacune n'autorisant que des nombres entiers. Pour chaque exemple, appliquez un niveau d'alerte d'erreur différent et observez le résultat.</t>
  </si>
  <si>
    <t>AVERTISSEMENT</t>
  </si>
  <si>
    <t>INFORMATIONS</t>
  </si>
  <si>
    <t>Exemple: validation à 2 niveaux dépendents (simple)</t>
  </si>
  <si>
    <t>Configurer une validation dépendante à 2 niveaux (c'est-à-dire où les options de la 2e liste déroulante dépendent du choix effectué dans la 1ère liste déroulante)</t>
  </si>
  <si>
    <t>Valeurs possibles</t>
  </si>
  <si>
    <t>Comment?</t>
  </si>
  <si>
    <t>Nommez la plage des les en-têtes de colonne « dvFRLevel1 »</t>
  </si>
  <si>
    <t>Nommez chaque colonne (à l'exclusion de l'en-tête) avec un nom défini qui correspond EXACTEMENT à l'orthographe de l'en-tête de la colonne</t>
  </si>
  <si>
    <t>Au « Niveau 1 » ci-dessous, appliquez la validation des données à partir d'une liste nommée « dvFRLevel1 »</t>
  </si>
  <si>
    <t>Pour « Keuze 2 » ci-dessous, appliquez la validation des données à partir d'une liste, en utilisant la référence « =INDIRECT(H138) »</t>
  </si>
  <si>
    <t>Niveau 1</t>
  </si>
  <si>
    <t>Niveau 2</t>
  </si>
  <si>
    <t>Matériel bonus : voir la feuille de travail « Multi-level Dropdown » pour une « recette » détaillée pour créer une validation dépendante multi-niveaux dynamique avec une configuration unique et des mises à jour dynamiques lorsque les combinaisons autorisées sont mises à jour</t>
  </si>
  <si>
    <t>Database sources --&gt;</t>
  </si>
  <si>
    <t>Arrondissement</t>
  </si>
  <si>
    <t>Municipality</t>
  </si>
  <si>
    <t>Gender</t>
  </si>
  <si>
    <t>Category</t>
  </si>
  <si>
    <t>People</t>
  </si>
  <si>
    <t>Quantity Sold</t>
  </si>
  <si>
    <t>Net Price</t>
  </si>
  <si>
    <t>Revenue</t>
  </si>
  <si>
    <t>Antwerpen</t>
  </si>
  <si>
    <t>Aartselaar</t>
  </si>
  <si>
    <t>Man</t>
  </si>
  <si>
    <t>Belgian</t>
  </si>
  <si>
    <t>Less than 15 years</t>
  </si>
  <si>
    <t>Bed</t>
  </si>
  <si>
    <t>Brussels</t>
  </si>
  <si>
    <t>Furniture</t>
  </si>
  <si>
    <t>Filip</t>
  </si>
  <si>
    <t>Woman</t>
  </si>
  <si>
    <t>Headphones</t>
  </si>
  <si>
    <t>Camera</t>
  </si>
  <si>
    <t>Electronics</t>
  </si>
  <si>
    <t>Flanders</t>
  </si>
  <si>
    <t>In schooling</t>
  </si>
  <si>
    <t>TV</t>
  </si>
  <si>
    <t>Wallonia</t>
  </si>
  <si>
    <t>Chair</t>
  </si>
  <si>
    <t>Elio</t>
  </si>
  <si>
    <t>Wardrobe</t>
  </si>
  <si>
    <t>Dress</t>
  </si>
  <si>
    <t>Clothing</t>
  </si>
  <si>
    <t>Not In schooling</t>
  </si>
  <si>
    <t>Sofa</t>
  </si>
  <si>
    <t>Jacket</t>
  </si>
  <si>
    <t>Other</t>
  </si>
  <si>
    <t>Jeans</t>
  </si>
  <si>
    <t>Smartphone</t>
  </si>
  <si>
    <t>Laptop</t>
  </si>
  <si>
    <t>T-Shirt</t>
  </si>
  <si>
    <t>Shoes</t>
  </si>
  <si>
    <t>Table</t>
  </si>
  <si>
    <t>Boechout</t>
  </si>
  <si>
    <t>Boom</t>
  </si>
  <si>
    <t>Borsbeek</t>
  </si>
  <si>
    <t>Brasschaat</t>
  </si>
  <si>
    <t>Brecht</t>
  </si>
  <si>
    <t>Edegem</t>
  </si>
  <si>
    <t>Essen</t>
  </si>
  <si>
    <t>Hemiksem</t>
  </si>
  <si>
    <t>Hove (Antwerpen)</t>
  </si>
  <si>
    <t>Kalmthout</t>
  </si>
  <si>
    <t>Kapellen (Antwerpen)</t>
  </si>
  <si>
    <t>Kontich</t>
  </si>
  <si>
    <t>Lint</t>
  </si>
  <si>
    <t>Mortsel</t>
  </si>
  <si>
    <t>Niel</t>
  </si>
  <si>
    <t>Ranst</t>
  </si>
  <si>
    <t>Rumst</t>
  </si>
  <si>
    <t>Schelle</t>
  </si>
  <si>
    <t>Schilde</t>
  </si>
  <si>
    <t>Schoten</t>
  </si>
  <si>
    <t>Stabroek</t>
  </si>
  <si>
    <t>Wijnegem</t>
  </si>
  <si>
    <t>Wommelgem</t>
  </si>
  <si>
    <t>Wuustwezel</t>
  </si>
  <si>
    <t>Zandhoven</t>
  </si>
  <si>
    <t>Zoersel</t>
  </si>
  <si>
    <t>Zwijndrecht</t>
  </si>
  <si>
    <t>Malle</t>
  </si>
  <si>
    <t>Mechelen</t>
  </si>
  <si>
    <t>Berlaar</t>
  </si>
  <si>
    <t>Bonheiden</t>
  </si>
  <si>
    <t>Bornem</t>
  </si>
  <si>
    <t>Duffel</t>
  </si>
  <si>
    <t>Heist-op-den-Berg</t>
  </si>
  <si>
    <t>Lier</t>
  </si>
  <si>
    <t>Nijlen</t>
  </si>
  <si>
    <t>Putte</t>
  </si>
  <si>
    <t>Puurs</t>
  </si>
  <si>
    <t>Sint-Amands</t>
  </si>
  <si>
    <t>Sint-Katelijne-Waver</t>
  </si>
  <si>
    <t>Willebroek</t>
  </si>
  <si>
    <t>Turnhout</t>
  </si>
  <si>
    <t>Arendonk</t>
  </si>
  <si>
    <t>Baarle-Hertog</t>
  </si>
  <si>
    <t>Balen</t>
  </si>
  <si>
    <t>Beerse</t>
  </si>
  <si>
    <t>Dessel</t>
  </si>
  <si>
    <t>Geel</t>
  </si>
  <si>
    <t>Grobbendonk</t>
  </si>
  <si>
    <t>Herentals</t>
  </si>
  <si>
    <t>Herenthout</t>
  </si>
  <si>
    <t>Herselt</t>
  </si>
  <si>
    <t>Hoogstraten</t>
  </si>
  <si>
    <t>Hulshout</t>
  </si>
  <si>
    <t>Kasterlee</t>
  </si>
  <si>
    <t>Lille</t>
  </si>
  <si>
    <t>Meerhout</t>
  </si>
  <si>
    <t>Merksplas</t>
  </si>
  <si>
    <t>Mol</t>
  </si>
  <si>
    <t>Olen</t>
  </si>
  <si>
    <t>Oud-Turnhout</t>
  </si>
  <si>
    <t>Ravels</t>
  </si>
  <si>
    <t>Retie</t>
  </si>
  <si>
    <t>Rijkevorsel</t>
  </si>
  <si>
    <t>Vorselaar</t>
  </si>
  <si>
    <t>Vosselaar</t>
  </si>
  <si>
    <t>Westerlo</t>
  </si>
  <si>
    <t>Laakdal</t>
  </si>
  <si>
    <t>Brabant</t>
  </si>
  <si>
    <t>Brussel-Hoofdstad</t>
  </si>
  <si>
    <t>Anderlecht</t>
  </si>
  <si>
    <t>Oudergem</t>
  </si>
  <si>
    <t>Sint-Agatha-Berchem</t>
  </si>
  <si>
    <t>Etterbeek</t>
  </si>
  <si>
    <t>Evere</t>
  </si>
  <si>
    <t>Vorst (Brussel-Hoofdstad)</t>
  </si>
  <si>
    <t>Ganshoren</t>
  </si>
  <si>
    <t>Elsene</t>
  </si>
  <si>
    <t>Jette</t>
  </si>
  <si>
    <t>Koekelberg</t>
  </si>
  <si>
    <t>Sint-Jans-Molenbeek</t>
  </si>
  <si>
    <t>Sint-Gillis</t>
  </si>
  <si>
    <t>Sint-Joost-ten-Node</t>
  </si>
  <si>
    <t>Schaarbeek</t>
  </si>
  <si>
    <t>Ukkel</t>
  </si>
  <si>
    <t>Watermaal-Bosvoorde</t>
  </si>
  <si>
    <t>Sint-Lambrechts-Woluwe</t>
  </si>
  <si>
    <t>Sint-Pieters-Woluwe</t>
  </si>
  <si>
    <t>Halle-Vilvoorde</t>
  </si>
  <si>
    <t>Asse</t>
  </si>
  <si>
    <t>Beersel</t>
  </si>
  <si>
    <t>Bever</t>
  </si>
  <si>
    <t>Dilbeek</t>
  </si>
  <si>
    <t>Galmaarden</t>
  </si>
  <si>
    <t>Gooik</t>
  </si>
  <si>
    <t>Grimbergen</t>
  </si>
  <si>
    <t>Halle (Halle-Vilvoorde)</t>
  </si>
  <si>
    <t>Herne</t>
  </si>
  <si>
    <t>Hoeilaart</t>
  </si>
  <si>
    <t>Kampenhout</t>
  </si>
  <si>
    <t>Kapelle-op-den-Bos</t>
  </si>
  <si>
    <t>Liedekerke</t>
  </si>
  <si>
    <t>Londerzeel</t>
  </si>
  <si>
    <t>Machelen (Halle-Vilvoorde)</t>
  </si>
  <si>
    <t>Meise</t>
  </si>
  <si>
    <t>Merchtem</t>
  </si>
  <si>
    <t>Opwijk</t>
  </si>
  <si>
    <t>Overijse</t>
  </si>
  <si>
    <t>Pepingen</t>
  </si>
  <si>
    <t>Sint-Pieters-Leeuw</t>
  </si>
  <si>
    <t>Steenokkerzeel</t>
  </si>
  <si>
    <t>Ternat</t>
  </si>
  <si>
    <t>Vilvoorde</t>
  </si>
  <si>
    <t>Zaventem</t>
  </si>
  <si>
    <t>Zemst</t>
  </si>
  <si>
    <t>Roosdaal</t>
  </si>
  <si>
    <t>Drogenbos</t>
  </si>
  <si>
    <t>Kraainem</t>
  </si>
  <si>
    <t>Linkebeek</t>
  </si>
  <si>
    <t>Sint-Genesius-Rode</t>
  </si>
  <si>
    <t>Wemmel</t>
  </si>
  <si>
    <t>Wezembeek-Oppem</t>
  </si>
  <si>
    <t>Lennik</t>
  </si>
  <si>
    <t>Affligem</t>
  </si>
  <si>
    <t>Leuven</t>
  </si>
  <si>
    <t>Aarschot</t>
  </si>
  <si>
    <t>Begijnendijk</t>
  </si>
  <si>
    <t>Bekkevoort</t>
  </si>
  <si>
    <t>Bertem</t>
  </si>
  <si>
    <t>Bierbeek</t>
  </si>
  <si>
    <t>Boortmeerbeek</t>
  </si>
  <si>
    <t>Boutersem</t>
  </si>
  <si>
    <t>Diest</t>
  </si>
  <si>
    <t>Geetbets</t>
  </si>
  <si>
    <t>Haacht</t>
  </si>
  <si>
    <t>Herent</t>
  </si>
  <si>
    <t>Hoegaarden</t>
  </si>
  <si>
    <t>Holsbeek</t>
  </si>
  <si>
    <t>Huldenberg</t>
  </si>
  <si>
    <t>Keerbergen</t>
  </si>
  <si>
    <t>Kortenaken</t>
  </si>
  <si>
    <t>Kortenberg</t>
  </si>
  <si>
    <t>Landen</t>
  </si>
  <si>
    <t>Lubbeek</t>
  </si>
  <si>
    <t>Oud-Heverlee</t>
  </si>
  <si>
    <t>Rotselaar</t>
  </si>
  <si>
    <t>Tervuren</t>
  </si>
  <si>
    <t>Tienen</t>
  </si>
  <si>
    <t>Tremelo</t>
  </si>
  <si>
    <t>Zoutleeuw</t>
  </si>
  <si>
    <t>Linter</t>
  </si>
  <si>
    <t>Scherpenheuvel-Zichem</t>
  </si>
  <si>
    <t>Tielt-Winge</t>
  </si>
  <si>
    <t>Glabbeek</t>
  </si>
  <si>
    <t>Nijvel</t>
  </si>
  <si>
    <t>Bevekom</t>
  </si>
  <si>
    <t>Eigenbrakel</t>
  </si>
  <si>
    <t>Kasteelbrakel</t>
  </si>
  <si>
    <t>Chaumont-Gistoux</t>
  </si>
  <si>
    <t>Court-Saint-Etienne</t>
  </si>
  <si>
    <t>Genepiën</t>
  </si>
  <si>
    <t>Graven</t>
  </si>
  <si>
    <t>Incourt</t>
  </si>
  <si>
    <t>Itter</t>
  </si>
  <si>
    <t>Geldenaken</t>
  </si>
  <si>
    <t>Terhulpen</t>
  </si>
  <si>
    <t>Mont-Saint-Guibert</t>
  </si>
  <si>
    <t>Perwijs (Nijvel)</t>
  </si>
  <si>
    <t>Rixensart</t>
  </si>
  <si>
    <t>Tubeke</t>
  </si>
  <si>
    <t>Villers-la-Ville</t>
  </si>
  <si>
    <t>Waterloo</t>
  </si>
  <si>
    <t>Waver</t>
  </si>
  <si>
    <t>Chastre</t>
  </si>
  <si>
    <t>Hélécine</t>
  </si>
  <si>
    <t>Lasne</t>
  </si>
  <si>
    <t>Orp-Jauche</t>
  </si>
  <si>
    <t>Ottignies-Louvain-la-Neuve</t>
  </si>
  <si>
    <t>Ramillies</t>
  </si>
  <si>
    <t>Rebecq</t>
  </si>
  <si>
    <t>Walhain</t>
  </si>
  <si>
    <t>West-Vlaanderen</t>
  </si>
  <si>
    <t>Brugge</t>
  </si>
  <si>
    <t>Beernem</t>
  </si>
  <si>
    <t>Blankenberge</t>
  </si>
  <si>
    <t>Damme</t>
  </si>
  <si>
    <t>Jabbeke</t>
  </si>
  <si>
    <t>Oostkamp</t>
  </si>
  <si>
    <t>Torhout</t>
  </si>
  <si>
    <t>Zedelgem</t>
  </si>
  <si>
    <t>Zuienkerke</t>
  </si>
  <si>
    <t>Knokke-Heist</t>
  </si>
  <si>
    <t>Diksmuide</t>
  </si>
  <si>
    <t>Houthulst</t>
  </si>
  <si>
    <t>Koekelare</t>
  </si>
  <si>
    <t>Kortemark</t>
  </si>
  <si>
    <t>Lo-Reninge</t>
  </si>
  <si>
    <t>Ieper</t>
  </si>
  <si>
    <t>Mesen</t>
  </si>
  <si>
    <t>Poperinge</t>
  </si>
  <si>
    <t>Wervik</t>
  </si>
  <si>
    <t>Zonnebeke</t>
  </si>
  <si>
    <t>Heuvelland</t>
  </si>
  <si>
    <t>Langemark-Poelkapelle</t>
  </si>
  <si>
    <t>Vleteren</t>
  </si>
  <si>
    <t>Kortrijk</t>
  </si>
  <si>
    <t>Anzegem</t>
  </si>
  <si>
    <t>Avelgem</t>
  </si>
  <si>
    <t>Deerlijk</t>
  </si>
  <si>
    <t>Harelbeke</t>
  </si>
  <si>
    <t>Kuurne</t>
  </si>
  <si>
    <t>Lendelede</t>
  </si>
  <si>
    <t>Menen</t>
  </si>
  <si>
    <t>Waregem</t>
  </si>
  <si>
    <t>Wevelgem</t>
  </si>
  <si>
    <t>Zwevegem</t>
  </si>
  <si>
    <t>Spiere-Helkijn</t>
  </si>
  <si>
    <t>Oostende</t>
  </si>
  <si>
    <t>Bredene</t>
  </si>
  <si>
    <t>Gistel</t>
  </si>
  <si>
    <t>Ichtegem</t>
  </si>
  <si>
    <t>Middelkerke</t>
  </si>
  <si>
    <t>Oudenburg</t>
  </si>
  <si>
    <t>De Haan</t>
  </si>
  <si>
    <t>Roeselare</t>
  </si>
  <si>
    <t>Hooglede</t>
  </si>
  <si>
    <t>Ingelmunster</t>
  </si>
  <si>
    <t>Izegem</t>
  </si>
  <si>
    <t>Ledegem</t>
  </si>
  <si>
    <t>Lichtervelde</t>
  </si>
  <si>
    <t>Moorslede</t>
  </si>
  <si>
    <t>Staden</t>
  </si>
  <si>
    <t>Tielt</t>
  </si>
  <si>
    <t>Dentergem</t>
  </si>
  <si>
    <t>Meulebeke</t>
  </si>
  <si>
    <t>Oostrozebeke</t>
  </si>
  <si>
    <t>Pittem</t>
  </si>
  <si>
    <t>Ruiselede</t>
  </si>
  <si>
    <t>Tielt (Tielt)</t>
  </si>
  <si>
    <t>Wielsbeke</t>
  </si>
  <si>
    <t>Wingene</t>
  </si>
  <si>
    <t>Ardooie</t>
  </si>
  <si>
    <t>Veurne</t>
  </si>
  <si>
    <t>Alveringem</t>
  </si>
  <si>
    <t>De Panne</t>
  </si>
  <si>
    <t>Koksijde</t>
  </si>
  <si>
    <t>Nieuwpoort</t>
  </si>
  <si>
    <t>Oost-Vlaanderen</t>
  </si>
  <si>
    <t>Aalst</t>
  </si>
  <si>
    <t>Aalst (Aalst)</t>
  </si>
  <si>
    <t>Denderleeuw</t>
  </si>
  <si>
    <t>Geraardsbergen</t>
  </si>
  <si>
    <t>Haaltert</t>
  </si>
  <si>
    <t>Herzele</t>
  </si>
  <si>
    <t>Lede</t>
  </si>
  <si>
    <t>Ninove</t>
  </si>
  <si>
    <t>Sint-Lievens-Houtem</t>
  </si>
  <si>
    <t>Zottegem</t>
  </si>
  <si>
    <t>Erpe-Mere</t>
  </si>
  <si>
    <t>Dendermonde</t>
  </si>
  <si>
    <t>Berlare</t>
  </si>
  <si>
    <t>Buggenhout</t>
  </si>
  <si>
    <t>Hamme (Dendermonde)</t>
  </si>
  <si>
    <t>Laarne</t>
  </si>
  <si>
    <t>Lebbeke</t>
  </si>
  <si>
    <t>Waasmunster</t>
  </si>
  <si>
    <t>Wetteren</t>
  </si>
  <si>
    <t>Wichelen</t>
  </si>
  <si>
    <t>Zele</t>
  </si>
  <si>
    <t>Eeklo</t>
  </si>
  <si>
    <t>Assenede</t>
  </si>
  <si>
    <t>Kaprijke</t>
  </si>
  <si>
    <t>Maldegem</t>
  </si>
  <si>
    <t>Sint-Laureins</t>
  </si>
  <si>
    <t>Zelzate</t>
  </si>
  <si>
    <t>Gent</t>
  </si>
  <si>
    <t>Aalter</t>
  </si>
  <si>
    <t>Deinze</t>
  </si>
  <si>
    <t>De Pinte</t>
  </si>
  <si>
    <t>Destelbergen</t>
  </si>
  <si>
    <t>Evergem</t>
  </si>
  <si>
    <t>Gavere</t>
  </si>
  <si>
    <t>Knesselare</t>
  </si>
  <si>
    <t>Lochristi</t>
  </si>
  <si>
    <t>Lovendegem</t>
  </si>
  <si>
    <t>Melle</t>
  </si>
  <si>
    <t>Merelbeke</t>
  </si>
  <si>
    <t>Moerbeke (Gent)</t>
  </si>
  <si>
    <t>Nazareth</t>
  </si>
  <si>
    <t>Nevele</t>
  </si>
  <si>
    <t>Oosterzele</t>
  </si>
  <si>
    <t>Sint-Martens-Latem</t>
  </si>
  <si>
    <t>Waarschoot</t>
  </si>
  <si>
    <t>Wachtebeke</t>
  </si>
  <si>
    <t>Zomergem</t>
  </si>
  <si>
    <t>Zulte</t>
  </si>
  <si>
    <t>Oudenaarde</t>
  </si>
  <si>
    <t>Kruishoutem</t>
  </si>
  <si>
    <t>Ronse</t>
  </si>
  <si>
    <t>Zingem</t>
  </si>
  <si>
    <t>Brakel</t>
  </si>
  <si>
    <t>Kluisbergen</t>
  </si>
  <si>
    <t>Wortegem-Petegem</t>
  </si>
  <si>
    <t>Horebeke</t>
  </si>
  <si>
    <t>Lierde</t>
  </si>
  <si>
    <t>Maarkedal</t>
  </si>
  <si>
    <t>Zwalm</t>
  </si>
  <si>
    <t>Sint-Niklaas</t>
  </si>
  <si>
    <t>Beveren (Sint-Niklaas)</t>
  </si>
  <si>
    <t>Kruibeke</t>
  </si>
  <si>
    <t>Lokeren</t>
  </si>
  <si>
    <t>Sint-Gillis-Waas</t>
  </si>
  <si>
    <t>Sint-Niklaas (Sint-Niklaas)</t>
  </si>
  <si>
    <t>Stekene</t>
  </si>
  <si>
    <t>Temse</t>
  </si>
  <si>
    <t>Hainaut</t>
  </si>
  <si>
    <t>Aat</t>
  </si>
  <si>
    <t>Beloeil</t>
  </si>
  <si>
    <t>Bernissart</t>
  </si>
  <si>
    <t>Brugelette</t>
  </si>
  <si>
    <t>Chièvres</t>
  </si>
  <si>
    <t>Elzele</t>
  </si>
  <si>
    <t>Vloesberg</t>
  </si>
  <si>
    <t>Frasnes-lez-Anvaing</t>
  </si>
  <si>
    <t>Charleroi</t>
  </si>
  <si>
    <t>Chapelle-lez-Herlaimont</t>
  </si>
  <si>
    <t>Châtelet</t>
  </si>
  <si>
    <t>Courcelles</t>
  </si>
  <si>
    <t>Farciennes</t>
  </si>
  <si>
    <t>Fleurus</t>
  </si>
  <si>
    <t>Fontaine-l’Evêque</t>
  </si>
  <si>
    <t>Gerpinnes</t>
  </si>
  <si>
    <t>Manage</t>
  </si>
  <si>
    <t>Montigny-le-Tilleul</t>
  </si>
  <si>
    <t>Pont-à-Celles</t>
  </si>
  <si>
    <t>Seneffe</t>
  </si>
  <si>
    <t>Aiseau-Presles</t>
  </si>
  <si>
    <t>Les Bons Villers</t>
  </si>
  <si>
    <t>Bergen</t>
  </si>
  <si>
    <t>Boussu</t>
  </si>
  <si>
    <t>Dour</t>
  </si>
  <si>
    <t>Frameries</t>
  </si>
  <si>
    <t>Hensies</t>
  </si>
  <si>
    <t>Jurbeke</t>
  </si>
  <si>
    <t>Lens</t>
  </si>
  <si>
    <t>Quaregnon</t>
  </si>
  <si>
    <t>Quiévrain</t>
  </si>
  <si>
    <t>Saint-Ghislain</t>
  </si>
  <si>
    <t>Colfontaine</t>
  </si>
  <si>
    <t>Honnelles</t>
  </si>
  <si>
    <t>Quévy</t>
  </si>
  <si>
    <t>Moeskroen</t>
  </si>
  <si>
    <t>Komen-Waasten</t>
  </si>
  <si>
    <t>Zinnik</t>
  </si>
  <si>
    <t>’s Gravenbrakel</t>
  </si>
  <si>
    <t>Edingen</t>
  </si>
  <si>
    <t>La Louvière</t>
  </si>
  <si>
    <t>Lessen</t>
  </si>
  <si>
    <t>Le Roeulx</t>
  </si>
  <si>
    <t>Opzullik</t>
  </si>
  <si>
    <t>Ecaussinnes</t>
  </si>
  <si>
    <t>Thuin</t>
  </si>
  <si>
    <t>Anderlues</t>
  </si>
  <si>
    <t>Beaumont</t>
  </si>
  <si>
    <t>Binche</t>
  </si>
  <si>
    <t>Chimay</t>
  </si>
  <si>
    <t>Erquelinnes</t>
  </si>
  <si>
    <t>Froidchapelle</t>
  </si>
  <si>
    <t>Lobbes</t>
  </si>
  <si>
    <t>Merbes-le-Château</t>
  </si>
  <si>
    <t>Momignies</t>
  </si>
  <si>
    <t>Estinnes</t>
  </si>
  <si>
    <t>Ham-sur-Heure-Nalinnes</t>
  </si>
  <si>
    <t>Morlanwelz</t>
  </si>
  <si>
    <t>Sivry-Rance</t>
  </si>
  <si>
    <t>Doornik</t>
  </si>
  <si>
    <t>Antoing</t>
  </si>
  <si>
    <t>Celles (Doornik)</t>
  </si>
  <si>
    <t>Estaimpuis</t>
  </si>
  <si>
    <t>Pecq</t>
  </si>
  <si>
    <t>Péruwelz</t>
  </si>
  <si>
    <t>Rumes</t>
  </si>
  <si>
    <t>Brunehaut</t>
  </si>
  <si>
    <t>Leuze-en-Hainaut</t>
  </si>
  <si>
    <t>Mont-de-l’Enclus</t>
  </si>
  <si>
    <t>Liège</t>
  </si>
  <si>
    <t>Hoei</t>
  </si>
  <si>
    <t>Amay</t>
  </si>
  <si>
    <t>Burdinne</t>
  </si>
  <si>
    <t>Clavier</t>
  </si>
  <si>
    <t>Ferrières</t>
  </si>
  <si>
    <t>Hamoir</t>
  </si>
  <si>
    <t>Héron</t>
  </si>
  <si>
    <t>Marchin</t>
  </si>
  <si>
    <t>Modave</t>
  </si>
  <si>
    <t>Nandrin</t>
  </si>
  <si>
    <t>Ouffet</t>
  </si>
  <si>
    <t>Verlaine</t>
  </si>
  <si>
    <t>Villers-Le-Bouillet</t>
  </si>
  <si>
    <t>Wanze</t>
  </si>
  <si>
    <t>Anthisnes</t>
  </si>
  <si>
    <t>Engis</t>
  </si>
  <si>
    <t>Tinlot</t>
  </si>
  <si>
    <t>Luik</t>
  </si>
  <si>
    <t>Ans</t>
  </si>
  <si>
    <t>Awans</t>
  </si>
  <si>
    <t>Aywaille</t>
  </si>
  <si>
    <t>Bitsingen</t>
  </si>
  <si>
    <t>Beyne-Heusay</t>
  </si>
  <si>
    <t>Chaudfontaine</t>
  </si>
  <si>
    <t>Comblain-au-Pont</t>
  </si>
  <si>
    <t>Dalhem</t>
  </si>
  <si>
    <t>Esneux</t>
  </si>
  <si>
    <t>Fléron</t>
  </si>
  <si>
    <t>Herstal</t>
  </si>
  <si>
    <t>Juprelle</t>
  </si>
  <si>
    <t>Oupeye</t>
  </si>
  <si>
    <t>Saint-Nicolas (Luik)</t>
  </si>
  <si>
    <t>Seraing</t>
  </si>
  <si>
    <t>Soumagne</t>
  </si>
  <si>
    <t>Sprimont</t>
  </si>
  <si>
    <t>Wezet</t>
  </si>
  <si>
    <t>Grâce-Hollogne</t>
  </si>
  <si>
    <t>Blégny</t>
  </si>
  <si>
    <t>Flémalle</t>
  </si>
  <si>
    <t>Neupré</t>
  </si>
  <si>
    <t>Trooz</t>
  </si>
  <si>
    <t>Verviers</t>
  </si>
  <si>
    <t>Amel</t>
  </si>
  <si>
    <t>Aubel</t>
  </si>
  <si>
    <t>Baelen</t>
  </si>
  <si>
    <t>Büllingen</t>
  </si>
  <si>
    <t>Bütgenbach</t>
  </si>
  <si>
    <t>Dison</t>
  </si>
  <si>
    <t>Eupen</t>
  </si>
  <si>
    <t>Herve</t>
  </si>
  <si>
    <t>Jalhay</t>
  </si>
  <si>
    <t>Kelmis</t>
  </si>
  <si>
    <t>Lierneux</t>
  </si>
  <si>
    <t>Limburg</t>
  </si>
  <si>
    <t>Lontzen</t>
  </si>
  <si>
    <t>Malmedy</t>
  </si>
  <si>
    <t>Olne</t>
  </si>
  <si>
    <t>Pepinster</t>
  </si>
  <si>
    <t>Raeren</t>
  </si>
  <si>
    <t>Sankt Vith</t>
  </si>
  <si>
    <t>Spa</t>
  </si>
  <si>
    <t>Stavelot</t>
  </si>
  <si>
    <t>Stoumont</t>
  </si>
  <si>
    <t>Theux</t>
  </si>
  <si>
    <t>Weismes</t>
  </si>
  <si>
    <t>Welkenraedt</t>
  </si>
  <si>
    <t>Trois-Ponts</t>
  </si>
  <si>
    <t>Burg-Reuland</t>
  </si>
  <si>
    <t>Plombières</t>
  </si>
  <si>
    <t>Thimister-Clermont</t>
  </si>
  <si>
    <t>Borgworm</t>
  </si>
  <si>
    <t>Berloz</t>
  </si>
  <si>
    <t>Braives</t>
  </si>
  <si>
    <t>Crisnée</t>
  </si>
  <si>
    <t>Donceel</t>
  </si>
  <si>
    <t>Fexhe-le-Haut-Clocher</t>
  </si>
  <si>
    <t>Geer</t>
  </si>
  <si>
    <t>Hannuit</t>
  </si>
  <si>
    <t>Lijsem</t>
  </si>
  <si>
    <t>Oerle</t>
  </si>
  <si>
    <t>Remicourt</t>
  </si>
  <si>
    <t>Saint-Georges-sur-Meuse</t>
  </si>
  <si>
    <t>Wasseiges</t>
  </si>
  <si>
    <t>Faimes</t>
  </si>
  <si>
    <t>Hasselt</t>
  </si>
  <si>
    <t>As</t>
  </si>
  <si>
    <t>Beringen</t>
  </si>
  <si>
    <t>Diepenbeek</t>
  </si>
  <si>
    <t>Genk</t>
  </si>
  <si>
    <t>Gingelom</t>
  </si>
  <si>
    <t>Halen</t>
  </si>
  <si>
    <t>Herk-de-Stad</t>
  </si>
  <si>
    <t>Leopoldsburg</t>
  </si>
  <si>
    <t>Lummen</t>
  </si>
  <si>
    <t>Nieuwerkerken (Hasselt)</t>
  </si>
  <si>
    <t>Opglabbeek</t>
  </si>
  <si>
    <t>Sint-Truiden</t>
  </si>
  <si>
    <t>Tessenderlo</t>
  </si>
  <si>
    <t>Zonhoven</t>
  </si>
  <si>
    <t>Zutendaal</t>
  </si>
  <si>
    <t>Ham</t>
  </si>
  <si>
    <t>Heusden-Zolder</t>
  </si>
  <si>
    <t>Maaseik</t>
  </si>
  <si>
    <t>Bocholt</t>
  </si>
  <si>
    <t>Bree</t>
  </si>
  <si>
    <t>Kinrooi</t>
  </si>
  <si>
    <t>Lommel</t>
  </si>
  <si>
    <t>Neerpelt</t>
  </si>
  <si>
    <t>Overpelt</t>
  </si>
  <si>
    <t>Peer</t>
  </si>
  <si>
    <t>Hamont-Achel</t>
  </si>
  <si>
    <t>Hechtel-Eksel</t>
  </si>
  <si>
    <t>Houthalen-Helchteren</t>
  </si>
  <si>
    <t>Meeuwen-Gruitrode</t>
  </si>
  <si>
    <t>Dilsen-Stokkem</t>
  </si>
  <si>
    <t>Tongeren</t>
  </si>
  <si>
    <t>Alken</t>
  </si>
  <si>
    <t>Bilzen</t>
  </si>
  <si>
    <t>Borgloon</t>
  </si>
  <si>
    <t>Heers</t>
  </si>
  <si>
    <t>Herstappe</t>
  </si>
  <si>
    <t>Hoeselt</t>
  </si>
  <si>
    <t>Kortessem</t>
  </si>
  <si>
    <t>Lanaken</t>
  </si>
  <si>
    <t>Riemst</t>
  </si>
  <si>
    <t>Wellen</t>
  </si>
  <si>
    <t>Maasmechelen</t>
  </si>
  <si>
    <t>Voeren</t>
  </si>
  <si>
    <t>Luxembourg</t>
  </si>
  <si>
    <t>Aarlen</t>
  </si>
  <si>
    <t>Attert</t>
  </si>
  <si>
    <t>Aubange</t>
  </si>
  <si>
    <t>Martelange</t>
  </si>
  <si>
    <t>Messancy</t>
  </si>
  <si>
    <t>Bastenaken</t>
  </si>
  <si>
    <t>Bertogne</t>
  </si>
  <si>
    <t>Fauvillers</t>
  </si>
  <si>
    <t>Houffalize</t>
  </si>
  <si>
    <t>Vielsalm</t>
  </si>
  <si>
    <t>Vaux-sur-Sûre</t>
  </si>
  <si>
    <t>Gouvy</t>
  </si>
  <si>
    <t>Sainte-Ode</t>
  </si>
  <si>
    <t>Marche-en-Famenne</t>
  </si>
  <si>
    <t>Durbuy</t>
  </si>
  <si>
    <t>Erezée</t>
  </si>
  <si>
    <t>Hotton</t>
  </si>
  <si>
    <t>La Roche-en-Ardenne</t>
  </si>
  <si>
    <t>Nassogne</t>
  </si>
  <si>
    <t>Rendeux</t>
  </si>
  <si>
    <t>Tenneville</t>
  </si>
  <si>
    <t>Manhay</t>
  </si>
  <si>
    <t>Neufchâteau</t>
  </si>
  <si>
    <t>Bertrix</t>
  </si>
  <si>
    <t>Bouillon</t>
  </si>
  <si>
    <t>Daverdisse</t>
  </si>
  <si>
    <t>Herbeumont</t>
  </si>
  <si>
    <t>Léglise</t>
  </si>
  <si>
    <t>Libin</t>
  </si>
  <si>
    <t>Neufchâteau (Neufchâteau)</t>
  </si>
  <si>
    <t>Paliseul</t>
  </si>
  <si>
    <t>Saint-Hubert</t>
  </si>
  <si>
    <t>Tellin</t>
  </si>
  <si>
    <t>Wellin</t>
  </si>
  <si>
    <t>Libramont-Chevigny</t>
  </si>
  <si>
    <t>Virton</t>
  </si>
  <si>
    <t>Chiny</t>
  </si>
  <si>
    <t>Etalle</t>
  </si>
  <si>
    <t>Florenville</t>
  </si>
  <si>
    <t>Meix-devant-Virton</t>
  </si>
  <si>
    <t>Musson</t>
  </si>
  <si>
    <t>Saint-Léger (Virton)</t>
  </si>
  <si>
    <t>Tintigny</t>
  </si>
  <si>
    <t>Habay</t>
  </si>
  <si>
    <t>Rouvroy</t>
  </si>
  <si>
    <t>Namur</t>
  </si>
  <si>
    <t>Dinant</t>
  </si>
  <si>
    <t>Anhée</t>
  </si>
  <si>
    <t>Beauraing</t>
  </si>
  <si>
    <t>Bièvre</t>
  </si>
  <si>
    <t>Ciney</t>
  </si>
  <si>
    <t>Gedinne</t>
  </si>
  <si>
    <t>Hamois</t>
  </si>
  <si>
    <t>Havelange</t>
  </si>
  <si>
    <t>Houyet</t>
  </si>
  <si>
    <t>Onhaye</t>
  </si>
  <si>
    <t>Rochefort</t>
  </si>
  <si>
    <t>Somme-Leuze</t>
  </si>
  <si>
    <t>Yvoir</t>
  </si>
  <si>
    <t>Hastière</t>
  </si>
  <si>
    <t>Vresse-sur-Semois</t>
  </si>
  <si>
    <t>Namen</t>
  </si>
  <si>
    <t>Andenne</t>
  </si>
  <si>
    <t>Assesse</t>
  </si>
  <si>
    <t>Eghezée</t>
  </si>
  <si>
    <t>Floreffe</t>
  </si>
  <si>
    <t>Fosses-la-Ville</t>
  </si>
  <si>
    <t>Gesves</t>
  </si>
  <si>
    <t>Mettet</t>
  </si>
  <si>
    <t>Ohey</t>
  </si>
  <si>
    <t>Profondeville</t>
  </si>
  <si>
    <t>Sombreffe</t>
  </si>
  <si>
    <t>Sambreville</t>
  </si>
  <si>
    <t>Fernelmont</t>
  </si>
  <si>
    <t>Jemeppe-sur-Sambre</t>
  </si>
  <si>
    <t>La Bruyère</t>
  </si>
  <si>
    <t>Gembloux</t>
  </si>
  <si>
    <t>Philippeville</t>
  </si>
  <si>
    <t>Cerfontaine</t>
  </si>
  <si>
    <t>Couvin</t>
  </si>
  <si>
    <t>Doische</t>
  </si>
  <si>
    <t>Florennes</t>
  </si>
  <si>
    <t>Walcourt</t>
  </si>
  <si>
    <t>Viroinval</t>
  </si>
  <si>
    <t>Total</t>
  </si>
  <si>
    <t>Multi-level Dropdown</t>
  </si>
  <si>
    <t>Exercise: We want to have a 4 level drop-down where the options for each level are dependent of the choice selected in the previous level. The list of combinations needs to be maintenance-friendly (so one single table), allowing users to or remove combinations at will. Also, if on an existing record in our data table an entry is changed, we want to be alerted to any invalid combination that may arise.</t>
  </si>
  <si>
    <t>Step 1: divide the problem into smaller parts</t>
  </si>
  <si>
    <t>Problem 1: Structure the combinations table in a maintenance friendly way.</t>
  </si>
  <si>
    <t>By using a Table, the addition and deletion of items of the table is benefiting from the Tables functionalities and controls.</t>
  </si>
  <si>
    <t>We will NOT rely on our users sorting or grouping the combinations in any way.</t>
  </si>
  <si>
    <t>We name the table with the drop down combinations tblDropDownDataEN</t>
  </si>
  <si>
    <t>Problem 2: Remove reliance on the user's dilligence for sorting or grouping combinations.</t>
  </si>
  <si>
    <t>To create a reliably sorted "copy" of the combination data, we use the SORTBY dynamic spill array function, nested in a CHOOSECOLS to select the first column. The cell containing this spill formula will be named "_ddList1EN"</t>
  </si>
  <si>
    <t>=CHOOSECOLS(SORTBY(tblDropDownDataEN,
tblDropDownDataEN[List1],1,
tblDropDownDataEN[List2],1,
tblDropDownDataEN[List3],1,
tblDropDownDataEN[List4],1),1)</t>
  </si>
  <si>
    <t>Similar Names are created for the 3 other columns. The reason for creating separate columns instead of one table has to do with Data Validation input limitations.</t>
  </si>
  <si>
    <t>Problem 2: Data validation for the first column.</t>
  </si>
  <si>
    <t>In the Data Validation for "Column 1" we now specify _ddList1EN# as the reference.</t>
  </si>
  <si>
    <t>Note: since a recent update, Data Validation automatically removes duplicates. Before this update, we would nest the reference in a UNIQUE function.</t>
  </si>
  <si>
    <t>Problem 3: Data validation for the second column.</t>
  </si>
  <si>
    <t>From the Defined Name _List2EN we only want to return values that correspond with the selected value in _List1EN. Since we can rely on our formula-based sorting, this means we can look for the corresponding range by looking for the first and the last occurrence of the _List1EN selection.
Luckily for us, the XLOOKUP-function returns a range, and allows us to determine the search direction. Important to remember is that the formula needs to be built in the first cell of "Column 2", to ensure relevant references will match.</t>
  </si>
  <si>
    <t>Formula for the FIRST occurrence of the selection of _List1EN:</t>
  </si>
  <si>
    <t>=XLOOKUP(D40,_List1EN,_List2EN)</t>
  </si>
  <si>
    <t>Formula for the LAST occurrence of the selection of _List1EN:</t>
  </si>
  <si>
    <t>=XLOOKUP(D40,_List1EN,_List2EN,,,-1)</t>
  </si>
  <si>
    <t>To get the full list of corresponding entries in _List2EN, we  use the Range Operator.</t>
  </si>
  <si>
    <t>=XLOOKUP(D40,_List1EN,_List2EN):XLOOKUP(D40,_List1EN,_List2EN,,,-1)</t>
  </si>
  <si>
    <t>This is the formula we need to provide in the Data Validation for the second column. We first need to assign it to a Defined Name though … we'll call this _ddList2EN</t>
  </si>
  <si>
    <t>Problem 4: Data validation for the subsequent columns.</t>
  </si>
  <si>
    <t>From the Defined Name _List3EN we only want to return values that correspond with the selected value in _List1EN combined with the selected value in _List2EN. Since we can rely on our formula-based sorting, this means we can look for the corresponding range by looking for the first and the last occurrence of the combined selection.
Another useful property of XLOOKUP is that we can do combination lookups ...</t>
  </si>
  <si>
    <t>To get the full list of corresponding entries in _List3EN, we  use the Range Operator and combine both previous columns.</t>
  </si>
  <si>
    <t>=XLOOKUP(D40&amp;E40,_List1EN&amp;_List2EN,_List3EN)
:
XLOOKUP(D40&amp;E40,_List1EN&amp;_List2EN,_List3EN,,,-1)</t>
  </si>
  <si>
    <t>This is the formula we need to provide in the Data Validation for the third column. We first need to assign it to a Defined Name though … we'll call this _ddList3EN</t>
  </si>
  <si>
    <t>To get the full list of corresponding entries in _List4EN, we  use the Range Operator and combine all previous columns.</t>
  </si>
  <si>
    <t>=XLOOKUP(D40&amp;E40&amp;F40,_List1EN&amp;_List2EN&amp;_List3EN,_List4EN)
:
XLOOKUP(D40&amp;E40&amp;F40,_List1EN&amp;_List2EN&amp;_List3EN,_List4EN,,,-1)</t>
  </si>
  <si>
    <t>This is the formula we need to provide in the Data Validation for the third column. We first need to assign it to a Defined Name though … we'll call this _ddList4EN</t>
  </si>
  <si>
    <t>Problem 5: Highlight instances of invalid combinations through Conditional Formatting.</t>
  </si>
  <si>
    <t>In all columns except for the first one, we will now create a Conditional Formatting rule by looking for mismatches between the selected option and the look-up lists underlying the Data Validation.</t>
  </si>
  <si>
    <t>For Column 2, this formula is(and similar for Column 3 and Column 4)</t>
  </si>
  <si>
    <t>=ISNA(XMATCH(E40,_ddList2EN))</t>
  </si>
  <si>
    <t>Step2: bring it all together</t>
  </si>
  <si>
    <t>Data Table</t>
  </si>
  <si>
    <t>Column 1</t>
  </si>
  <si>
    <t>Column 2</t>
  </si>
  <si>
    <t>Column 3</t>
  </si>
  <si>
    <t>Column 4</t>
  </si>
  <si>
    <t>green</t>
  </si>
  <si>
    <t>dark green</t>
  </si>
  <si>
    <t>transparant</t>
  </si>
  <si>
    <t>Orientation</t>
  </si>
  <si>
    <t>down</t>
  </si>
  <si>
    <t>lower down</t>
  </si>
  <si>
    <t>max</t>
  </si>
  <si>
    <t>opaque</t>
  </si>
  <si>
    <t>Size</t>
  </si>
  <si>
    <t>medium</t>
  </si>
  <si>
    <t>not so medium</t>
  </si>
  <si>
    <t>min</t>
  </si>
  <si>
    <t>Drop-down Combinations Table</t>
  </si>
  <si>
    <t>Sorted helper copy of the combinations table</t>
  </si>
  <si>
    <t>List1</t>
  </si>
  <si>
    <t>List2</t>
  </si>
  <si>
    <t>List3</t>
  </si>
  <si>
    <t>List4</t>
  </si>
  <si>
    <t>_List1</t>
  </si>
  <si>
    <t>_List2</t>
  </si>
  <si>
    <t>_List3</t>
  </si>
  <si>
    <t>_List4</t>
  </si>
  <si>
    <t>blue</t>
  </si>
  <si>
    <t>dark blue</t>
  </si>
  <si>
    <t>light blue</t>
  </si>
  <si>
    <t>light green</t>
  </si>
  <si>
    <t>purple</t>
  </si>
  <si>
    <t>dark purple</t>
  </si>
  <si>
    <t>light purple</t>
  </si>
  <si>
    <t>red</t>
  </si>
  <si>
    <t>dark red</t>
  </si>
  <si>
    <t>light red</t>
  </si>
  <si>
    <t>higher down</t>
  </si>
  <si>
    <t>left</t>
  </si>
  <si>
    <t>inner left</t>
  </si>
  <si>
    <t>outer left</t>
  </si>
  <si>
    <t>right</t>
  </si>
  <si>
    <t>inner right</t>
  </si>
  <si>
    <t>outer right</t>
  </si>
  <si>
    <t>up</t>
  </si>
  <si>
    <t>higher up</t>
  </si>
  <si>
    <t>lower up</t>
  </si>
  <si>
    <t>large</t>
  </si>
  <si>
    <t>not so large</t>
  </si>
  <si>
    <t>very large</t>
  </si>
  <si>
    <t>very medium</t>
  </si>
  <si>
    <t>small</t>
  </si>
  <si>
    <t>not so small</t>
  </si>
  <si>
    <t>very small</t>
  </si>
  <si>
    <t>Multi-level Vervolgkeuze</t>
  </si>
  <si>
    <t>Oefening: We willen een vervolgkeuze met 4 niveaus, waarbij de opties voor elk niveau afhankelijk zijn van de keuze die in het vorige niveau is gemaakt. De lijst met combinaties moet onderhoudsvriendelijk zijn (dus één enkele tabel), zodat gebruikers combinaties naar wens kunnen verwijderen. Ook willen we, als er in een bestaand record in onze gegevenstabel een item wordt gewijzigd, worden gewaarschuwd voor eventuele ongeldige combinaties die kunnen ontstaan.</t>
  </si>
  <si>
    <t>Stap 1: verdeel het probleem in kleinere delen</t>
  </si>
  <si>
    <t>Probleem 1: Structureer de combinatietabel op een onderhoudsvriendelijke manier.</t>
  </si>
  <si>
    <t>Door een Tabel te gebruiken, profiteert u van de functionaliteiten en besturingselementen van de Tabel bij het toevoegen en verwijderen van items in de Tabel.</t>
  </si>
  <si>
    <t>Wij vertrouwen er NIET op dat onze gebruikers de combinaties op enigerlei wijze sorteren of groeperen.</t>
  </si>
  <si>
    <t>We noemen de tabel met de vervolgkeuzecombinaties tblDropDownDataNL</t>
  </si>
  <si>
    <t>Probleem 2: Verwijderen van de afhankelijkheid van de zorgvuldigheid van de gebruiker bij het sorteren of groeperen van combinaties.</t>
  </si>
  <si>
    <t>Om een ​​betrouwbaar gesorteerde "kopie" van de combinatiegegevens te maken, gebruiken we de dynamische spill-arrayfunctie SORTEREN.OP, genest in een KIEZEN.KOLOMMEN om de eerste kolom te selecteren. De cel met deze overloop-formule krijgt de naam "_ddList1NL"</t>
  </si>
  <si>
    <t>=KIEZEN.KOLOMMEN(SORTEREN.OP(tblDropDownDataNL,
tblDropDownDataNL[List1],1,
tblDropDownDataNL[List2],1,
tblDropDownDataNL[List3],1,
tblDropDownDataNL[List4],1),1)</t>
  </si>
  <si>
    <t>Gelijksoortige Namen worden gemaakt voor de 3 andere kolommen. De reden om aparte kolommen te maken in plaats van één tabel heeft te maken met beperkingen in de invoer van Gegevensvalidatie.</t>
  </si>
  <si>
    <t>Probleem 2: Gegevensvalidatie voor de eerste kolom.</t>
  </si>
  <si>
    <t>In the Data Validation for "Column 1" we now specify _ddList1NL# as the reference.</t>
  </si>
  <si>
    <t>Let op: sinds een recente update verwijdert Gegevensvalidatie automatisch dubbele waarden. Vóór deze update nestten we de verwijzing in een UNIEK-functie.</t>
  </si>
  <si>
    <t>Probleem 3: Gegevensvalidatie voor de tweede kolom.</t>
  </si>
  <si>
    <t>Vanuit de Gedefinieerde Naam _List2NL willen we alleen waarden retourneren die overeenkomen met de geselecteerde waarde in _List1NL. Omdat we kunnen vertrouwen op onze op formules gebaseerde sortering, betekent dit dat we kunnen zoeken naar het overeenkomstige bereik door te zoeken naar de eerste en de laatste keer dat de _List1NL-selectie voorkomt.
Gelukkig voor ons retourneert de X.ZOEKEN-functie een bereik en kunnen we de zoekrichting bepalen. Belangrijk om te onthouden is dat de formule moet worden gebouwd in de eerste cel van "Column  2", om ervoor te zorgen dat relevante verwijzingen overeenkomen.</t>
  </si>
  <si>
    <t>Formule voor het EERSTE voorkomen van de selectie van _List1NL:</t>
  </si>
  <si>
    <t>=X.ZOEKEN(D133,_List1NL,_List2NL)</t>
  </si>
  <si>
    <t>Formule voor het LAATSTE voorkomen van de selectie van _List1NL:</t>
  </si>
  <si>
    <t>=X.ZOEKEN(D133,_List1NL,_List2NL,,,-1)</t>
  </si>
  <si>
    <t>Om de volledige lijst met bijbehorende items in _List2NL te krijgen, gebruiken we de bereikoperator.</t>
  </si>
  <si>
    <t>=X.ZOEKEN(D133,_List1NL,_List2NL):X.ZOEKEN(D133,_List1NL,_List2NL,,,-1)</t>
  </si>
  <si>
    <t>Dit is de formule die we moeten opgeven in de Gegevensvalidatie voor de tweede kolom. We moeten deze eerst toewijzen aan een Gedefinieerde Naam, maar we noemen dit _ddList2NL</t>
  </si>
  <si>
    <t>Probleem 4: Gegevensvalidatie voor de volgende kolommen.</t>
  </si>
  <si>
    <t>Vanuit de Gedefinieerde Naam ddList3 willen we alleen waarden retourneren die overeenkomen met de geselecteerde waarde in ddList1 gecombineerd met de geselecteerde waarde in ddList2. Omdat we kunnen vertrouwen op onze op formules gebaseerde sortering, betekent dit dat we kunnen zoeken naar het overeenkomstige bereik door te zoeken naar de eerste en de laatste keer dat de ddList1-selectie voorkomt.
Een andere nuttige eigenschap van X.ZOEKEN is dat we combinatie-opzoekingen kunnen uitvoeren ...</t>
  </si>
  <si>
    <t>Om de volledige lijst met bijbehorende items in _List3NL te krijgen, gebruiken we de bereikoperator en combineren we beide voorgaande kolommen.</t>
  </si>
  <si>
    <t>=X.ZOEKEN(D133&amp;E133,_List1NL&amp;_List2NL,_List3NL)
:
X.ZOEKEN(D133&amp;E133,_List1NL&amp;_List2NL,_List3NL,,,-1)</t>
  </si>
  <si>
    <t>Dit is de formule die we moeten opgeven in de Gegevensvalidatie voor de derde kolom. We moeten deze eerst toewijzen aan een Gedefinieerd Naam, maar we noemen dit _ddList3NL</t>
  </si>
  <si>
    <t>Om de volledige lijst met bijbehorende items in _List4NL te krijgen, gebruiken we de bereikoperator en combineren we alle voorgaande kolommen.</t>
  </si>
  <si>
    <t>=X.ZOEKEN(D133&amp;E133&amp;F133,_List1NL&amp;_List2NL&amp;_List3NL,_List4NL)
:
X.ZOEKEN(D133&amp;E133&amp;F133,_List1NL&amp;_List2NL&amp;_List3NL,_List4NL,,,-1)</t>
  </si>
  <si>
    <t>Dit is de formule die we moeten opgeven in de Gegevensvalidatie voor de derde kolom. We moeten deze eerst toewijzen aan een Gedefinieerde Naam, maar ... we noemen dit _ddList4NL</t>
  </si>
  <si>
    <t>Probleem 5: Markeer ongeldige combinaties met behulp van voorwaardelijke opmaak.</t>
  </si>
  <si>
    <t>In alle kolommen, behalve de eerste, maken we nu een regel voor voorwaardelijke opmaak. Hierbij zoeken we naar verschillen tussen de geselecteerde optie en de opzoeklijsten die ten grondslag liggen aan de gegevensvalidatie.</t>
  </si>
  <si>
    <t>Voor kolom 2 is deze formule (en vergelijkbaar voor kolom 3 en kolom 4)</t>
  </si>
  <si>
    <t>=ISNB(X.VERGELIJKEN(E133,_ddList2NL))</t>
  </si>
  <si>
    <t>Stap 2: breng alles samen</t>
  </si>
  <si>
    <t>Gegevenstabel</t>
  </si>
  <si>
    <t>Drop-down Combinaties Tabel</t>
  </si>
  <si>
    <t>Gesorteerde helper-kopie van de combinaties table</t>
  </si>
  <si>
    <t>Choix de suivi à plusieurs niveaux</t>
  </si>
  <si>
    <t>Exercice : Nous voulons un menu déroulant à 4 niveaux, où les options de chaque niveau dépendent du choix effectué au niveau précédent. La liste des combinaisons doit être maintenable (c'est-à-dire un seul tableau), afin que les utilisateurs puissent supprimer les combinaisons qu'ils souhaitent. De plus, si un élément est modifié dans un enregistrement existant dans notre table de données, nous souhaitons être avertis de toute combinaison non valide qui pourrait survenir.</t>
  </si>
  <si>
    <t>Étape 1 : Divisez le problème en parties plus petites</t>
  </si>
  <si>
    <t>Problème 1 : Structurer le tableau de combinaison de manière maintenable.</t>
  </si>
  <si>
    <t>En utilisant un T, vous profitez des fonctionnalités et des contrôles du Tableau lors de l'ajout et de la suppression d'éléments dans le Tableau.</t>
  </si>
  <si>
    <t>Nous ne comptons PAS sur nos utilisateurs pour trier ou regrouper les combinaisons de quelque manière que ce soit.</t>
  </si>
  <si>
    <t>Nous appelons le tableau avec les combinaisons déroulantes tblDropDownDataFR</t>
  </si>
  <si>
    <t>Problème 2 : Supprimer la dépendance à la diligence de l'utilisateur lors du tri ou du regroupement des combinaisons.</t>
  </si>
  <si>
    <t>Pour créer une « copie » triée de manière fiable des données combinées, nous utilisons la fonction de tableau dynamique TRIERPAR, imbriquée dans un CHOISIRCOLS pour sélectionner la première colonne. La cellule contenant cette formule de débordement sera nommée « _ddList1FR »</t>
  </si>
  <si>
    <t>=CHOISIRCOLS(TRIERPAR(tblDropDownDataFR,
tblDropDownDataFR[List1],1,
tblDropDownDataFR[List2],1,
tblDropDownDataFR[List3],1,
tblDropDownDataFR[List4],1),1)</t>
  </si>
  <si>
    <t>Des noms similaires sont créés pour les 3 autres colonnes. La raison de la création de colonnes séparées au lieu d'une seule table est liée aux limitations de l'entrée de validation des données.</t>
  </si>
  <si>
    <t>Problème 2 : Validation des données pour la première colonne.</t>
  </si>
  <si>
    <t>Dans la validation des données pour « Column 1 », nous spécifions maintenant _ddList1FR# comme référence.</t>
  </si>
  <si>
    <t>Attention : depuis une mise à jour récente, la validation des données supprime automatiquement les valeurs en double. Avant cette mise à jour, nous avons imbriqué la référence dans une fonction UNIQUE.</t>
  </si>
  <si>
    <t>Problème 3 : Validation des données pour la deuxième colonne.</t>
  </si>
  <si>
    <t>À partir du nom défini _List2FR, nous souhaitons renvoyer uniquement les valeurs qui correspondent à la valeur sélectionnée dans _List1FR. Comme nous pouvons compter sur notre tri basé sur des formules, cela signifie que nous pouvons rechercher la plage correspondante en recherchant la première et la dernière occurrence de la sélection _List1FR.
Heureusement pour nous, la fonction RECHERHEX renvoie une plage et nous pouvons déterminer la direction de la recherche. Il est important de se rappeler que la formule doit être construite dans la première cellule de la  « Column 2 », pour garantir que les références pertinentes correspondent.</t>
  </si>
  <si>
    <t>Formule pour la PREMIÈRE occurrence de la sélection de _List1FR :</t>
  </si>
  <si>
    <t>=RECHERCHEX(D226,_List1FR,_List2FR)</t>
  </si>
  <si>
    <t>Formule pour la DERNIÈRE occurrence de la sélection de _List1FR :</t>
  </si>
  <si>
    <t>=RECHERCHEX(D226,_List1FR,_List2FR,,,-1)</t>
  </si>
  <si>
    <t>Pour obtenir la liste complète des éléments associés à _List2FR, nous utilisons l'opérateur de plage.</t>
  </si>
  <si>
    <t>=RECHERCHEX(D226_List1FR,_List2FR)
:RECHERCHEX(D226,_List1FR,_List2FR,,,-1)</t>
  </si>
  <si>
    <t>Il s’agit de la formule que nous devons spécifier dans la validation des données pour la deuxième colonne. Nous devons d'abord attribuer ceci à un nom défini, mais nous l'appellerons _ddList2FR</t>
  </si>
  <si>
    <t>Problème 4 : Validation des données pour les colonnes suivantes.</t>
  </si>
  <si>
    <t>À partir du nom défini _List3FR, nous souhaitons renvoyer uniquement les valeurs qui correspondent à la valeur sélectionnée dans _List1FR combinée à la valeur sélectionnée dans _List2FR. Comme nous pouvons compter sur notre tri basé sur des formules, cela signifie que nous pouvons rechercher la plage correspondante en recherchant la première et la dernière occurrence de la sélection combinée.
Une autre propriété utile de RECHERCHEX est que nous pouvons effectuer des recherches combinées...</t>
  </si>
  <si>
    <t>Pour obtenir la liste complète des éléments associés à _List3FR, nous utilisons l'opérateur de plage et combinons les deux colonnes précédentes.</t>
  </si>
  <si>
    <t>=RECHERCHEX(D226&amp;E226,_List1FR&amp;_List2FR,_List3FR)
:
RECHERCHEX(D226&amp;E226,_List1FR&amp;_List2FR,_List3FR,,,-1)</t>
  </si>
  <si>
    <t>Il s’agit de la formule que nous devons spécifier dans la validation des données pour la troisième colonne. Nous devons d'abord attribuer ceci à un nom défini, mais nous l'appellerons _ddList3FR</t>
  </si>
  <si>
    <t>Pour obtenir la liste complète des éléments associés à _List4, nous utilisons l'opérateur de plage et combinons toutes les colonnes précédentes.</t>
  </si>
  <si>
    <t>=RECHERCHEX(D226&amp;E226&amp;F226,_List1FR&amp;_List2FR&amp;_List3FR,_List4FR)
:
RECHERCHEX(D226&amp;E226&amp;F226,_List1FR&amp;_List2FR&amp;_List3FR,_List4FR,,,-1)</t>
  </si>
  <si>
    <t>C'est la formule que nous devons fournir dans la validation générale pour la troisième colonne. Nous devons d'abord l'assigner à un Nom Défini, mais nous l'appellerons _ddList4FR</t>
  </si>
  <si>
    <t>Problème 5 : Mettez en évidence les combinaisons non valides à l’aide d’une mise en forme conditionnelle.</t>
  </si>
  <si>
    <t>Dans toutes les colonnes sauf la première, nous créons maintenant une règle de mise en forme conditionnelle. Ici, nous recherchons les différences entre l’option sélectionnée et les listes de recherche qui sous-tendent la validation des données.</t>
  </si>
  <si>
    <t>Pour la colonne 2, cette formule est (et similaire pour les colonnes 3 et 4)</t>
  </si>
  <si>
    <t>=ESTNA(EQUIVX(E226,_ddList2FR))</t>
  </si>
  <si>
    <t>Étape 2 : Rassemblez le tout</t>
  </si>
  <si>
    <t>Tableau des données</t>
  </si>
  <si>
    <t>Tableau Combinaisons Menus</t>
  </si>
  <si>
    <t>Copie d'aide triée du tableau des combinaisons</t>
  </si>
  <si>
    <t>Hoewel Excel niet specifiek is ontworpen als een DBMS (DataBase Management System, zoals MS Access, SQL of andere database-apps), kan het vaak worden gebruikt als een vervanging voor dergelijke DBMS'en. Vooral met de afnemende focus van MS op Access en het feit dat de meeste organisaties Excel al in huis hebben, kan het gebruik van Excel als "DBMS" een werkend alternatief bieden tegen geen of lage extra kosten voor de organisatie.
In de context van Excel is een database een georganiseerde verzameling gegevens die is opgeslagen in spreadsheets. Het maakt het mogelijk om gegevens efficiënt op te halen, te beheren en bij te werken met behulp van de ingebouwde tools en functies van Excel.
Excel-databases kunnen informatie zoals klantgegevens, voorraad en transactiegegevens opslaan in een gestructureerde indeling met behulp van rijen en kolommen. Gebruikers kunnen de gegevens bewerken en raadplegen met functies zoals filters, draaitabellen en formules.
Excel-databases zijn essentieel voor bedrijven en organisaties om gestructureerde en toegankelijke informatie te beheren in een vertrouwde en gebruiksvriendelijke omgeving.</t>
  </si>
  <si>
    <t>IT: Je weet toch dat Excel geen database is?</t>
  </si>
  <si>
    <t>Gebruiker: OK, geef me dan een database.</t>
  </si>
  <si>
    <t>IT: eerst een aanvraag indienen</t>
  </si>
  <si>
    <t>Gebruiker: OK, gebeurd. Wanneer is het klaar?</t>
  </si>
  <si>
    <t>IT: eerst budget en timing regelen</t>
  </si>
  <si>
    <t>Gebruiker: Ja zeg, ik moet het maandag af hebben…</t>
  </si>
  <si>
    <t>IT: Misschien dan toch maar even Excel gebruiken</t>
  </si>
  <si>
    <t>IT: Tja, met Excel moet het ook wel lukken.</t>
  </si>
  <si>
    <t>IT: Ok, in tussentijd vindt men dat het niet langer houdbaar is met jouw Excellekes hier…</t>
  </si>
  <si>
    <t>Gebruiker: Ok, ik heb deze functionaliteiten nodig</t>
  </si>
  <si>
    <t>IT: Ah maar dan hebben we een licentie van 10k per gebruiker per jaar nodig… sorry, niet genoeg budget voor.</t>
  </si>
  <si>
    <t>Gebruiker: Die database voor XYZ is heel goed, ik heb alleen een specifiek rapport nodig…</t>
  </si>
  <si>
    <t>IT: geen budget momenteel</t>
  </si>
  <si>
    <t xml:space="preserve">Gebruiker: Wat dan? </t>
  </si>
  <si>
    <t>IT: Export naar CSV en dan met Excel verder he</t>
  </si>
  <si>
    <t>Jaren later…</t>
  </si>
  <si>
    <t>Gebruiker B: Zeg, ik heb hier een bestandje van mijn voorganger. Ik versta er eigenlijk niks van. Kan iemand bij IT mij helpen?</t>
  </si>
  <si>
    <t>Conclusie: Als je niet de tools hebt die je nodig hebt, kan je maar beter goed zijn in Excel!</t>
  </si>
  <si>
    <t xml:space="preserve">Gebruiker: Wat moet ik doen dan? </t>
  </si>
  <si>
    <t>=[@People]/SOM.ALS([Municipality];[@Municipality];[People])</t>
  </si>
  <si>
    <t>=[@People]/SUMIF([Municipality];[@Municipality];[People])</t>
  </si>
  <si>
    <r>
      <t xml:space="preserve">Vaak worden de </t>
    </r>
    <r>
      <rPr>
        <b/>
        <sz val="11"/>
        <color theme="1"/>
        <rFont val="Aptos Narrow"/>
        <family val="2"/>
        <scheme val="minor"/>
      </rPr>
      <t>woorden "celbereik" ("</t>
    </r>
    <r>
      <rPr>
        <b/>
        <i/>
        <sz val="11"/>
        <color theme="9"/>
        <rFont val="Aptos Narrow"/>
        <family val="2"/>
        <scheme val="minor"/>
      </rPr>
      <t>range</t>
    </r>
    <r>
      <rPr>
        <b/>
        <sz val="11"/>
        <color theme="1"/>
        <rFont val="Aptos Narrow"/>
        <family val="2"/>
        <scheme val="minor"/>
      </rPr>
      <t>") en "tabel" ("</t>
    </r>
    <r>
      <rPr>
        <b/>
        <i/>
        <sz val="11"/>
        <color theme="9"/>
        <rFont val="Aptos Narrow"/>
        <family val="2"/>
        <scheme val="minor"/>
      </rPr>
      <t>table</t>
    </r>
    <r>
      <rPr>
        <b/>
        <sz val="11"/>
        <color theme="1"/>
        <rFont val="Aptos Narrow"/>
        <family val="2"/>
        <scheme val="minor"/>
      </rPr>
      <t>")</t>
    </r>
    <r>
      <rPr>
        <sz val="11"/>
        <color theme="1"/>
        <rFont val="Aptos Narrow"/>
        <family val="2"/>
        <scheme val="minor"/>
      </rPr>
      <t xml:space="preserve"> door elkaar gebruikt wanneer over excelbestanden gesproken wordt.
Excel heeft echter de mogelijkheid om een celbereik om te vormen tot een "Tabel" ("</t>
    </r>
    <r>
      <rPr>
        <i/>
        <sz val="11"/>
        <color theme="9"/>
        <rFont val="Aptos Narrow"/>
        <family val="2"/>
        <scheme val="minor"/>
      </rPr>
      <t>Table</t>
    </r>
    <r>
      <rPr>
        <i/>
        <sz val="11"/>
        <color theme="1"/>
        <rFont val="Aptos Narrow"/>
        <family val="2"/>
        <scheme val="minor"/>
      </rPr>
      <t>"</t>
    </r>
    <r>
      <rPr>
        <sz val="11"/>
        <color theme="1"/>
        <rFont val="Aptos Narrow"/>
        <family val="2"/>
        <scheme val="minor"/>
      </rPr>
      <t>) waarmee een aantal bijkomende / andere functionaliteiten van Excel beschikbaar gemaakt worden. We maken daarom hier het onderscheid tussen "tabel" en "</t>
    </r>
    <r>
      <rPr>
        <sz val="11"/>
        <color theme="9"/>
        <rFont val="Aptos Narrow"/>
        <family val="2"/>
        <scheme val="minor"/>
      </rPr>
      <t>Tabel</t>
    </r>
    <r>
      <rPr>
        <sz val="11"/>
        <color theme="1"/>
        <rFont val="Aptos Narrow"/>
        <family val="2"/>
        <scheme val="minor"/>
      </rPr>
      <t>" ...</t>
    </r>
  </si>
  <si>
    <r>
      <t xml:space="preserve">Met een </t>
    </r>
    <r>
      <rPr>
        <b/>
        <sz val="11"/>
        <color theme="1"/>
        <rFont val="Aptos Narrow"/>
        <family val="2"/>
        <scheme val="minor"/>
      </rPr>
      <t>Tabel</t>
    </r>
    <r>
      <rPr>
        <sz val="11"/>
        <color theme="1"/>
        <rFont val="Aptos Narrow"/>
        <family val="2"/>
        <scheme val="minor"/>
      </rPr>
      <t xml:space="preserve"> kan je </t>
    </r>
    <r>
      <rPr>
        <b/>
        <sz val="11"/>
        <color theme="1"/>
        <rFont val="Aptos Narrow"/>
        <family val="2"/>
        <scheme val="minor"/>
      </rPr>
      <t>gemakkelijker sorteren en filteren</t>
    </r>
    <r>
      <rPr>
        <sz val="11"/>
        <color theme="1"/>
        <rFont val="Aptos Narrow"/>
        <family val="2"/>
        <scheme val="minor"/>
      </rPr>
      <t xml:space="preserve">, en hoef je je ook veel minder bezig te houden met </t>
    </r>
    <r>
      <rPr>
        <b/>
        <sz val="11"/>
        <color theme="1"/>
        <rFont val="Aptos Narrow"/>
        <family val="2"/>
        <scheme val="minor"/>
      </rPr>
      <t>opmaak</t>
    </r>
    <r>
      <rPr>
        <sz val="11"/>
        <color theme="1"/>
        <rFont val="Aptos Narrow"/>
        <family val="2"/>
        <scheme val="minor"/>
      </rPr>
      <t xml:space="preserve"> en met het </t>
    </r>
    <r>
      <rPr>
        <b/>
        <sz val="11"/>
        <color theme="1"/>
        <rFont val="Aptos Narrow"/>
        <family val="2"/>
        <scheme val="minor"/>
      </rPr>
      <t>doorvoeren van formules</t>
    </r>
    <r>
      <rPr>
        <sz val="11"/>
        <color theme="1"/>
        <rFont val="Aptos Narrow"/>
        <family val="2"/>
        <scheme val="minor"/>
      </rPr>
      <t xml:space="preserve"> als er bijkomende gegevens worden toegevoegd.
Enkele "regels" alvorens je hiermee begint:
- Een goede voorbereiding spaart achteraf veel tijd.
- Bedenk in detail hoe je jouw gegevens wil organiseren om daar achteraf zoveel mogelijk tijdswinst en flexibiliteit uit te halen.
- Gebruik beknopte maar betekenisvolle kolomhoofdingen. Iedere kolom moet een hoofding hebben (lege hoofdingcellen worden met een standaard-titel ingevuld door Excel).
- Vermijd het gebruik van samengevoegde cellen.
- Geef de Tabel een naam waar je achteraf gemakkelijk mee kan werken (goede praktijk is om die naam te laten beginnen met bijvoorbeeld Tbl).</t>
    </r>
  </si>
  <si>
    <r>
      <t xml:space="preserve">Alhoewel </t>
    </r>
    <r>
      <rPr>
        <b/>
        <sz val="11"/>
        <color theme="1"/>
        <rFont val="Aptos Narrow"/>
        <family val="2"/>
        <scheme val="minor"/>
      </rPr>
      <t>formules over het algemeen leesbaarder</t>
    </r>
    <r>
      <rPr>
        <sz val="11"/>
        <color theme="1"/>
        <rFont val="Aptos Narrow"/>
        <family val="2"/>
        <scheme val="minor"/>
      </rPr>
      <t xml:space="preserve"> zijn (zie oefening hieronder), is het samenstellen van die formules minder evident als je dat wil doen door de formule rechtstreeks in te tikken. Gebruik daarom zoveel mogelijk de muisaanwijzer om bij het bouwen van een formule de gewenste bereiken aan te duiden.</t>
    </r>
  </si>
  <si>
    <t>Article</t>
  </si>
  <si>
    <t>Customer</t>
  </si>
  <si>
    <t>Net Sales</t>
  </si>
  <si>
    <t>Flowers</t>
  </si>
  <si>
    <t>Henschel</t>
  </si>
  <si>
    <t>Amy</t>
  </si>
  <si>
    <t>West</t>
  </si>
  <si>
    <t>Paper for copier</t>
  </si>
  <si>
    <t>Office Shop</t>
  </si>
  <si>
    <t>Philip</t>
  </si>
  <si>
    <t>Quick Menus</t>
  </si>
  <si>
    <t>Quick Menu</t>
  </si>
  <si>
    <t>North</t>
  </si>
  <si>
    <t>Coffee, milk</t>
  </si>
  <si>
    <t>Team Select</t>
  </si>
  <si>
    <t>South</t>
  </si>
  <si>
    <t>Cables</t>
  </si>
  <si>
    <t>Tom</t>
  </si>
  <si>
    <t>East</t>
  </si>
  <si>
    <t>Toner</t>
  </si>
  <si>
    <t>Alex</t>
  </si>
  <si>
    <t>Calendars</t>
  </si>
  <si>
    <t>Time</t>
  </si>
  <si>
    <t>Folio and labels</t>
  </si>
  <si>
    <t>Cleaner for copier</t>
  </si>
  <si>
    <t>Flowers + plants</t>
  </si>
  <si>
    <t>Coffee can</t>
  </si>
  <si>
    <t>Taxi</t>
  </si>
  <si>
    <t>TNT</t>
  </si>
  <si>
    <t>iPhone</t>
  </si>
  <si>
    <t>Ordners</t>
  </si>
  <si>
    <t>Lists</t>
  </si>
  <si>
    <t>Life Art</t>
  </si>
  <si>
    <t>Markers</t>
  </si>
  <si>
    <t>Switch # ports</t>
  </si>
  <si>
    <t>iPad</t>
  </si>
  <si>
    <t>Meyers</t>
  </si>
  <si>
    <t>Boxes</t>
  </si>
  <si>
    <t>Cartridge</t>
  </si>
  <si>
    <t>Filters</t>
  </si>
  <si>
    <t>iPad camera connection kit</t>
  </si>
  <si>
    <t>Office cleaner</t>
  </si>
  <si>
    <t>Saubermann</t>
  </si>
  <si>
    <t>Decoration material</t>
  </si>
  <si>
    <t>Posters</t>
  </si>
  <si>
    <t>Print Service</t>
  </si>
  <si>
    <t>Stamps and enveloppes</t>
  </si>
  <si>
    <t>Post Services</t>
  </si>
  <si>
    <t>Transporter</t>
  </si>
  <si>
    <t>iPhone accessories</t>
  </si>
  <si>
    <t>Papers</t>
  </si>
  <si>
    <t>Paper recycled</t>
  </si>
  <si>
    <t>Folio</t>
  </si>
  <si>
    <t>Blokkeer de titels van de Tabel (eerste rijen)</t>
  </si>
  <si>
    <t>Converteer het bereik in kolommen B tot en met H in werkblad "Source Data" tot Tabel. Geef de Tabel een naam (bijvoorbeeld "tblVolkstelling2011")</t>
  </si>
  <si>
    <t>Haalt uit een database een enkele input die beantwoordt aan de opgegeven criteria.</t>
  </si>
  <si>
    <r>
      <rPr>
        <b/>
        <i/>
        <sz val="11"/>
        <color theme="1"/>
        <rFont val="Aptos Narrow"/>
        <family val="2"/>
        <scheme val="minor"/>
      </rPr>
      <t>DBSOM</t>
    </r>
    <r>
      <rPr>
        <sz val="11"/>
        <color theme="1"/>
        <rFont val="Aptos Narrow"/>
        <family val="2"/>
        <scheme val="minor"/>
      </rPr>
      <t xml:space="preserve"> geeft in een lijst of database de som van de getallen in de velden (kolommen) van de records die voldoen aan de opgegeven voorwaarden.
M.a.w. een DB-functie zal een bewerking uitvoeren op verschillende rijen en/of kolommen die het eerst zal filteren op een criterium (in een (andere) kolom). Hierdoor kunnen we tussenstappen overslaan.
Er zijn verschillende bewerkingen met databasefuncties beschikbaar met identieke syntaxis.</t>
    </r>
  </si>
  <si>
    <t>Elke kolom heeft slechts 1 hoofding</t>
  </si>
  <si>
    <t>Data is consistent en gevalideerd</t>
  </si>
  <si>
    <r>
      <rPr>
        <b/>
        <i/>
        <sz val="11"/>
        <color theme="1"/>
        <rFont val="Aptos Narrow"/>
        <family val="2"/>
        <scheme val="minor"/>
      </rPr>
      <t>Platte gegevenstabel:</t>
    </r>
    <r>
      <rPr>
        <sz val="11"/>
        <color theme="1"/>
        <rFont val="Aptos Narrow"/>
        <family val="2"/>
        <scheme val="minor"/>
      </rPr>
      <t xml:space="preserve">
Toegankelijk via eenvoudige bestands-I/O-bewerkingen: in Excel door gegevens in te voeren in cellen van de tabel (hoewel een "Formulier"-opdracht beschikbaar is voor gegevenstoegang als Tabel wordt gebruikt in plaats van een traditioneel bereik).
In Excel-context worden meestal aggregatietools (formules, draaitabellen, Power Query, ...) gebruikt om toegang te krijgen tot de gegevens of deze te visualiseren.
</t>
    </r>
    <r>
      <rPr>
        <b/>
        <i/>
        <sz val="11"/>
        <color theme="1"/>
        <rFont val="Aptos Narrow"/>
        <family val="2"/>
        <scheme val="minor"/>
      </rPr>
      <t>Databank:</t>
    </r>
    <r>
      <rPr>
        <sz val="11"/>
        <color theme="1"/>
        <rFont val="Aptos Narrow"/>
        <family val="2"/>
        <scheme val="minor"/>
      </rPr>
      <t xml:space="preserve">
De gegevens zijn enkel toegankelijk via specifieke formulieren en een gewone gebruiker kan niet direct interageren met de dataopslag als geheel. Het kan enkel record per record. Om dit te omzeilen kunnen er exports worden gemaakt waarin de wijzigingen met Excel worden doorgevoerd en dan vervolgens opnieuw geimporteerd in de database.</t>
    </r>
  </si>
  <si>
    <t>Tabel</t>
  </si>
  <si>
    <t>Kenmerken van een Excel-bestand dat we als database gebruiken</t>
  </si>
  <si>
    <t>We gebruiken tabellen</t>
  </si>
  <si>
    <t>Verbanden tussen verschillende tabellen worden gelegd via "relaties" of "sleutels".</t>
  </si>
  <si>
    <t>Relaties worden gelegd via het datamodel of door data samen te brengen naar 1 enkele tabel (via lookup-formules of PowerQuery)</t>
  </si>
  <si>
    <t>Een gebruiker kan niet invullen wat die wil. We beveiligen met datavalidatie/voorwaardelijke opmaak/dropdowns.</t>
  </si>
  <si>
    <t>PandID</t>
  </si>
  <si>
    <t>Type pand</t>
  </si>
  <si>
    <t>Provincie</t>
  </si>
  <si>
    <t>Gemeente</t>
  </si>
  <si>
    <t>Postcode</t>
  </si>
  <si>
    <t>Straat</t>
  </si>
  <si>
    <t>Huisnr</t>
  </si>
  <si>
    <t>Bus</t>
  </si>
  <si>
    <t>Adres volledig</t>
  </si>
  <si>
    <t>Eigenaar naam</t>
  </si>
  <si>
    <t>Eigenaar e-mail</t>
  </si>
  <si>
    <t>Eigenaar telefoon</t>
  </si>
  <si>
    <t>Eigenaar IBAN</t>
  </si>
  <si>
    <t>Huurder naam</t>
  </si>
  <si>
    <t>Huurder e-mail</t>
  </si>
  <si>
    <t>Huurder telefoon</t>
  </si>
  <si>
    <t>Huurder IBAN</t>
  </si>
  <si>
    <t>Huurcontract nr</t>
  </si>
  <si>
    <t>Start huurcontract</t>
  </si>
  <si>
    <t>Einde huurcontract</t>
  </si>
  <si>
    <t>Status</t>
  </si>
  <si>
    <t>Maandhuur</t>
  </si>
  <si>
    <t>Waarborg</t>
  </si>
  <si>
    <t>EPC-label</t>
  </si>
  <si>
    <t>Bouwjaar</t>
  </si>
  <si>
    <t>Oppervlakte m²</t>
  </si>
  <si>
    <t>Slaapkamers</t>
  </si>
  <si>
    <t>Parkeerplaats</t>
  </si>
  <si>
    <t>Elektriciteit EAN</t>
  </si>
  <si>
    <t>Elektriciteit contractnr</t>
  </si>
  <si>
    <t>Water contractnr</t>
  </si>
  <si>
    <t>Verwarming</t>
  </si>
  <si>
    <t>Laatste indexatie</t>
  </si>
  <si>
    <t>Indexatie frequentie</t>
  </si>
  <si>
    <t>Syndicus</t>
  </si>
  <si>
    <t>Opmerking</t>
  </si>
  <si>
    <t>P-0001</t>
  </si>
  <si>
    <t>Handelspand</t>
  </si>
  <si>
    <t>Markt</t>
  </si>
  <si>
    <t>Markt 14 bus 1, 2300 Turnhout</t>
  </si>
  <si>
    <t>Peter Willems</t>
  </si>
  <si>
    <t>peter.willems@eigenaar.example</t>
  </si>
  <si>
    <t>0413 17 31 43</t>
  </si>
  <si>
    <t>BE17 1037 0193 0911</t>
  </si>
  <si>
    <t>Jeroen Goossens</t>
  </si>
  <si>
    <t>jeroen.goossens@huurder.example</t>
  </si>
  <si>
    <t>BE70 12137 8093 4211</t>
  </si>
  <si>
    <t>HC-2021-0001</t>
  </si>
  <si>
    <t>Verhuurd</t>
  </si>
  <si>
    <t>C</t>
  </si>
  <si>
    <t>Nee</t>
  </si>
  <si>
    <t>EL-450137</t>
  </si>
  <si>
    <t>WA-230083</t>
  </si>
  <si>
    <t>Stookolie</t>
  </si>
  <si>
    <t>Jaarlijks</t>
  </si>
  <si>
    <t>ImmoBeheer Antwerpen</t>
  </si>
  <si>
    <t>P-0002</t>
  </si>
  <si>
    <t>Kantoor</t>
  </si>
  <si>
    <t>Parklaan</t>
  </si>
  <si>
    <t>Parklaan 27 bus 0101, 2440 Geel</t>
  </si>
  <si>
    <t>Koen Vermeulen</t>
  </si>
  <si>
    <t>koen.vermeulen@eigenaar.example</t>
  </si>
  <si>
    <t>0416 34 62 86</t>
  </si>
  <si>
    <t>BE24 1074 0386 1822</t>
  </si>
  <si>
    <t>Eva Martens</t>
  </si>
  <si>
    <t>eva.martens@huurder.example</t>
  </si>
  <si>
    <t>BE77 12174 8286 5122</t>
  </si>
  <si>
    <t>HC-2022-0002</t>
  </si>
  <si>
    <t>E</t>
  </si>
  <si>
    <t>EL-450274</t>
  </si>
  <si>
    <t>WA-230166</t>
  </si>
  <si>
    <t>Elektrisch</t>
  </si>
  <si>
    <t>P-0003</t>
  </si>
  <si>
    <t>Magazijn</t>
  </si>
  <si>
    <t>Kerkstraat</t>
  </si>
  <si>
    <t>A</t>
  </si>
  <si>
    <t>Kerkstraat 40 bus A, 2930 Brasschaat</t>
  </si>
  <si>
    <t>Marc Michiels</t>
  </si>
  <si>
    <t>marc.michiels@eigenaar.example</t>
  </si>
  <si>
    <t>0419 51 93 29</t>
  </si>
  <si>
    <t>BE31 1111 0579 2733</t>
  </si>
  <si>
    <t>Julie Jacobs</t>
  </si>
  <si>
    <t>julie.jacobs@huurder.example</t>
  </si>
  <si>
    <t>BE84 12211 8479 6033</t>
  </si>
  <si>
    <t>HC-2023-0003</t>
  </si>
  <si>
    <t>EL-450411</t>
  </si>
  <si>
    <t>WA-230249</t>
  </si>
  <si>
    <t>Collectieve verwarming</t>
  </si>
  <si>
    <t>P-0004</t>
  </si>
  <si>
    <t>Studio</t>
  </si>
  <si>
    <t>Lindenlaan</t>
  </si>
  <si>
    <t>Lindenlaan 53 bus 2, 2830 Willebroek</t>
  </si>
  <si>
    <t>Tom Maes</t>
  </si>
  <si>
    <t>tom.maes@eigenaar.example</t>
  </si>
  <si>
    <t>0422 68 24 72</t>
  </si>
  <si>
    <t>BE38 1148 0772 3644</t>
  </si>
  <si>
    <t>Sarah Vermeulen</t>
  </si>
  <si>
    <t>sarah.vermeulen@huurder.example</t>
  </si>
  <si>
    <t>BE02 12248 8672 6944</t>
  </si>
  <si>
    <t>HC-2024-0004</t>
  </si>
  <si>
    <t>Ja</t>
  </si>
  <si>
    <t>EL-450548</t>
  </si>
  <si>
    <t>WA-230332</t>
  </si>
  <si>
    <t>Warmtepomp</t>
  </si>
  <si>
    <t>P-0005</t>
  </si>
  <si>
    <t>Woning</t>
  </si>
  <si>
    <t>Dokter Jacobsstraat</t>
  </si>
  <si>
    <t>Dokter Jacobsstraat 66 bus 0202, 2570 Duffel</t>
  </si>
  <si>
    <t>Dirk Goossens</t>
  </si>
  <si>
    <t>dirk.goossens@eigenaar.example</t>
  </si>
  <si>
    <t>0425 85 55 15</t>
  </si>
  <si>
    <t>BE45 1185 0965 4555</t>
  </si>
  <si>
    <t>Yassin Hermans</t>
  </si>
  <si>
    <t>yassin.hermans@huurder.example</t>
  </si>
  <si>
    <t>BE09 12285 8865 7855</t>
  </si>
  <si>
    <t>HC-2025-0005</t>
  </si>
  <si>
    <t>EL-450685</t>
  </si>
  <si>
    <t>WA-230415</t>
  </si>
  <si>
    <t>Gas individueel</t>
  </si>
  <si>
    <t>P-0006</t>
  </si>
  <si>
    <t>Duplex</t>
  </si>
  <si>
    <t>Molenstraat</t>
  </si>
  <si>
    <t>B</t>
  </si>
  <si>
    <t>Molenstraat 79 bus B, 2110 Wijnegem</t>
  </si>
  <si>
    <t>Hilde Van den Broeck</t>
  </si>
  <si>
    <t>hilde.vandenbroeck@eigenaar.example</t>
  </si>
  <si>
    <t>0428 02 86 58</t>
  </si>
  <si>
    <t>BE52 1222 1158 5466</t>
  </si>
  <si>
    <t>Samira Claes</t>
  </si>
  <si>
    <t>samira.claes@huurder.example</t>
  </si>
  <si>
    <t>BE16 12322 9058 8766</t>
  </si>
  <si>
    <t>HC-2020-0006</t>
  </si>
  <si>
    <t>EL-450822</t>
  </si>
  <si>
    <t>WA-230498</t>
  </si>
  <si>
    <t>P-0007</t>
  </si>
  <si>
    <t>Garage</t>
  </si>
  <si>
    <t>Beukenlaan</t>
  </si>
  <si>
    <t>Beukenlaan 92 bus 3, 2800 Mechelen</t>
  </si>
  <si>
    <t>Leen Hermans</t>
  </si>
  <si>
    <t>leen.hermans@eigenaar.example</t>
  </si>
  <si>
    <t>0401 19 17 01</t>
  </si>
  <si>
    <t>BE59 1259 1351 6377</t>
  </si>
  <si>
    <t>Fatima Hendrickx</t>
  </si>
  <si>
    <t>fatima.hendrickx@huurder.example</t>
  </si>
  <si>
    <t>BE23 12359 9251 9677</t>
  </si>
  <si>
    <t>HC-2021-0007</t>
  </si>
  <si>
    <t>EL-450959</t>
  </si>
  <si>
    <t>WA-230581</t>
  </si>
  <si>
    <t>P-0008</t>
  </si>
  <si>
    <t>Appartement</t>
  </si>
  <si>
    <t>Begijnhofstraat</t>
  </si>
  <si>
    <t>Begijnhofstraat 105, 2200 Herentals</t>
  </si>
  <si>
    <t>Els Mertens</t>
  </si>
  <si>
    <t>els.mertens@eigenaar.example</t>
  </si>
  <si>
    <t>0404 36 48 44</t>
  </si>
  <si>
    <t>BE66 1296 1544 7288</t>
  </si>
  <si>
    <t>Amina Maes</t>
  </si>
  <si>
    <t>amina.maes@huurder.example</t>
  </si>
  <si>
    <t>BE30 12396 9444 0588</t>
  </si>
  <si>
    <t>HC-2022-0008</t>
  </si>
  <si>
    <t>EL-451096</t>
  </si>
  <si>
    <t>WA-230664</t>
  </si>
  <si>
    <t>P-0009</t>
  </si>
  <si>
    <t>Schoolstraat</t>
  </si>
  <si>
    <t>Schoolstraat 118 bus 1, 2850 Boom</t>
  </si>
  <si>
    <t>An De Smet</t>
  </si>
  <si>
    <t>an.desmet@eigenaar.example</t>
  </si>
  <si>
    <t>0407 53 79 87</t>
  </si>
  <si>
    <t>BE73 1333 1737 8199</t>
  </si>
  <si>
    <t>Bram De Smet</t>
  </si>
  <si>
    <t>bram.desmet@huurder.example</t>
  </si>
  <si>
    <t>BE37 12433 9637 1499</t>
  </si>
  <si>
    <t>HC-2023-0009</t>
  </si>
  <si>
    <t>EL-451233</t>
  </si>
  <si>
    <t>WA-230747</t>
  </si>
  <si>
    <t>P-0010</t>
  </si>
  <si>
    <t>Turnhoutsebaan</t>
  </si>
  <si>
    <t>Turnhoutsebaan 131 bus 0101, 2900 Schoten</t>
  </si>
  <si>
    <t>Sofie Martens</t>
  </si>
  <si>
    <t>sofie.martens@eigenaar.example</t>
  </si>
  <si>
    <t>0410 70 10 30</t>
  </si>
  <si>
    <t>BE80 1370 1930 9110</t>
  </si>
  <si>
    <t>Jeroen Aerts</t>
  </si>
  <si>
    <t>jeroen.aerts@huurder.example</t>
  </si>
  <si>
    <t>BE44 12470 9830 2410</t>
  </si>
  <si>
    <t>HC-2024-0010</t>
  </si>
  <si>
    <t>EL-451370</t>
  </si>
  <si>
    <t>WA-230830</t>
  </si>
  <si>
    <t>P-0011</t>
  </si>
  <si>
    <t>Ringlaan</t>
  </si>
  <si>
    <t>Ringlaan 144 bus A, 2220 Heist-op-den-Berg</t>
  </si>
  <si>
    <t>Nathalie Janssens</t>
  </si>
  <si>
    <t>nathalie.janssens@eigenaar.example</t>
  </si>
  <si>
    <t>0413 87 41 73</t>
  </si>
  <si>
    <t>BE87 1407 2123 0021</t>
  </si>
  <si>
    <t>Eva Willems</t>
  </si>
  <si>
    <t>eva.willems@huurder.example</t>
  </si>
  <si>
    <t>BE51 12507 0023 3321</t>
  </si>
  <si>
    <t>HC-2025-0011</t>
  </si>
  <si>
    <t>EL-451507</t>
  </si>
  <si>
    <t>WA-230913</t>
  </si>
  <si>
    <t>P-0012</t>
  </si>
  <si>
    <t>Nieuwstraat</t>
  </si>
  <si>
    <t>Nieuwstraat 157 bus 2, 2650 Edegem</t>
  </si>
  <si>
    <t>Inge Claes</t>
  </si>
  <si>
    <t>inge.claes@eigenaar.example</t>
  </si>
  <si>
    <t>0416 04 72 16</t>
  </si>
  <si>
    <t>BE05 1444 2316 0932</t>
  </si>
  <si>
    <t>Julie Van den Broeck</t>
  </si>
  <si>
    <t>julie.vandenbroeck@huurder.example</t>
  </si>
  <si>
    <t>BE58 12544 0216 4232</t>
  </si>
  <si>
    <t>HC-2020-0012</t>
  </si>
  <si>
    <t>EL-451644</t>
  </si>
  <si>
    <t>WA-230996</t>
  </si>
  <si>
    <t>P-0013</t>
  </si>
  <si>
    <t>Mechelsesteenweg</t>
  </si>
  <si>
    <t>Mechelsesteenweg 170 bus 0202, 2240 Zandhoven</t>
  </si>
  <si>
    <t>Katrien Lemmens</t>
  </si>
  <si>
    <t>katrien.lemmens@eigenaar.example</t>
  </si>
  <si>
    <t>0419 21 03 59</t>
  </si>
  <si>
    <t>BE12 1481 2509 1843</t>
  </si>
  <si>
    <t>Sarah Janssens</t>
  </si>
  <si>
    <t>sarah.janssens@huurder.example</t>
  </si>
  <si>
    <t>BE65 12581 0409 5143</t>
  </si>
  <si>
    <t>HC-2021-0013</t>
  </si>
  <si>
    <t>EL-451781</t>
  </si>
  <si>
    <t>WA-231079</t>
  </si>
  <si>
    <t>P-0014</t>
  </si>
  <si>
    <t>Havenweg</t>
  </si>
  <si>
    <t>Havenweg 183 bus B, 2500 Lier</t>
  </si>
  <si>
    <t>Wim Aerts</t>
  </si>
  <si>
    <t>wim.aerts@eigenaar.example</t>
  </si>
  <si>
    <t>0422 38 34 02</t>
  </si>
  <si>
    <t>BE19 1518 2702 2754</t>
  </si>
  <si>
    <t>Yassin Wouters</t>
  </si>
  <si>
    <t>yassin.wouters@huurder.example</t>
  </si>
  <si>
    <t>BE72 12618 0602 6054</t>
  </si>
  <si>
    <t>HC-2022-0014</t>
  </si>
  <si>
    <t>EL-451918</t>
  </si>
  <si>
    <t>WA-231162</t>
  </si>
  <si>
    <t>P-0015</t>
  </si>
  <si>
    <t>Kapellestraat</t>
  </si>
  <si>
    <t>Kapellestraat 10 bus 3, 2400 Mol</t>
  </si>
  <si>
    <t>Jan Jacobs</t>
  </si>
  <si>
    <t>jan.jacobs@eigenaar.example</t>
  </si>
  <si>
    <t>0425 55 65 45</t>
  </si>
  <si>
    <t>BE26 1555 2895 3665</t>
  </si>
  <si>
    <t>Samira Michiels</t>
  </si>
  <si>
    <t>samira.michiels@huurder.example</t>
  </si>
  <si>
    <t>BE79 12655 0795 6965</t>
  </si>
  <si>
    <t>HC-2023-0015</t>
  </si>
  <si>
    <t>EL-452055</t>
  </si>
  <si>
    <t>WA-231245</t>
  </si>
  <si>
    <t>P-0016</t>
  </si>
  <si>
    <t>Antwerpsesteenweg</t>
  </si>
  <si>
    <t>Antwerpsesteenweg 23, 2550 Kontich</t>
  </si>
  <si>
    <t>Peter Wouters</t>
  </si>
  <si>
    <t>peter.wouters@eigenaar.example</t>
  </si>
  <si>
    <t>0428 72 96 88</t>
  </si>
  <si>
    <t>BE33 1592 3088 4576</t>
  </si>
  <si>
    <t>Fatima Mertens</t>
  </si>
  <si>
    <t>fatima.mertens@huurder.example</t>
  </si>
  <si>
    <t>BE86 12692 0988 7876</t>
  </si>
  <si>
    <t>HC-2024-0016</t>
  </si>
  <si>
    <t>EL-452192</t>
  </si>
  <si>
    <t>WA-231328</t>
  </si>
  <si>
    <t>P-0017</t>
  </si>
  <si>
    <t>Groenstraat</t>
  </si>
  <si>
    <t>Groenstraat 36 bus 1, 2640 Mortsel</t>
  </si>
  <si>
    <t>Koen Hendrickx</t>
  </si>
  <si>
    <t>koen.hendrickx@eigenaar.example</t>
  </si>
  <si>
    <t>0401 89 27 31</t>
  </si>
  <si>
    <t>BE40 1629 3281 5487</t>
  </si>
  <si>
    <t>HC-2025-0017</t>
  </si>
  <si>
    <t>Leegstand</t>
  </si>
  <si>
    <t>EL-452329</t>
  </si>
  <si>
    <t>WA-231411</t>
  </si>
  <si>
    <t>P-0018</t>
  </si>
  <si>
    <t>Industrieweg</t>
  </si>
  <si>
    <t>Industrieweg 49 bus 0101, 2490 Balen</t>
  </si>
  <si>
    <t>Marc Peeters</t>
  </si>
  <si>
    <t>marc.peeters@eigenaar.example</t>
  </si>
  <si>
    <t>0404 06 58 74</t>
  </si>
  <si>
    <t>BE47 1666 3474 6398</t>
  </si>
  <si>
    <t>Bram Peeters</t>
  </si>
  <si>
    <t>bram.peeters@huurder.example</t>
  </si>
  <si>
    <t>BE11 12766 1374 9698</t>
  </si>
  <si>
    <t>HC-2020-0018</t>
  </si>
  <si>
    <t>EL-452466</t>
  </si>
  <si>
    <t>WA-231494</t>
  </si>
  <si>
    <t>P-0019</t>
  </si>
  <si>
    <t>Veldstraat</t>
  </si>
  <si>
    <t>Veldstraat 62 bus A, 2520 Ranst</t>
  </si>
  <si>
    <t>Tom Willems</t>
  </si>
  <si>
    <t>tom.willems@eigenaar.example</t>
  </si>
  <si>
    <t>0407 23 89 17</t>
  </si>
  <si>
    <t>BE54 1703 3667 7309</t>
  </si>
  <si>
    <t>BE18 12803 1567 0609</t>
  </si>
  <si>
    <t>HC-2021-0019</t>
  </si>
  <si>
    <t>EL-452603</t>
  </si>
  <si>
    <t>WA-231577</t>
  </si>
  <si>
    <t>Indexatie na renovatie controleren</t>
  </si>
  <si>
    <t>P-0020</t>
  </si>
  <si>
    <t>Stationsstraat</t>
  </si>
  <si>
    <t>Stationsstraat 75 bus 2, 2000 Antwerpen</t>
  </si>
  <si>
    <t>Dirk Vermeulen</t>
  </si>
  <si>
    <t>dirk.vermeulen@eigenaar.example</t>
  </si>
  <si>
    <t>0410 40 20 60</t>
  </si>
  <si>
    <t>BE61 1740 3860 8220</t>
  </si>
  <si>
    <t>BE25 12840 1760 1520</t>
  </si>
  <si>
    <t>HC-2022-0020</t>
  </si>
  <si>
    <t>EL-452740</t>
  </si>
  <si>
    <t>WA-231660</t>
  </si>
  <si>
    <t>P-0021</t>
  </si>
  <si>
    <t>Markt 88 bus 0202, 2300 Turnhout</t>
  </si>
  <si>
    <t>Hilde Michiels</t>
  </si>
  <si>
    <t>hilde.michiels@eigenaar.example</t>
  </si>
  <si>
    <t>0413 57 51 03</t>
  </si>
  <si>
    <t>BE68 1777 4053 9131</t>
  </si>
  <si>
    <t>BE32 12877 1953 2431</t>
  </si>
  <si>
    <t>HC-2023-0021</t>
  </si>
  <si>
    <t>EL-452877</t>
  </si>
  <si>
    <t>WA-231743</t>
  </si>
  <si>
    <t>P-0022</t>
  </si>
  <si>
    <t>Parklaan 101 bus B, 2440 Geel</t>
  </si>
  <si>
    <t>Leen Maes</t>
  </si>
  <si>
    <t>leen.maes@eigenaar.example</t>
  </si>
  <si>
    <t>0416 74 82 46</t>
  </si>
  <si>
    <t>BE75 1814 4246 0042</t>
  </si>
  <si>
    <t>BE39 12914 2146 3342</t>
  </si>
  <si>
    <t>HC-2024-0022</t>
  </si>
  <si>
    <t>EL-453014</t>
  </si>
  <si>
    <t>WA-231826</t>
  </si>
  <si>
    <t>P-0023</t>
  </si>
  <si>
    <t>Kerkstraat 114 bus 3, 2930 Brasschaat</t>
  </si>
  <si>
    <t>Els Goossens</t>
  </si>
  <si>
    <t>els.goossens@eigenaar.example</t>
  </si>
  <si>
    <t>0419 91 13 89</t>
  </si>
  <si>
    <t>BE82 1851 4439 0953</t>
  </si>
  <si>
    <t>BE46 12951 2339 4253</t>
  </si>
  <si>
    <t>HC-2025-0023</t>
  </si>
  <si>
    <t>In renovatie</t>
  </si>
  <si>
    <t>EL-453151</t>
  </si>
  <si>
    <t>WA-231909</t>
  </si>
  <si>
    <t>P-0024</t>
  </si>
  <si>
    <t>Lindenlaan 127, 2830 Willebroek</t>
  </si>
  <si>
    <t>An Van den Broeck</t>
  </si>
  <si>
    <t>an.vandenbroeck@eigenaar.example</t>
  </si>
  <si>
    <t>0422 08 44 32</t>
  </si>
  <si>
    <t>BE00 1888 4632 1864</t>
  </si>
  <si>
    <t>BE53 12988 2532 5164</t>
  </si>
  <si>
    <t>HC-2020-0024</t>
  </si>
  <si>
    <t>EL-453288</t>
  </si>
  <si>
    <t>WA-231992</t>
  </si>
  <si>
    <t>P-0025</t>
  </si>
  <si>
    <t>Dokter Jacobsstraat 140 bus 1, 2570 Duffel</t>
  </si>
  <si>
    <t>Sofie Hermans</t>
  </si>
  <si>
    <t>sofie.hermans@eigenaar.example</t>
  </si>
  <si>
    <t>0425 25 75 75</t>
  </si>
  <si>
    <t>BE07 1925 4825 2775</t>
  </si>
  <si>
    <t>BE60 13025 2725 6075</t>
  </si>
  <si>
    <t>HC-2021-0025</t>
  </si>
  <si>
    <t>EL-453425</t>
  </si>
  <si>
    <t>WA-232075</t>
  </si>
  <si>
    <t>P-0026</t>
  </si>
  <si>
    <t>Molenstraat 153 bus 0101, 2110 Wijnegem</t>
  </si>
  <si>
    <t>Nathalie Mertens</t>
  </si>
  <si>
    <t>nathalie.mertens@eigenaar.example</t>
  </si>
  <si>
    <t>0428 42 06 18</t>
  </si>
  <si>
    <t>BE14 1962 5018 3686</t>
  </si>
  <si>
    <t>BE67 13062 2918 6986</t>
  </si>
  <si>
    <t>HC-2022-0026</t>
  </si>
  <si>
    <t>EL-453562</t>
  </si>
  <si>
    <t>WA-232158</t>
  </si>
  <si>
    <t>P-0027</t>
  </si>
  <si>
    <t>Beukenlaan 166 bus A, 2800 Mechelen</t>
  </si>
  <si>
    <t>Inge De Smet</t>
  </si>
  <si>
    <t>inge.desmet@eigenaar.example</t>
  </si>
  <si>
    <t>0401 59 37 61</t>
  </si>
  <si>
    <t>BE21 1999 5211 4597</t>
  </si>
  <si>
    <t>BE74 13099 3111 7897</t>
  </si>
  <si>
    <t>HC-2023-0027</t>
  </si>
  <si>
    <t>EL-453699</t>
  </si>
  <si>
    <t>WA-232241</t>
  </si>
  <si>
    <t>P-0028</t>
  </si>
  <si>
    <t>Begijnhofstraat 179 bus 2, 2200 Herentals</t>
  </si>
  <si>
    <t>Katrien Martens</t>
  </si>
  <si>
    <t>katrien.martens@eigenaar.example</t>
  </si>
  <si>
    <t>0404 76 68 04</t>
  </si>
  <si>
    <t>BE28 2036 5404 5508</t>
  </si>
  <si>
    <t>BE81 13136 3304 8808</t>
  </si>
  <si>
    <t>HC-2024-0028</t>
  </si>
  <si>
    <t>EL-453836</t>
  </si>
  <si>
    <t>WA-232324</t>
  </si>
  <si>
    <t>Waarborgattest nog op te vragen</t>
  </si>
  <si>
    <t>P-0029</t>
  </si>
  <si>
    <t>Schoolstraat 6 bus 0202, 2850 Boom</t>
  </si>
  <si>
    <t>Wim Janssens</t>
  </si>
  <si>
    <t>wim.janssens@eigenaar.example</t>
  </si>
  <si>
    <t>0407 93 99 47</t>
  </si>
  <si>
    <t>BE35 2073 5597 6419</t>
  </si>
  <si>
    <t>BE88 13173 3497 9719</t>
  </si>
  <si>
    <t>HC-2025-0029</t>
  </si>
  <si>
    <t>Opgezegd</t>
  </si>
  <si>
    <t>EL-453973</t>
  </si>
  <si>
    <t>WA-232407</t>
  </si>
  <si>
    <t>P-0030</t>
  </si>
  <si>
    <t>Turnhoutsebaan 19 bus B, 2900 Schoten</t>
  </si>
  <si>
    <t>Jan Claes</t>
  </si>
  <si>
    <t>jan.claes@eigenaar.example</t>
  </si>
  <si>
    <t>0410 10 30 90</t>
  </si>
  <si>
    <t>BE42 2110 5790 7330</t>
  </si>
  <si>
    <t>BE06 13210 3690 0630</t>
  </si>
  <si>
    <t>HC-2020-0030</t>
  </si>
  <si>
    <t>EL-454110</t>
  </si>
  <si>
    <t>WA-232490</t>
  </si>
  <si>
    <t>P-0031</t>
  </si>
  <si>
    <t>Ringlaan 32 bus 3, 2220 Heist-op-den-Berg</t>
  </si>
  <si>
    <t>Peter Lemmens</t>
  </si>
  <si>
    <t>peter.lemmens@eigenaar.example</t>
  </si>
  <si>
    <t>0413 27 61 33</t>
  </si>
  <si>
    <t>BE49 2147 5983 8241</t>
  </si>
  <si>
    <t>HC-2021-0031</t>
  </si>
  <si>
    <t>Te verhuren</t>
  </si>
  <si>
    <t>EL-454247</t>
  </si>
  <si>
    <t>WA-232573</t>
  </si>
  <si>
    <t>P-0032</t>
  </si>
  <si>
    <t>Nieuwstraat 45, 2650 Edegem</t>
  </si>
  <si>
    <t>Koen Aerts</t>
  </si>
  <si>
    <t>koen.aerts@eigenaar.example</t>
  </si>
  <si>
    <t>0416 44 92 76</t>
  </si>
  <si>
    <t>BE56 2184 6176 9152</t>
  </si>
  <si>
    <t>BE20 13284 4076 2452</t>
  </si>
  <si>
    <t>HC-2022-0032</t>
  </si>
  <si>
    <t>EL-454384</t>
  </si>
  <si>
    <t>WA-232656</t>
  </si>
  <si>
    <t>P-0033</t>
  </si>
  <si>
    <t>Mechelsesteenweg 58 bus 1, 2240 Zandhoven</t>
  </si>
  <si>
    <t>Marc Jacobs</t>
  </si>
  <si>
    <t>marc.jacobs@eigenaar.example</t>
  </si>
  <si>
    <t>0419 61 23 19</t>
  </si>
  <si>
    <t>BE63 2221 6369 0063</t>
  </si>
  <si>
    <t>BE27 13321 4269 3363</t>
  </si>
  <si>
    <t>HC-2023-0033</t>
  </si>
  <si>
    <t>EL-454521</t>
  </si>
  <si>
    <t>WA-232739</t>
  </si>
  <si>
    <t>EPC-vernieuwing gepland</t>
  </si>
  <si>
    <t>P-0034</t>
  </si>
  <si>
    <t>Havenweg 71 bus 0101, 2500 Lier</t>
  </si>
  <si>
    <t>Tom Wouters</t>
  </si>
  <si>
    <t>tom.wouters@eigenaar.example</t>
  </si>
  <si>
    <t>0422 78 54 62</t>
  </si>
  <si>
    <t>BE70 2258 6562 0974</t>
  </si>
  <si>
    <t>HC-2024-0034</t>
  </si>
  <si>
    <t>EL-454658</t>
  </si>
  <si>
    <t>WA-232822</t>
  </si>
  <si>
    <t>P-0035</t>
  </si>
  <si>
    <t>Kapellestraat 84 bus A, 2400 Mol</t>
  </si>
  <si>
    <t>Dirk Hendrickx</t>
  </si>
  <si>
    <t>dirk.hendrickx@eigenaar.example</t>
  </si>
  <si>
    <t>0425 95 85 05</t>
  </si>
  <si>
    <t>BE77 2295 6755 1885</t>
  </si>
  <si>
    <t>Amina Lemmens</t>
  </si>
  <si>
    <t>amina.lemmens@huurder.example</t>
  </si>
  <si>
    <t>BE41 13395 4655 5185</t>
  </si>
  <si>
    <t>HC-2025-0035</t>
  </si>
  <si>
    <t>EL-454795</t>
  </si>
  <si>
    <t>WA-232905</t>
  </si>
  <si>
    <t>P-0036</t>
  </si>
  <si>
    <t>Antwerpsesteenweg 97 bus 2, 2550 Kontich</t>
  </si>
  <si>
    <t>Hilde Peeters</t>
  </si>
  <si>
    <t>hilde.peeters@eigenaar.example</t>
  </si>
  <si>
    <t>0428 12 16 48</t>
  </si>
  <si>
    <t>BE84 2332 6948 2796</t>
  </si>
  <si>
    <t>BE48 13432 4848 6096</t>
  </si>
  <si>
    <t>HC-2020-0036</t>
  </si>
  <si>
    <t>EL-454932</t>
  </si>
  <si>
    <t>WA-232988</t>
  </si>
  <si>
    <t>P-0037</t>
  </si>
  <si>
    <t>Groenstraat 110 bus 0202, 2640 Mortsel</t>
  </si>
  <si>
    <t>Leen Willems</t>
  </si>
  <si>
    <t>leen.willems@eigenaar.example</t>
  </si>
  <si>
    <t>0401 29 47 91</t>
  </si>
  <si>
    <t>BE02 2369 7141 3707</t>
  </si>
  <si>
    <t>BE55 13469 5041 7007</t>
  </si>
  <si>
    <t>HC-2021-0037</t>
  </si>
  <si>
    <t>EL-455069</t>
  </si>
  <si>
    <t>WA-233071</t>
  </si>
  <si>
    <t>P-0038</t>
  </si>
  <si>
    <t>Industrieweg 123 bus B, 2490 Balen</t>
  </si>
  <si>
    <t>Els Vermeulen</t>
  </si>
  <si>
    <t>els.vermeulen@eigenaar.example</t>
  </si>
  <si>
    <t>0404 46 78 34</t>
  </si>
  <si>
    <t>BE09 2406 7334 4618</t>
  </si>
  <si>
    <t>BE62 13506 5234 7918</t>
  </si>
  <si>
    <t>HC-2022-0038</t>
  </si>
  <si>
    <t>EL-455206</t>
  </si>
  <si>
    <t>WA-233154</t>
  </si>
  <si>
    <t>P-0039</t>
  </si>
  <si>
    <t>Veldstraat 136 bus 3, 2520 Ranst</t>
  </si>
  <si>
    <t>An Michiels</t>
  </si>
  <si>
    <t>an.michiels@eigenaar.example</t>
  </si>
  <si>
    <t>0407 63 09 77</t>
  </si>
  <si>
    <t>BE16 2443 7527 5529</t>
  </si>
  <si>
    <t>BE69 13543 5427 8829</t>
  </si>
  <si>
    <t>HC-2023-0039</t>
  </si>
  <si>
    <t>EL-455343</t>
  </si>
  <si>
    <t>WA-233237</t>
  </si>
  <si>
    <t>P-0040</t>
  </si>
  <si>
    <t>Stationsstraat 149, 2000 Antwerpen</t>
  </si>
  <si>
    <t>Sofie Maes</t>
  </si>
  <si>
    <t>sofie.maes@eigenaar.example</t>
  </si>
  <si>
    <t>0410 80 40 20</t>
  </si>
  <si>
    <t>BE23 2480 7720 6440</t>
  </si>
  <si>
    <t>BE76 13580 5620 9740</t>
  </si>
  <si>
    <t>HC-2024-0040</t>
  </si>
  <si>
    <t>EL-455480</t>
  </si>
  <si>
    <t>WA-233320</t>
  </si>
  <si>
    <t>P-0041</t>
  </si>
  <si>
    <t>Markt 162 bus 1, 2300 Turnhout</t>
  </si>
  <si>
    <t>Nathalie Goossens</t>
  </si>
  <si>
    <t>nathalie.goossens@eigenaar.example</t>
  </si>
  <si>
    <t>0413 97 71 63</t>
  </si>
  <si>
    <t>BE30 2517 7913 7351</t>
  </si>
  <si>
    <t>BE83 13617 5813 0651</t>
  </si>
  <si>
    <t>HC-2025-0041</t>
  </si>
  <si>
    <t>EL-455617</t>
  </si>
  <si>
    <t>WA-233403</t>
  </si>
  <si>
    <t>P-0042</t>
  </si>
  <si>
    <t>Parklaan 175 bus 0101, 2440 Geel</t>
  </si>
  <si>
    <t>Inge Van den Broeck</t>
  </si>
  <si>
    <t>inge.vandenbroeck@eigenaar.example</t>
  </si>
  <si>
    <t>0416 14 02 06</t>
  </si>
  <si>
    <t>BE37 2554 8106 8262</t>
  </si>
  <si>
    <t>BE01 13654 6006 1562</t>
  </si>
  <si>
    <t>HC-2020-0042</t>
  </si>
  <si>
    <t>EL-455754</t>
  </si>
  <si>
    <t>WA-233486</t>
  </si>
  <si>
    <t>P-0043</t>
  </si>
  <si>
    <t>Kerkstraat 2 bus A, 2930 Brasschaat</t>
  </si>
  <si>
    <t>Katrien Hermans</t>
  </si>
  <si>
    <t>katrien.hermans@eigenaar.example</t>
  </si>
  <si>
    <t>0419 31 33 49</t>
  </si>
  <si>
    <t>BE44 2591 8299 9173</t>
  </si>
  <si>
    <t>BE08 13691 6199 2473</t>
  </si>
  <si>
    <t>HC-2021-0043</t>
  </si>
  <si>
    <t>EL-455891</t>
  </si>
  <si>
    <t>WA-233569</t>
  </si>
  <si>
    <t>P-0044</t>
  </si>
  <si>
    <t>Lindenlaan 15 bus 2, 2830 Willebroek</t>
  </si>
  <si>
    <t>Wim Mertens</t>
  </si>
  <si>
    <t>wim.mertens@eigenaar.example</t>
  </si>
  <si>
    <t>0422 48 64 92</t>
  </si>
  <si>
    <t>BE51 2628 8492 0084</t>
  </si>
  <si>
    <t>BE15 13728 6392 3384</t>
  </si>
  <si>
    <t>HC-2022-0044</t>
  </si>
  <si>
    <t>EL-456028</t>
  </si>
  <si>
    <t>WA-233652</t>
  </si>
  <si>
    <t>P-0045</t>
  </si>
  <si>
    <t>Dokter Jacobsstraat 28 bus 0202, 2570 Duffel</t>
  </si>
  <si>
    <t>Jan De Smet</t>
  </si>
  <si>
    <t>jan.desmet@eigenaar.example</t>
  </si>
  <si>
    <t>0425 65 95 35</t>
  </si>
  <si>
    <t>BE58 2665 8685 0995</t>
  </si>
  <si>
    <t>BE22 13765 6585 4295</t>
  </si>
  <si>
    <t>HC-2023-0045</t>
  </si>
  <si>
    <t>EL-456165</t>
  </si>
  <si>
    <t>WA-233735</t>
  </si>
  <si>
    <t>P-0046</t>
  </si>
  <si>
    <t>Molenstraat 41 bus B, 2110 Wijnegem</t>
  </si>
  <si>
    <t>Peter Martens</t>
  </si>
  <si>
    <t>peter.martens@eigenaar.example</t>
  </si>
  <si>
    <t>0428 82 26 78</t>
  </si>
  <si>
    <t>BE65 2702 8878 1906</t>
  </si>
  <si>
    <t>BE29 13802 6778 5206</t>
  </si>
  <si>
    <t>HC-2024-0046</t>
  </si>
  <si>
    <t>EL-456302</t>
  </si>
  <si>
    <t>WA-233818</t>
  </si>
  <si>
    <t>P-0047</t>
  </si>
  <si>
    <t>Beukenlaan 54 bus 3, 2800 Mechelen</t>
  </si>
  <si>
    <t>Koen Janssens</t>
  </si>
  <si>
    <t>koen.janssens@eigenaar.example</t>
  </si>
  <si>
    <t>0401 99 57 21</t>
  </si>
  <si>
    <t>BE72 2739 9071 2817</t>
  </si>
  <si>
    <t>BE36 13839 6971 6117</t>
  </si>
  <si>
    <t>HC-2025-0047</t>
  </si>
  <si>
    <t>EL-456439</t>
  </si>
  <si>
    <t>WA-233901</t>
  </si>
  <si>
    <t>P-0048</t>
  </si>
  <si>
    <t>Begijnhofstraat 67, 2200 Herentals</t>
  </si>
  <si>
    <t>Marc Claes</t>
  </si>
  <si>
    <t>marc.claes@eigenaar.example</t>
  </si>
  <si>
    <t>0404 16 88 64</t>
  </si>
  <si>
    <t>BE79 2776 9264 3728</t>
  </si>
  <si>
    <t>BE43 13876 7164 7028</t>
  </si>
  <si>
    <t>HC-2020-0048</t>
  </si>
  <si>
    <t>EL-456576</t>
  </si>
  <si>
    <t>WA-233984</t>
  </si>
  <si>
    <t>P-0049</t>
  </si>
  <si>
    <t>Schoolstraat 80 bus 1, 2850 Boom</t>
  </si>
  <si>
    <t>Tom Lemmens</t>
  </si>
  <si>
    <t>tom.lemmens@eigenaar.example</t>
  </si>
  <si>
    <t>0407 33 19 07</t>
  </si>
  <si>
    <t>BE86 2813 9457 4639</t>
  </si>
  <si>
    <t>BE50 13913 7357 7939</t>
  </si>
  <si>
    <t>HC-2021-0049</t>
  </si>
  <si>
    <t>EL-456713</t>
  </si>
  <si>
    <t>WA-234067</t>
  </si>
  <si>
    <t>P-0050</t>
  </si>
  <si>
    <t>Turnhoutsebaan 93 bus 0101, 2900 Schoten</t>
  </si>
  <si>
    <t>Dirk Aerts</t>
  </si>
  <si>
    <t>dirk.aerts@eigenaar.example</t>
  </si>
  <si>
    <t>0410 50 50 50</t>
  </si>
  <si>
    <t>BE04 2850 9650 5550</t>
  </si>
  <si>
    <t>BE57 13950 7550 8850</t>
  </si>
  <si>
    <t>HC-2022-0050</t>
  </si>
  <si>
    <t>EL-456850</t>
  </si>
  <si>
    <t>WA-234150</t>
  </si>
  <si>
    <t>P-0051</t>
  </si>
  <si>
    <t>Ringlaan 106 bus A, 2220 Heist-op-den-Berg</t>
  </si>
  <si>
    <t>Hilde Jacobs</t>
  </si>
  <si>
    <t>hilde.jacobs@eigenaar.example</t>
  </si>
  <si>
    <t>0413 67 81 93</t>
  </si>
  <si>
    <t>BE11 2887 9843 6461</t>
  </si>
  <si>
    <t>HC-2023-0051</t>
  </si>
  <si>
    <t>EL-456987</t>
  </si>
  <si>
    <t>WA-234233</t>
  </si>
  <si>
    <t>P-0052</t>
  </si>
  <si>
    <t>Nieuwstraat 119 bus 2, 2650 Edegem</t>
  </si>
  <si>
    <t>Leen Wouters</t>
  </si>
  <si>
    <t>leen.wouters@eigenaar.example</t>
  </si>
  <si>
    <t>0416 84 12 36</t>
  </si>
  <si>
    <t>BE18 2924 0036 7372</t>
  </si>
  <si>
    <t>BE71 14024 7936 0672</t>
  </si>
  <si>
    <t>HC-2024-0052</t>
  </si>
  <si>
    <t>EL-457124</t>
  </si>
  <si>
    <t>WA-234316</t>
  </si>
  <si>
    <t>P-0053</t>
  </si>
  <si>
    <t>Mechelsesteenweg 132 bus 0202, 2240 Zandhoven</t>
  </si>
  <si>
    <t>Els Hendrickx</t>
  </si>
  <si>
    <t>els.hendrickx@eigenaar.example</t>
  </si>
  <si>
    <t>0419 01 43 79</t>
  </si>
  <si>
    <t>BE25 2961 0229 8283</t>
  </si>
  <si>
    <t>BE78 14061 8129 1583</t>
  </si>
  <si>
    <t>HC-2025-0053</t>
  </si>
  <si>
    <t>EL-457261</t>
  </si>
  <si>
    <t>WA-234399</t>
  </si>
  <si>
    <t>P-0054</t>
  </si>
  <si>
    <t>Havenweg 145 bus B, 2500 Lier</t>
  </si>
  <si>
    <t>An Peeters</t>
  </si>
  <si>
    <t>an.peeters@eigenaar.example</t>
  </si>
  <si>
    <t>0422 18 74 22</t>
  </si>
  <si>
    <t>BE32 2998 0422 9194</t>
  </si>
  <si>
    <t>BE85 14098 8322 2494</t>
  </si>
  <si>
    <t>HC-2020-0054</t>
  </si>
  <si>
    <t>EL-457398</t>
  </si>
  <si>
    <t>WA-234482</t>
  </si>
  <si>
    <t>P-0055</t>
  </si>
  <si>
    <t>Kapellestraat 158 bus 3, 2400 Mol</t>
  </si>
  <si>
    <t>Sofie Willems</t>
  </si>
  <si>
    <t>sofie.willems@eigenaar.example</t>
  </si>
  <si>
    <t>0425 35 05 65</t>
  </si>
  <si>
    <t>BE39 3035 0615 0105</t>
  </si>
  <si>
    <t>BE03 14135 8515 3405</t>
  </si>
  <si>
    <t>HC-2021-0055</t>
  </si>
  <si>
    <t>EL-457535</t>
  </si>
  <si>
    <t>WA-234565</t>
  </si>
  <si>
    <t>P-0056</t>
  </si>
  <si>
    <t>Antwerpsesteenweg 171, 2550 Kontich</t>
  </si>
  <si>
    <t>Nathalie Vermeulen</t>
  </si>
  <si>
    <t>nathalie.vermeulen@eigenaar.example</t>
  </si>
  <si>
    <t>0428 52 36 08</t>
  </si>
  <si>
    <t>BE46 3072 0808 1016</t>
  </si>
  <si>
    <t>BE10 14172 8708 4316</t>
  </si>
  <si>
    <t>HC-2022-0056</t>
  </si>
  <si>
    <t>EL-457672</t>
  </si>
  <si>
    <t>WA-234648</t>
  </si>
  <si>
    <t>P-0057</t>
  </si>
  <si>
    <t>Groenstraat 184 bus 1, 2640 Mortsel</t>
  </si>
  <si>
    <t>Inge Michiels</t>
  </si>
  <si>
    <t>inge.michiels@eigenaar.example</t>
  </si>
  <si>
    <t>0401 69 67 51</t>
  </si>
  <si>
    <t>BE53 3109 1001 1927</t>
  </si>
  <si>
    <t>BE17 14209 8901 5227</t>
  </si>
  <si>
    <t>HC-2023-0057</t>
  </si>
  <si>
    <t>EL-457809</t>
  </si>
  <si>
    <t>WA-234731</t>
  </si>
  <si>
    <t>P-0058</t>
  </si>
  <si>
    <t>Industrieweg 11 bus 0101, 2490 Balen</t>
  </si>
  <si>
    <t>Katrien Maes</t>
  </si>
  <si>
    <t>katrien.maes@eigenaar.example</t>
  </si>
  <si>
    <t>0404 86 98 94</t>
  </si>
  <si>
    <t>BE60 3146 1194 2838</t>
  </si>
  <si>
    <t>BE24 14246 9094 6138</t>
  </si>
  <si>
    <t>HC-2024-0058</t>
  </si>
  <si>
    <t>EL-457946</t>
  </si>
  <si>
    <t>WA-234814</t>
  </si>
  <si>
    <t>P-0059</t>
  </si>
  <si>
    <t>Veldstraat 24 bus A, 2520 Ranst</t>
  </si>
  <si>
    <t>Wim Goossens</t>
  </si>
  <si>
    <t>wim.goossens@eigenaar.example</t>
  </si>
  <si>
    <t>0407 03 29 37</t>
  </si>
  <si>
    <t>BE67 3183 1387 3749</t>
  </si>
  <si>
    <t>BE31 14283 9287 7049</t>
  </si>
  <si>
    <t>HC-2025-0059</t>
  </si>
  <si>
    <t>EL-458083</t>
  </si>
  <si>
    <t>WA-234897</t>
  </si>
  <si>
    <t>P-0060</t>
  </si>
  <si>
    <t>Stationsstraat 37 bus 2, 2000 Antwerpen</t>
  </si>
  <si>
    <t>Jan Van den Broeck</t>
  </si>
  <si>
    <t>jan.vandenbroeck@eigenaar.example</t>
  </si>
  <si>
    <t>0410 20 60 80</t>
  </si>
  <si>
    <t>BE74 3220 1580 4660</t>
  </si>
  <si>
    <t>BE38 14320 9480 7960</t>
  </si>
  <si>
    <t>HC-2020-0060</t>
  </si>
  <si>
    <t>EL-458220</t>
  </si>
  <si>
    <t>WA-234980</t>
  </si>
  <si>
    <t>P-0061</t>
  </si>
  <si>
    <t>Markt 50 bus 0202, 2300 Turnhout</t>
  </si>
  <si>
    <t>Peter Hermans</t>
  </si>
  <si>
    <t>peter.hermans@eigenaar.example</t>
  </si>
  <si>
    <t>0413 37 91 23</t>
  </si>
  <si>
    <t>BE81 3257 1773 5571</t>
  </si>
  <si>
    <t>BE45 14357 9673 8871</t>
  </si>
  <si>
    <t>HC-2021-0061</t>
  </si>
  <si>
    <t>EL-458357</t>
  </si>
  <si>
    <t>WA-235063</t>
  </si>
  <si>
    <t>P-0062</t>
  </si>
  <si>
    <t>Parklaan 63 bus B, 2440 Geel</t>
  </si>
  <si>
    <t>Koen Mertens</t>
  </si>
  <si>
    <t>koen.mertens@eigenaar.example</t>
  </si>
  <si>
    <t>0416 54 22 66</t>
  </si>
  <si>
    <t>BE88 3294 1966 6482</t>
  </si>
  <si>
    <t>HC-2022-0062</t>
  </si>
  <si>
    <t>EL-458494</t>
  </si>
  <si>
    <t>WA-235146</t>
  </si>
  <si>
    <t>P-0063</t>
  </si>
  <si>
    <t>Kerkstraat 76 bus 3, 2930 Brasschaat</t>
  </si>
  <si>
    <t>Marc De Smet</t>
  </si>
  <si>
    <t>marc.desmet@eigenaar.example</t>
  </si>
  <si>
    <t>0419 71 53 09</t>
  </si>
  <si>
    <t>BE06 3331 2159 7393</t>
  </si>
  <si>
    <t>BE59 14431 0059 0693</t>
  </si>
  <si>
    <t>HC-2023-0063</t>
  </si>
  <si>
    <t>EL-458631</t>
  </si>
  <si>
    <t>WA-235229</t>
  </si>
  <si>
    <t>P-0064</t>
  </si>
  <si>
    <t>Lindenlaan 89, 2830 Willebroek</t>
  </si>
  <si>
    <t>Tom Martens</t>
  </si>
  <si>
    <t>tom.martens@eigenaar.example</t>
  </si>
  <si>
    <t>0422 88 84 52</t>
  </si>
  <si>
    <t>BE13 3368 2352 8304</t>
  </si>
  <si>
    <t>BE66 14468 0252 1604</t>
  </si>
  <si>
    <t>HC-2024-0064</t>
  </si>
  <si>
    <t>EL-458768</t>
  </si>
  <si>
    <t>WA-235312</t>
  </si>
  <si>
    <t>P-0065</t>
  </si>
  <si>
    <t>Dokter Jacobsstraat 102 bus 1, 2570 Duffel</t>
  </si>
  <si>
    <t>Dirk Janssens</t>
  </si>
  <si>
    <t>dirk.janssens@eigenaar.example</t>
  </si>
  <si>
    <t>0425 05 15 95</t>
  </si>
  <si>
    <t>BE20 3405 2545 9215</t>
  </si>
  <si>
    <t>BE73 14505 0445 2515</t>
  </si>
  <si>
    <t>HC-2025-0065</t>
  </si>
  <si>
    <t>EL-458905</t>
  </si>
  <si>
    <t>WA-235395</t>
  </si>
  <si>
    <t>P-0066</t>
  </si>
  <si>
    <t>Molenstraat 115 bus 0101, 2110 Wijnegem</t>
  </si>
  <si>
    <t>Hilde Claes</t>
  </si>
  <si>
    <t>hilde.claes@eigenaar.example</t>
  </si>
  <si>
    <t>0428 22 46 38</t>
  </si>
  <si>
    <t>BE27 3442 2738 0126</t>
  </si>
  <si>
    <t>BE80 14542 0638 3426</t>
  </si>
  <si>
    <t>HC-2020-0066</t>
  </si>
  <si>
    <t>EL-459042</t>
  </si>
  <si>
    <t>WA-235478</t>
  </si>
  <si>
    <t>P-0067</t>
  </si>
  <si>
    <t>Beukenlaan 128 bus A, 2800 Mechelen</t>
  </si>
  <si>
    <t>Leen Lemmens</t>
  </si>
  <si>
    <t>leen.lemmens@eigenaar.example</t>
  </si>
  <si>
    <t>0401 39 77 81</t>
  </si>
  <si>
    <t>BE34 3479 2931 1037</t>
  </si>
  <si>
    <t>BE87 14579 0831 4337</t>
  </si>
  <si>
    <t>HC-2021-0067</t>
  </si>
  <si>
    <t>EL-459179</t>
  </si>
  <si>
    <t>WA-235561</t>
  </si>
  <si>
    <t>P-0068</t>
  </si>
  <si>
    <t>Begijnhofstraat 141 bus 2, 2200 Herentals</t>
  </si>
  <si>
    <t>Els Aerts</t>
  </si>
  <si>
    <t>els.aerts@eigenaar.example</t>
  </si>
  <si>
    <t>0404 56 08 24</t>
  </si>
  <si>
    <t>BE41 3516 3124 1948</t>
  </si>
  <si>
    <t>HC-2022-0068</t>
  </si>
  <si>
    <t>EL-459316</t>
  </si>
  <si>
    <t>WA-235644</t>
  </si>
  <si>
    <t>P-0069</t>
  </si>
  <si>
    <t>Schoolstraat 154 bus 0202, 2850 Boom</t>
  </si>
  <si>
    <t>An Jacobs</t>
  </si>
  <si>
    <t>an.jacobs@eigenaar.example</t>
  </si>
  <si>
    <t>0407 73 39 67</t>
  </si>
  <si>
    <t>BE48 3553 3317 2859</t>
  </si>
  <si>
    <t>BE12 14653 1217 6159</t>
  </si>
  <si>
    <t>HC-2023-0069</t>
  </si>
  <si>
    <t>EL-459453</t>
  </si>
  <si>
    <t>WA-235727</t>
  </si>
  <si>
    <t>P-0070</t>
  </si>
  <si>
    <t>Turnhoutsebaan 167 bus B, 2900 Schoten</t>
  </si>
  <si>
    <t>Sofie Wouters</t>
  </si>
  <si>
    <t>sofie.wouters@eigenaar.example</t>
  </si>
  <si>
    <t>0410 90 70 10</t>
  </si>
  <si>
    <t>BE55 3590 3510 3770</t>
  </si>
  <si>
    <t>BE19 14690 1410 7070</t>
  </si>
  <si>
    <t>HC-2024-0070</t>
  </si>
  <si>
    <t>EL-459590</t>
  </si>
  <si>
    <t>WA-235810</t>
  </si>
  <si>
    <t>P-0071</t>
  </si>
  <si>
    <t>Ringlaan 180 bus 3, 2220 Heist-op-den-Berg</t>
  </si>
  <si>
    <t>Nathalie Hendrickx</t>
  </si>
  <si>
    <t>nathalie.hendrickx@eigenaar.example</t>
  </si>
  <si>
    <t>0413 07 01 53</t>
  </si>
  <si>
    <t>BE62 3627 3703 4681</t>
  </si>
  <si>
    <t>BE26 14727 1603 7981</t>
  </si>
  <si>
    <t>HC-2025-0071</t>
  </si>
  <si>
    <t>EL-459727</t>
  </si>
  <si>
    <t>WA-235893</t>
  </si>
  <si>
    <t>P-0072</t>
  </si>
  <si>
    <t>Nieuwstraat 7, 2650 Edegem</t>
  </si>
  <si>
    <t>Inge Peeters</t>
  </si>
  <si>
    <t>inge.peeters@eigenaar.example</t>
  </si>
  <si>
    <t>0416 24 32 96</t>
  </si>
  <si>
    <t>BE69 3664 3896 5592</t>
  </si>
  <si>
    <t>BE33 14764 1796 8892</t>
  </si>
  <si>
    <t>HC-2020-0072</t>
  </si>
  <si>
    <t>EL-459864</t>
  </si>
  <si>
    <t>WA-235976</t>
  </si>
  <si>
    <t>P-0073</t>
  </si>
  <si>
    <t>Mechelsesteenweg 20 bus 1, 2240 Zandhoven</t>
  </si>
  <si>
    <t>Katrien Willems</t>
  </si>
  <si>
    <t>katrien.willems@eigenaar.example</t>
  </si>
  <si>
    <t>0419 41 63 39</t>
  </si>
  <si>
    <t>BE76 3701 4089 6503</t>
  </si>
  <si>
    <t>BE40 14801 1989 9803</t>
  </si>
  <si>
    <t>HC-2021-0073</t>
  </si>
  <si>
    <t>EL-460001</t>
  </si>
  <si>
    <t>WA-236059</t>
  </si>
  <si>
    <t>P-0074</t>
  </si>
  <si>
    <t>Havenweg 33 bus 0101, 2500 Lier</t>
  </si>
  <si>
    <t>Wim Vermeulen</t>
  </si>
  <si>
    <t>wim.vermeulen@eigenaar.example</t>
  </si>
  <si>
    <t>0422 58 94 82</t>
  </si>
  <si>
    <t>BE83 3738 4282 7414</t>
  </si>
  <si>
    <t>BE47 14838 2182 0714</t>
  </si>
  <si>
    <t>HC-2022-0074</t>
  </si>
  <si>
    <t>EL-460138</t>
  </si>
  <si>
    <t>WA-236142</t>
  </si>
  <si>
    <t>P-0075</t>
  </si>
  <si>
    <t>Kapellestraat 46 bus A, 2400 Mol</t>
  </si>
  <si>
    <t>Jan Michiels</t>
  </si>
  <si>
    <t>jan.michiels@eigenaar.example</t>
  </si>
  <si>
    <t>0425 75 25 25</t>
  </si>
  <si>
    <t>BE01 3775 4475 8325</t>
  </si>
  <si>
    <t>BE54 14875 2375 1625</t>
  </si>
  <si>
    <t>HC-2023-0075</t>
  </si>
  <si>
    <t>EL-460275</t>
  </si>
  <si>
    <t>WA-236225</t>
  </si>
  <si>
    <t>P-0076</t>
  </si>
  <si>
    <t>Antwerpsesteenweg 59 bus 2, 2550 Kontich</t>
  </si>
  <si>
    <t>Peter Maes</t>
  </si>
  <si>
    <t>peter.maes@eigenaar.example</t>
  </si>
  <si>
    <t>0428 92 56 68</t>
  </si>
  <si>
    <t>BE08 3812 4668 9236</t>
  </si>
  <si>
    <t>BE61 14912 2568 2536</t>
  </si>
  <si>
    <t>HC-2024-0076</t>
  </si>
  <si>
    <t>EL-460412</t>
  </si>
  <si>
    <t>WA-236308</t>
  </si>
  <si>
    <t>P-0077</t>
  </si>
  <si>
    <t>Groenstraat 72 bus 0202, 2640 Mortsel</t>
  </si>
  <si>
    <t>Koen Goossens</t>
  </si>
  <si>
    <t>koen.goossens@eigenaar.example</t>
  </si>
  <si>
    <t>0401 09 87 11</t>
  </si>
  <si>
    <t>BE15 3849 4861 0147</t>
  </si>
  <si>
    <t>BE68 14949 2761 3447</t>
  </si>
  <si>
    <t>HC-2025-0077</t>
  </si>
  <si>
    <t>EL-460549</t>
  </si>
  <si>
    <t>WA-236391</t>
  </si>
  <si>
    <t>P-0078</t>
  </si>
  <si>
    <t>Industrieweg 85 bus B, 2490 Balen</t>
  </si>
  <si>
    <t>Marc Van den Broeck</t>
  </si>
  <si>
    <t>marc.vandenbroeck@eigenaar.example</t>
  </si>
  <si>
    <t>0404 26 18 54</t>
  </si>
  <si>
    <t>BE22 3886 5054 1058</t>
  </si>
  <si>
    <t>BE75 14986 2954 4358</t>
  </si>
  <si>
    <t>HC-2020-0078</t>
  </si>
  <si>
    <t>EL-460686</t>
  </si>
  <si>
    <t>WA-236474</t>
  </si>
  <si>
    <t>P-0079</t>
  </si>
  <si>
    <t>Veldstraat 98 bus 3, 2520 Ranst</t>
  </si>
  <si>
    <t>Tom Hermans</t>
  </si>
  <si>
    <t>tom.hermans@eigenaar.example</t>
  </si>
  <si>
    <t>0407 43 49 97</t>
  </si>
  <si>
    <t>BE29 3923 5247 1969</t>
  </si>
  <si>
    <t>BE82 15023 3147 5269</t>
  </si>
  <si>
    <t>HC-2021-0079</t>
  </si>
  <si>
    <t>EL-460823</t>
  </si>
  <si>
    <t>WA-236557</t>
  </si>
  <si>
    <t>P-0080</t>
  </si>
  <si>
    <t>Stationsstraat 111, 2000 Antwerpen</t>
  </si>
  <si>
    <t>Dirk Mertens</t>
  </si>
  <si>
    <t>dirk.mertens@eigenaar.example</t>
  </si>
  <si>
    <t>0410 60 80 40</t>
  </si>
  <si>
    <t>BE36 3960 5440 2880</t>
  </si>
  <si>
    <t>BE00 15060 3340 6180</t>
  </si>
  <si>
    <t>HC-2022-0080</t>
  </si>
  <si>
    <t>EL-460960</t>
  </si>
  <si>
    <t>WA-236640</t>
  </si>
  <si>
    <t>P-0081</t>
  </si>
  <si>
    <t>Markt 124 bus 1, 2300 Turnhout</t>
  </si>
  <si>
    <t>Hilde De Smet</t>
  </si>
  <si>
    <t>hilde.desmet@eigenaar.example</t>
  </si>
  <si>
    <t>0413 77 11 83</t>
  </si>
  <si>
    <t>BE43 3997 5633 3791</t>
  </si>
  <si>
    <t>BE07 15097 3533 7091</t>
  </si>
  <si>
    <t>HC-2023-0081</t>
  </si>
  <si>
    <t>EL-461097</t>
  </si>
  <si>
    <t>WA-236723</t>
  </si>
  <si>
    <t>P-0082</t>
  </si>
  <si>
    <t>Parklaan 137 bus 0101, 2440 Geel</t>
  </si>
  <si>
    <t>Leen Martens</t>
  </si>
  <si>
    <t>leen.martens@eigenaar.example</t>
  </si>
  <si>
    <t>0416 94 42 26</t>
  </si>
  <si>
    <t>BE50 4034 5826 4702</t>
  </si>
  <si>
    <t>BE14 15134 3726 8002</t>
  </si>
  <si>
    <t>HC-2024-0082</t>
  </si>
  <si>
    <t>EL-461234</t>
  </si>
  <si>
    <t>WA-236806</t>
  </si>
  <si>
    <t>P-0083</t>
  </si>
  <si>
    <t>Kerkstraat 150 bus A, 2930 Brasschaat</t>
  </si>
  <si>
    <t>Els Janssens</t>
  </si>
  <si>
    <t>els.janssens@eigenaar.example</t>
  </si>
  <si>
    <t>0419 11 73 69</t>
  </si>
  <si>
    <t>BE57 4071 6019 5613</t>
  </si>
  <si>
    <t>BE21 15171 3919 8913</t>
  </si>
  <si>
    <t>HC-2025-0083</t>
  </si>
  <si>
    <t>EL-461371</t>
  </si>
  <si>
    <t>WA-236889</t>
  </si>
  <si>
    <t>P-0084</t>
  </si>
  <si>
    <t>Lindenlaan 163 bus 2, 2830 Willebroek</t>
  </si>
  <si>
    <t>An Claes</t>
  </si>
  <si>
    <t>an.claes@eigenaar.example</t>
  </si>
  <si>
    <t>0422 28 04 12</t>
  </si>
  <si>
    <t>BE64 4108 6212 6524</t>
  </si>
  <si>
    <t>BE28 15208 4112 9824</t>
  </si>
  <si>
    <t>HC-2020-0084</t>
  </si>
  <si>
    <t>EL-461508</t>
  </si>
  <si>
    <t>WA-236972</t>
  </si>
  <si>
    <t>P-0085</t>
  </si>
  <si>
    <t>Dokter Jacobsstraat 176 bus 0202, 2570 Duffel</t>
  </si>
  <si>
    <t>Sofie Lemmens</t>
  </si>
  <si>
    <t>sofie.lemmens@eigenaar.example</t>
  </si>
  <si>
    <t>0425 45 35 55</t>
  </si>
  <si>
    <t>BE71 4145 6405 7435</t>
  </si>
  <si>
    <t>HC-2021-0085</t>
  </si>
  <si>
    <t>EL-461645</t>
  </si>
  <si>
    <t>WA-237055</t>
  </si>
  <si>
    <t>P-0086</t>
  </si>
  <si>
    <t>Molenstraat 3 bus B, 2110 Wijnegem</t>
  </si>
  <si>
    <t>Nathalie Aerts</t>
  </si>
  <si>
    <t>nathalie.aerts@eigenaar.example</t>
  </si>
  <si>
    <t>0428 62 66 98</t>
  </si>
  <si>
    <t>BE78 4182 6598 8346</t>
  </si>
  <si>
    <t>BE42 15282 4498 1646</t>
  </si>
  <si>
    <t>HC-2022-0086</t>
  </si>
  <si>
    <t>EL-461782</t>
  </si>
  <si>
    <t>WA-237138</t>
  </si>
  <si>
    <t>P-0087</t>
  </si>
  <si>
    <t>Beukenlaan 16 bus 3, 2800 Mechelen</t>
  </si>
  <si>
    <t>Inge Jacobs</t>
  </si>
  <si>
    <t>inge.jacobs@eigenaar.example</t>
  </si>
  <si>
    <t>0401 79 97 41</t>
  </si>
  <si>
    <t>BE85 4219 6791 9257</t>
  </si>
  <si>
    <t>BE49 15319 4691 2557</t>
  </si>
  <si>
    <t>HC-2023-0087</t>
  </si>
  <si>
    <t>EL-461919</t>
  </si>
  <si>
    <t>WA-237221</t>
  </si>
  <si>
    <t>P-0088</t>
  </si>
  <si>
    <t>Begijnhofstraat 29, 2200 Herentals</t>
  </si>
  <si>
    <t>Katrien Wouters</t>
  </si>
  <si>
    <t>katrien.wouters@eigenaar.example</t>
  </si>
  <si>
    <t>0404 96 28 84</t>
  </si>
  <si>
    <t>BE03 4256 6984 0168</t>
  </si>
  <si>
    <t>BE56 15356 4884 3468</t>
  </si>
  <si>
    <t>HC-2024-0088</t>
  </si>
  <si>
    <t>EL-462056</t>
  </si>
  <si>
    <t>WA-237304</t>
  </si>
  <si>
    <t>P-0089</t>
  </si>
  <si>
    <t>Schoolstraat 42 bus 1, 2850 Boom</t>
  </si>
  <si>
    <t>Wim Hendrickx</t>
  </si>
  <si>
    <t>wim.hendrickx@eigenaar.example</t>
  </si>
  <si>
    <t>0407 13 59 27</t>
  </si>
  <si>
    <t>BE10 4293 7177 1079</t>
  </si>
  <si>
    <t>BE63 15393 5077 4379</t>
  </si>
  <si>
    <t>HC-2025-0089</t>
  </si>
  <si>
    <t>EL-462193</t>
  </si>
  <si>
    <t>WA-237387</t>
  </si>
  <si>
    <t>P-0090</t>
  </si>
  <si>
    <t>Turnhoutsebaan 55 bus 0101, 2900 Schoten</t>
  </si>
  <si>
    <t>Jan Peeters</t>
  </si>
  <si>
    <t>jan.peeters@eigenaar.example</t>
  </si>
  <si>
    <t>0410 30 90 70</t>
  </si>
  <si>
    <t>BE17 4330 7370 1990</t>
  </si>
  <si>
    <t>BE70 15430 5270 5290</t>
  </si>
  <si>
    <t>HC-2020-0090</t>
  </si>
  <si>
    <t>EL-462330</t>
  </si>
  <si>
    <t>WA-237470</t>
  </si>
  <si>
    <t>P-0091</t>
  </si>
  <si>
    <t>Ringlaan 68 bus A, 2220 Heist-op-den-Berg</t>
  </si>
  <si>
    <t>0413 47 21 13</t>
  </si>
  <si>
    <t>BE24 4367 7563 2901</t>
  </si>
  <si>
    <t>BE77 15467 5463 6201</t>
  </si>
  <si>
    <t>HC-2021-0091</t>
  </si>
  <si>
    <t>EL-462467</t>
  </si>
  <si>
    <t>WA-237553</t>
  </si>
  <si>
    <t>P-0092</t>
  </si>
  <si>
    <t>Nieuwstraat 81 bus 2, 2650 Edegem</t>
  </si>
  <si>
    <t>0416 64 52 56</t>
  </si>
  <si>
    <t>BE31 4404 7756 3812</t>
  </si>
  <si>
    <t>BE84 15504 5656 7112</t>
  </si>
  <si>
    <t>HC-2022-0092</t>
  </si>
  <si>
    <t>EL-462604</t>
  </si>
  <si>
    <t>WA-237636</t>
  </si>
  <si>
    <t>P-0093</t>
  </si>
  <si>
    <t>Mechelsesteenweg 94 bus 0202, 2240 Zandhoven</t>
  </si>
  <si>
    <t>0419 81 83 99</t>
  </si>
  <si>
    <t>BE38 4441 7949 4723</t>
  </si>
  <si>
    <t>HC-2023-0093</t>
  </si>
  <si>
    <t>EL-462741</t>
  </si>
  <si>
    <t>WA-237719</t>
  </si>
  <si>
    <t>P-0094</t>
  </si>
  <si>
    <t>Havenweg 107 bus B, 2500 Lier</t>
  </si>
  <si>
    <t>0422 98 14 42</t>
  </si>
  <si>
    <t>BE45 4478 8142 5634</t>
  </si>
  <si>
    <t>BE09 15578 6042 8934</t>
  </si>
  <si>
    <t>HC-2024-0094</t>
  </si>
  <si>
    <t>EL-462878</t>
  </si>
  <si>
    <t>WA-237802</t>
  </si>
  <si>
    <t>P-0095</t>
  </si>
  <si>
    <t>Kapellestraat 120 bus 3, 2400 Mol</t>
  </si>
  <si>
    <t>0425 15 45 85</t>
  </si>
  <si>
    <t>BE52 4515 8335 6545</t>
  </si>
  <si>
    <t>BE16 15615 6235 9845</t>
  </si>
  <si>
    <t>HC-2025-0095</t>
  </si>
  <si>
    <t>EL-463015</t>
  </si>
  <si>
    <t>WA-237885</t>
  </si>
  <si>
    <t>P-0096</t>
  </si>
  <si>
    <t>Antwerpsesteenweg 133, 2550 Kontich</t>
  </si>
  <si>
    <t>0428 32 76 28</t>
  </si>
  <si>
    <t>BE59 4552 8528 7456</t>
  </si>
  <si>
    <t>BE23 15652 6428 0756</t>
  </si>
  <si>
    <t>HC-2020-0096</t>
  </si>
  <si>
    <t>EL-463152</t>
  </si>
  <si>
    <t>WA-237968</t>
  </si>
  <si>
    <t>P-0097</t>
  </si>
  <si>
    <t>Groenstraat 146 bus 1, 2640 Mortsel</t>
  </si>
  <si>
    <t>0401 49 07 71</t>
  </si>
  <si>
    <t>BE66 4589 8721 8367</t>
  </si>
  <si>
    <t>BE30 15689 6621 1667</t>
  </si>
  <si>
    <t>HC-2021-0097</t>
  </si>
  <si>
    <t>EL-463289</t>
  </si>
  <si>
    <t>WA-238051</t>
  </si>
  <si>
    <t>P-0098</t>
  </si>
  <si>
    <t>Industrieweg 159 bus 0101, 2490 Balen</t>
  </si>
  <si>
    <t>0404 66 38 14</t>
  </si>
  <si>
    <t>BE73 4626 8914 9278</t>
  </si>
  <si>
    <t>BE37 15726 6814 2578</t>
  </si>
  <si>
    <t>HC-2022-0098</t>
  </si>
  <si>
    <t>EL-463426</t>
  </si>
  <si>
    <t>WA-238134</t>
  </si>
  <si>
    <t>P-0099</t>
  </si>
  <si>
    <t>Veldstraat 172 bus A, 2520 Ranst</t>
  </si>
  <si>
    <t>0407 83 69 57</t>
  </si>
  <si>
    <t>BE80 4663 9107 0189</t>
  </si>
  <si>
    <t>BE44 15763 7007 3489</t>
  </si>
  <si>
    <t>HC-2023-0099</t>
  </si>
  <si>
    <t>EL-463563</t>
  </si>
  <si>
    <t>WA-238217</t>
  </si>
  <si>
    <t>P-0100</t>
  </si>
  <si>
    <t>Stationsstraat 185 bus 2, 2000 Antwerpen</t>
  </si>
  <si>
    <t>0410 00 00 00</t>
  </si>
  <si>
    <t>BE87 4700 9300 1100</t>
  </si>
  <si>
    <t>BE51 15800 7200 4400</t>
  </si>
  <si>
    <t>HC-2024-0100</t>
  </si>
  <si>
    <t>EL-463700</t>
  </si>
  <si>
    <t>WA-238300</t>
  </si>
  <si>
    <t>P-0101</t>
  </si>
  <si>
    <t>Markt 12 bus 0202, 2300 Turnhout</t>
  </si>
  <si>
    <t>BE05 4737 9493 2011</t>
  </si>
  <si>
    <t>BE58 15837 7393 5311</t>
  </si>
  <si>
    <t>HC-2025-0101</t>
  </si>
  <si>
    <t>EL-463837</t>
  </si>
  <si>
    <t>WA-238383</t>
  </si>
  <si>
    <t>P-0102</t>
  </si>
  <si>
    <t>Parklaan 25 bus B, 2440 Geel</t>
  </si>
  <si>
    <t>BE12 4774 9686 2922</t>
  </si>
  <si>
    <t>HC-2020-0102</t>
  </si>
  <si>
    <t>EL-463974</t>
  </si>
  <si>
    <t>WA-238466</t>
  </si>
  <si>
    <t>P-0103</t>
  </si>
  <si>
    <t>Kerkstraat 38 bus 3, 2930 Brasschaat</t>
  </si>
  <si>
    <t>BE19 4811 9879 3833</t>
  </si>
  <si>
    <t>BE72 15911 7779 7133</t>
  </si>
  <si>
    <t>HC-2021-0103</t>
  </si>
  <si>
    <t>EL-464111</t>
  </si>
  <si>
    <t>WA-238549</t>
  </si>
  <si>
    <t>P-0104</t>
  </si>
  <si>
    <t>Lindenlaan 51, 2830 Willebroek</t>
  </si>
  <si>
    <t>BE26 4848 0072 4744</t>
  </si>
  <si>
    <t>BE79 15948 7972 8044</t>
  </si>
  <si>
    <t>HC-2022-0104</t>
  </si>
  <si>
    <t>EL-464248</t>
  </si>
  <si>
    <t>WA-238632</t>
  </si>
  <si>
    <t>P-0105</t>
  </si>
  <si>
    <t>Dokter Jacobsstraat 64 bus 1, 2570 Duffel</t>
  </si>
  <si>
    <t>BE33 4885 0265 5655</t>
  </si>
  <si>
    <t>BE86 15985 8165 8955</t>
  </si>
  <si>
    <t>HC-2023-0105</t>
  </si>
  <si>
    <t>EL-464385</t>
  </si>
  <si>
    <t>WA-238715</t>
  </si>
  <si>
    <t>P-0106</t>
  </si>
  <si>
    <t>Molenstraat 77 bus 0101, 2110 Wijnegem</t>
  </si>
  <si>
    <t>BE40 4922 0458 6566</t>
  </si>
  <si>
    <t>BE04 16022 8358 9866</t>
  </si>
  <si>
    <t>HC-2024-0106</t>
  </si>
  <si>
    <t>EL-464522</t>
  </si>
  <si>
    <t>WA-238798</t>
  </si>
  <si>
    <t>P-0107</t>
  </si>
  <si>
    <t>Beukenlaan 90 bus A, 2800 Mechelen</t>
  </si>
  <si>
    <t>BE47 4959 0651 7477</t>
  </si>
  <si>
    <t>BE11 16059 8551 0777</t>
  </si>
  <si>
    <t>HC-2025-0107</t>
  </si>
  <si>
    <t>EL-464659</t>
  </si>
  <si>
    <t>WA-238881</t>
  </si>
  <si>
    <t>P-0108</t>
  </si>
  <si>
    <t>Begijnhofstraat 103 bus 2, 2200 Herentals</t>
  </si>
  <si>
    <t>BE54 4996 0844 8388</t>
  </si>
  <si>
    <t>BE18 16096 8744 1688</t>
  </si>
  <si>
    <t>HC-2020-0108</t>
  </si>
  <si>
    <t>EL-464796</t>
  </si>
  <si>
    <t>WA-238964</t>
  </si>
  <si>
    <t>P-0109</t>
  </si>
  <si>
    <t>Schoolstraat 116 bus 0202, 2850 Boom</t>
  </si>
  <si>
    <t>BE61 5033 1037 9299</t>
  </si>
  <si>
    <t>BE25 16133 8937 2599</t>
  </si>
  <si>
    <t>HC-2021-0109</t>
  </si>
  <si>
    <t>EL-464933</t>
  </si>
  <si>
    <t>WA-239047</t>
  </si>
  <si>
    <t>P-0110</t>
  </si>
  <si>
    <t>Turnhoutsebaan 129 bus B, 2900 Schoten</t>
  </si>
  <si>
    <t>BE68 5070 1230 0210</t>
  </si>
  <si>
    <t>BE32 16170 9130 3510</t>
  </si>
  <si>
    <t>HC-2022-0110</t>
  </si>
  <si>
    <t>EL-465070</t>
  </si>
  <si>
    <t>WA-239130</t>
  </si>
  <si>
    <t>P-0111</t>
  </si>
  <si>
    <t>Ringlaan 142 bus 3, 2220 Heist-op-den-Berg</t>
  </si>
  <si>
    <t>BE75 5107 1423 1121</t>
  </si>
  <si>
    <t>BE39 16207 9323 4421</t>
  </si>
  <si>
    <t>HC-2023-0111</t>
  </si>
  <si>
    <t>EL-465207</t>
  </si>
  <si>
    <t>WA-239213</t>
  </si>
  <si>
    <t>P-0112</t>
  </si>
  <si>
    <t>Nieuwstraat 155, 2650 Edegem</t>
  </si>
  <si>
    <t>BE82 5144 1616 2032</t>
  </si>
  <si>
    <t>BE46 16244 9516 5332</t>
  </si>
  <si>
    <t>HC-2024-0112</t>
  </si>
  <si>
    <t>EL-465344</t>
  </si>
  <si>
    <t>WA-239296</t>
  </si>
  <si>
    <t>P-0113</t>
  </si>
  <si>
    <t>Mechelsesteenweg 168 bus 1, 2240 Zandhoven</t>
  </si>
  <si>
    <t>BE00 5181 1809 2943</t>
  </si>
  <si>
    <t>BE53 16281 9709 6243</t>
  </si>
  <si>
    <t>HC-2025-0113</t>
  </si>
  <si>
    <t>EL-465481</t>
  </si>
  <si>
    <t>WA-239379</t>
  </si>
  <si>
    <t>P-0114</t>
  </si>
  <si>
    <t>Havenweg 181 bus 0101, 2500 Lier</t>
  </si>
  <si>
    <t>BE07 5218 2002 3854</t>
  </si>
  <si>
    <t>BE60 16318 9902 7154</t>
  </si>
  <si>
    <t>HC-2020-0114</t>
  </si>
  <si>
    <t>EL-465618</t>
  </si>
  <si>
    <t>WA-239462</t>
  </si>
  <si>
    <t>P-0115</t>
  </si>
  <si>
    <t>Kapellestraat 8 bus A, 2400 Mol</t>
  </si>
  <si>
    <t>BE14 5255 2195 4765</t>
  </si>
  <si>
    <t>BE67 16355 0095 8065</t>
  </si>
  <si>
    <t>HC-2021-0115</t>
  </si>
  <si>
    <t>EL-465755</t>
  </si>
  <si>
    <t>WA-239545</t>
  </si>
  <si>
    <t>P-0116</t>
  </si>
  <si>
    <t>Antwerpsesteenweg 21 bus 2, 2550 Kontich</t>
  </si>
  <si>
    <t>BE21 5292 2388 5676</t>
  </si>
  <si>
    <t>BE74 16392 0288 8976</t>
  </si>
  <si>
    <t>HC-2022-0116</t>
  </si>
  <si>
    <t>EL-465892</t>
  </si>
  <si>
    <t>WA-239628</t>
  </si>
  <si>
    <t>P-0117</t>
  </si>
  <si>
    <t>Groenstraat 34 bus 0202, 2640 Mortsel</t>
  </si>
  <si>
    <t>BE28 5329 2581 6587</t>
  </si>
  <si>
    <t>BE81 16429 0481 9887</t>
  </si>
  <si>
    <t>HC-2023-0117</t>
  </si>
  <si>
    <t>EL-466029</t>
  </si>
  <si>
    <t>WA-239711</t>
  </si>
  <si>
    <t>P-0118</t>
  </si>
  <si>
    <t>Industrieweg 47 bus B, 2490 Balen</t>
  </si>
  <si>
    <t>BE35 5366 2774 7498</t>
  </si>
  <si>
    <t>BE88 16466 0674 0798</t>
  </si>
  <si>
    <t>HC-2024-0118</t>
  </si>
  <si>
    <t>EL-466166</t>
  </si>
  <si>
    <t>WA-239794</t>
  </si>
  <si>
    <t>P-0119</t>
  </si>
  <si>
    <t>Veldstraat 60 bus 3, 2520 Ranst</t>
  </si>
  <si>
    <t>BE42 5403 2967 8409</t>
  </si>
  <si>
    <t>HC-2025-0119</t>
  </si>
  <si>
    <t>EL-466303</t>
  </si>
  <si>
    <t>WA-239877</t>
  </si>
  <si>
    <t>P-0120</t>
  </si>
  <si>
    <t>Stationsstraat 73, 2000 Antwerpen</t>
  </si>
  <si>
    <t>BE49 5440 3160 9320</t>
  </si>
  <si>
    <t>BE13 16540 1060 2620</t>
  </si>
  <si>
    <t>HC-2020-0120</t>
  </si>
  <si>
    <t>EL-466440</t>
  </si>
  <si>
    <t>WA-239960</t>
  </si>
  <si>
    <t>P-0121</t>
  </si>
  <si>
    <t>Markt 86 bus 1, 2300 Turnhout</t>
  </si>
  <si>
    <t>BE56 5477 3353 0231</t>
  </si>
  <si>
    <t>BE20 16577 1253 3531</t>
  </si>
  <si>
    <t>HC-2021-0121</t>
  </si>
  <si>
    <t>EL-466577</t>
  </si>
  <si>
    <t>WA-240043</t>
  </si>
  <si>
    <t>P-0122</t>
  </si>
  <si>
    <t>Parklaan 99 bus 0101, 2440 Geel</t>
  </si>
  <si>
    <t>BE63 5514 3546 1142</t>
  </si>
  <si>
    <t>BE27 16614 1446 4442</t>
  </si>
  <si>
    <t>HC-2022-0122</t>
  </si>
  <si>
    <t>EL-466714</t>
  </si>
  <si>
    <t>WA-240126</t>
  </si>
  <si>
    <t>P-0123</t>
  </si>
  <si>
    <t>Kerkstraat 112 bus A, 2930 Brasschaat</t>
  </si>
  <si>
    <t>BE70 5551 3739 2053</t>
  </si>
  <si>
    <t>BE34 16651 1639 5353</t>
  </si>
  <si>
    <t>HC-2023-0123</t>
  </si>
  <si>
    <t>EL-466851</t>
  </si>
  <si>
    <t>WA-240209</t>
  </si>
  <si>
    <t>P-0124</t>
  </si>
  <si>
    <t>Lindenlaan 125 bus 2, 2830 Willebroek</t>
  </si>
  <si>
    <t>BE77 5588 3932 2964</t>
  </si>
  <si>
    <t>HC-2024-0124</t>
  </si>
  <si>
    <t>EL-466988</t>
  </si>
  <si>
    <t>WA-240292</t>
  </si>
  <si>
    <t>P-0125</t>
  </si>
  <si>
    <t>Dokter Jacobsstraat 138 bus 0202, 2570 Duffel</t>
  </si>
  <si>
    <t>BE84 5625 4125 3875</t>
  </si>
  <si>
    <t>BE48 16725 2025 7175</t>
  </si>
  <si>
    <t>HC-2025-0125</t>
  </si>
  <si>
    <t>EL-467125</t>
  </si>
  <si>
    <t>WA-240375</t>
  </si>
  <si>
    <t>P-0126</t>
  </si>
  <si>
    <t>Molenstraat 151 bus B, 2110 Wijnegem</t>
  </si>
  <si>
    <t>BE02 5662 4318 4786</t>
  </si>
  <si>
    <t>BE55 16762 2218 8086</t>
  </si>
  <si>
    <t>HC-2020-0126</t>
  </si>
  <si>
    <t>EL-467262</t>
  </si>
  <si>
    <t>WA-240458</t>
  </si>
  <si>
    <t>P-0127</t>
  </si>
  <si>
    <t>Beukenlaan 164 bus 3, 2800 Mechelen</t>
  </si>
  <si>
    <t>BE09 5699 4511 5697</t>
  </si>
  <si>
    <t>BE62 16799 2411 8997</t>
  </si>
  <si>
    <t>HC-2021-0127</t>
  </si>
  <si>
    <t>EL-467399</t>
  </si>
  <si>
    <t>WA-240541</t>
  </si>
  <si>
    <t>P-0128</t>
  </si>
  <si>
    <t>Begijnhofstraat 177, 2200 Herentals</t>
  </si>
  <si>
    <t>BE16 5736 4704 6608</t>
  </si>
  <si>
    <t>BE69 16836 2604 9908</t>
  </si>
  <si>
    <t>HC-2022-0128</t>
  </si>
  <si>
    <t>EL-467536</t>
  </si>
  <si>
    <t>WA-240624</t>
  </si>
  <si>
    <t>P-0129</t>
  </si>
  <si>
    <t>Schoolstraat 4 bus 1, 2850 Boom</t>
  </si>
  <si>
    <t>BE23 5773 4897 7519</t>
  </si>
  <si>
    <t>BE76 16873 2797 0819</t>
  </si>
  <si>
    <t>HC-2023-0129</t>
  </si>
  <si>
    <t>EL-467673</t>
  </si>
  <si>
    <t>WA-240707</t>
  </si>
  <si>
    <t>P-0130</t>
  </si>
  <si>
    <t>Turnhoutsebaan 17 bus 0101, 2900 Schoten</t>
  </si>
  <si>
    <t>BE30 5810 5090 8430</t>
  </si>
  <si>
    <t>BE83 16910 2990 1730</t>
  </si>
  <si>
    <t>HC-2024-0130</t>
  </si>
  <si>
    <t>EL-467810</t>
  </si>
  <si>
    <t>WA-240790</t>
  </si>
  <si>
    <t>P-0131</t>
  </si>
  <si>
    <t>Ringlaan 30 bus A, 2220 Heist-op-den-Berg</t>
  </si>
  <si>
    <t>BE37 5847 5283 9341</t>
  </si>
  <si>
    <t>BE01 16947 3183 2641</t>
  </si>
  <si>
    <t>HC-2025-0131</t>
  </si>
  <si>
    <t>EL-467947</t>
  </si>
  <si>
    <t>WA-240873</t>
  </si>
  <si>
    <t>P-0132</t>
  </si>
  <si>
    <t>Nieuwstraat 43 bus 2, 2650 Edegem</t>
  </si>
  <si>
    <t>BE44 5884 5476 0252</t>
  </si>
  <si>
    <t>BE08 16984 3376 3552</t>
  </si>
  <si>
    <t>HC-2020-0132</t>
  </si>
  <si>
    <t>EL-468084</t>
  </si>
  <si>
    <t>WA-240956</t>
  </si>
  <si>
    <t>P-0133</t>
  </si>
  <si>
    <t>Mechelsesteenweg 56 bus 0202, 2240 Zandhoven</t>
  </si>
  <si>
    <t>BE51 5921 5669 1163</t>
  </si>
  <si>
    <t>BE15 17021 3569 4463</t>
  </si>
  <si>
    <t>HC-2021-0133</t>
  </si>
  <si>
    <t>EL-468221</t>
  </si>
  <si>
    <t>WA-241039</t>
  </si>
  <si>
    <t>P-0134</t>
  </si>
  <si>
    <t>Havenweg 69 bus B, 2500 Lier</t>
  </si>
  <si>
    <t>BE58 5958 5862 2074</t>
  </si>
  <si>
    <t>BE22 17058 3762 5374</t>
  </si>
  <si>
    <t>HC-2022-0134</t>
  </si>
  <si>
    <t>EL-468358</t>
  </si>
  <si>
    <t>WA-241122</t>
  </si>
  <si>
    <t>P-0135</t>
  </si>
  <si>
    <t>Kapellestraat 82 bus 3, 2400 Mol</t>
  </si>
  <si>
    <t>BE65 5995 6055 2985</t>
  </si>
  <si>
    <t>BE29 17095 3955 6285</t>
  </si>
  <si>
    <t>HC-2023-0135</t>
  </si>
  <si>
    <t>EL-468495</t>
  </si>
  <si>
    <t>WA-241205</t>
  </si>
  <si>
    <t>P-0136</t>
  </si>
  <si>
    <t>Antwerpsesteenweg 95, 2550 Kontich</t>
  </si>
  <si>
    <t>BE72 6032 6248 3896</t>
  </si>
  <si>
    <t>HC-2024-0136</t>
  </si>
  <si>
    <t>EL-468632</t>
  </si>
  <si>
    <t>WA-241288</t>
  </si>
  <si>
    <t>P-0137</t>
  </si>
  <si>
    <t>Groenstraat 108 bus 1, 2640 Mortsel</t>
  </si>
  <si>
    <t>BE79 6069 6441 4807</t>
  </si>
  <si>
    <t>BE43 17169 4341 8107</t>
  </si>
  <si>
    <t>HC-2025-0137</t>
  </si>
  <si>
    <t>EL-468769</t>
  </si>
  <si>
    <t>WA-241371</t>
  </si>
  <si>
    <t>P-0138</t>
  </si>
  <si>
    <t>Industrieweg 121 bus 0101, 2490 Balen</t>
  </si>
  <si>
    <t>BE86 6106 6634 5718</t>
  </si>
  <si>
    <t>BE50 17206 4534 9018</t>
  </si>
  <si>
    <t>HC-2020-0138</t>
  </si>
  <si>
    <t>EL-468906</t>
  </si>
  <si>
    <t>WA-241454</t>
  </si>
  <si>
    <t>P-0139</t>
  </si>
  <si>
    <t>Veldstraat 134 bus A, 2520 Ranst</t>
  </si>
  <si>
    <t>BE04 6143 6827 6629</t>
  </si>
  <si>
    <t>BE57 17243 4727 9929</t>
  </si>
  <si>
    <t>HC-2021-0139</t>
  </si>
  <si>
    <t>EL-469043</t>
  </si>
  <si>
    <t>WA-241537</t>
  </si>
  <si>
    <t>P-0140</t>
  </si>
  <si>
    <t>Stationsstraat 147 bus 2, 2000 Antwerpen</t>
  </si>
  <si>
    <t>BE11 6180 7020 7540</t>
  </si>
  <si>
    <t>BE64 17280 4920 0840</t>
  </si>
  <si>
    <t>HC-2022-0140</t>
  </si>
  <si>
    <t>EL-469180</t>
  </si>
  <si>
    <t>WA-241620</t>
  </si>
  <si>
    <t>P-0141</t>
  </si>
  <si>
    <t>Markt 160 bus 0202, 2300 Turnhout</t>
  </si>
  <si>
    <t>BE18 6217 7213 8451</t>
  </si>
  <si>
    <t>BE71 17317 5113 1751</t>
  </si>
  <si>
    <t>HC-2023-0141</t>
  </si>
  <si>
    <t>EL-469317</t>
  </si>
  <si>
    <t>WA-241703</t>
  </si>
  <si>
    <t>P-0142</t>
  </si>
  <si>
    <t>Parklaan 173 bus B, 2440 Geel</t>
  </si>
  <si>
    <t>BE25 6254 7406 9362</t>
  </si>
  <si>
    <t>BE78 17354 5306 2662</t>
  </si>
  <si>
    <t>HC-2024-0142</t>
  </si>
  <si>
    <t>EL-469454</t>
  </si>
  <si>
    <t>WA-241786</t>
  </si>
  <si>
    <t>P-0143</t>
  </si>
  <si>
    <t>Kerkstraat 186 bus 3, 2930 Brasschaat</t>
  </si>
  <si>
    <t>BE32 6291 7599 0273</t>
  </si>
  <si>
    <t>BE85 17391 5499 3573</t>
  </si>
  <si>
    <t>HC-2025-0143</t>
  </si>
  <si>
    <t>EL-469591</t>
  </si>
  <si>
    <t>WA-241869</t>
  </si>
  <si>
    <t>P-0144</t>
  </si>
  <si>
    <t>Lindenlaan 13, 2830 Willebroek</t>
  </si>
  <si>
    <t>BE39 6328 7792 1184</t>
  </si>
  <si>
    <t>BE03 17428 5692 4484</t>
  </si>
  <si>
    <t>HC-2020-0144</t>
  </si>
  <si>
    <t>EL-469728</t>
  </si>
  <si>
    <t>WA-241952</t>
  </si>
  <si>
    <t>P-0145</t>
  </si>
  <si>
    <t>Dokter Jacobsstraat 26 bus 1, 2570 Duffel</t>
  </si>
  <si>
    <t>BE46 6365 7985 2095</t>
  </si>
  <si>
    <t>BE10 17465 5885 5395</t>
  </si>
  <si>
    <t>HC-2021-0145</t>
  </si>
  <si>
    <t>EL-469865</t>
  </si>
  <si>
    <t>WA-242035</t>
  </si>
  <si>
    <t>P-0146</t>
  </si>
  <si>
    <t>Molenstraat 39 bus 0101, 2110 Wijnegem</t>
  </si>
  <si>
    <t>BE53 6402 8178 3006</t>
  </si>
  <si>
    <t>BE17 17502 6078 6306</t>
  </si>
  <si>
    <t>HC-2022-0146</t>
  </si>
  <si>
    <t>EL-470002</t>
  </si>
  <si>
    <t>WA-242118</t>
  </si>
  <si>
    <t>P-0147</t>
  </si>
  <si>
    <t>Beukenlaan 52 bus A, 2800 Mechelen</t>
  </si>
  <si>
    <t>BE60 6439 8371 3917</t>
  </si>
  <si>
    <t>BE24 17539 6271 7217</t>
  </si>
  <si>
    <t>HC-2023-0147</t>
  </si>
  <si>
    <t>EL-470139</t>
  </si>
  <si>
    <t>WA-242201</t>
  </si>
  <si>
    <t>P-0148</t>
  </si>
  <si>
    <t>Begijnhofstraat 65 bus 2, 2200 Herentals</t>
  </si>
  <si>
    <t>BE67 6476 8564 4828</t>
  </si>
  <si>
    <t>BE31 17576 6464 8128</t>
  </si>
  <si>
    <t>HC-2024-0148</t>
  </si>
  <si>
    <t>EL-470276</t>
  </si>
  <si>
    <t>WA-242284</t>
  </si>
  <si>
    <t>P-0149</t>
  </si>
  <si>
    <t>Schoolstraat 78 bus 0202, 2850 Boom</t>
  </si>
  <si>
    <t>BE74 6513 8757 5739</t>
  </si>
  <si>
    <t>BE38 17613 6657 9039</t>
  </si>
  <si>
    <t>HC-2025-0149</t>
  </si>
  <si>
    <t>EL-470413</t>
  </si>
  <si>
    <t>WA-242367</t>
  </si>
  <si>
    <t>P-0150</t>
  </si>
  <si>
    <t>Turnhoutsebaan 91 bus B, 2900 Schoten</t>
  </si>
  <si>
    <t>BE81 6550 8950 6650</t>
  </si>
  <si>
    <t>BE45 17650 6850 9950</t>
  </si>
  <si>
    <t>HC-2020-0150</t>
  </si>
  <si>
    <t>EL-470550</t>
  </si>
  <si>
    <t>WA-242450</t>
  </si>
  <si>
    <t>P-0151</t>
  </si>
  <si>
    <t>Ringlaan 104 bus 3, 2220 Heist-op-den-Berg</t>
  </si>
  <si>
    <t>BE88 6587 9143 7561</t>
  </si>
  <si>
    <t>BE52 17687 7043 0861</t>
  </si>
  <si>
    <t>HC-2021-0151</t>
  </si>
  <si>
    <t>EL-470687</t>
  </si>
  <si>
    <t>WA-242533</t>
  </si>
  <si>
    <t>P-0152</t>
  </si>
  <si>
    <t>Nieuwstraat 117, 2650 Edegem</t>
  </si>
  <si>
    <t>BE06 6624 9336 8472</t>
  </si>
  <si>
    <t>BE59 17724 7236 1772</t>
  </si>
  <si>
    <t>HC-2022-0152</t>
  </si>
  <si>
    <t>EL-470824</t>
  </si>
  <si>
    <t>WA-242616</t>
  </si>
  <si>
    <t>P-0153</t>
  </si>
  <si>
    <t>Mechelsesteenweg 130 bus 1, 2240 Zandhoven</t>
  </si>
  <si>
    <t>BE13 6661 9529 9383</t>
  </si>
  <si>
    <t>HC-2023-0153</t>
  </si>
  <si>
    <t>EL-470961</t>
  </si>
  <si>
    <t>WA-242699</t>
  </si>
  <si>
    <t>P-0154</t>
  </si>
  <si>
    <t>Havenweg 143 bus 0101, 2500 Lier</t>
  </si>
  <si>
    <t>BE20 6698 9722 0294</t>
  </si>
  <si>
    <t>BE73 17798 7622 3594</t>
  </si>
  <si>
    <t>HC-2024-0154</t>
  </si>
  <si>
    <t>EL-471098</t>
  </si>
  <si>
    <t>WA-242782</t>
  </si>
  <si>
    <t>P-0155</t>
  </si>
  <si>
    <t>Kapellestraat 156 bus A, 2400 Mol</t>
  </si>
  <si>
    <t>BE27 6735 9915 1205</t>
  </si>
  <si>
    <t>HC-2025-0155</t>
  </si>
  <si>
    <t>EL-471235</t>
  </si>
  <si>
    <t>WA-242865</t>
  </si>
  <si>
    <t>P-0156</t>
  </si>
  <si>
    <t>Antwerpsesteenweg 169 bus 2, 2550 Kontich</t>
  </si>
  <si>
    <t>BE34 6772 0108 2116</t>
  </si>
  <si>
    <t>BE87 17872 8008 5416</t>
  </si>
  <si>
    <t>HC-2020-0156</t>
  </si>
  <si>
    <t>EL-471372</t>
  </si>
  <si>
    <t>WA-242948</t>
  </si>
  <si>
    <t>P-0157</t>
  </si>
  <si>
    <t>Groenstraat 182 bus 0202, 2640 Mortsel</t>
  </si>
  <si>
    <t>BE41 6809 0301 3027</t>
  </si>
  <si>
    <t>BE05 17909 8201 6327</t>
  </si>
  <si>
    <t>HC-2021-0157</t>
  </si>
  <si>
    <t>EL-471509</t>
  </si>
  <si>
    <t>WA-243031</t>
  </si>
  <si>
    <t>P-0158</t>
  </si>
  <si>
    <t>Industrieweg 9 bus B, 2490 Balen</t>
  </si>
  <si>
    <t>BE48 6846 0494 3938</t>
  </si>
  <si>
    <t>BE12 17946 8394 7238</t>
  </si>
  <si>
    <t>HC-2022-0158</t>
  </si>
  <si>
    <t>EL-471646</t>
  </si>
  <si>
    <t>WA-243114</t>
  </si>
  <si>
    <t>P-0159</t>
  </si>
  <si>
    <t>Veldstraat 22 bus 3, 2520 Ranst</t>
  </si>
  <si>
    <t>BE55 6883 0687 4849</t>
  </si>
  <si>
    <t>BE19 17983 8587 8149</t>
  </si>
  <si>
    <t>HC-2023-0159</t>
  </si>
  <si>
    <t>EL-471783</t>
  </si>
  <si>
    <t>WA-243197</t>
  </si>
  <si>
    <t>P-0160</t>
  </si>
  <si>
    <t>Stationsstraat 35, 2000 Antwerpen</t>
  </si>
  <si>
    <t>BE62 6920 0880 5760</t>
  </si>
  <si>
    <t>BE26 18020 8780 9060</t>
  </si>
  <si>
    <t>HC-2024-0160</t>
  </si>
  <si>
    <t>EL-471920</t>
  </si>
  <si>
    <t>WA-243280</t>
  </si>
  <si>
    <t>P-0161</t>
  </si>
  <si>
    <t>Markt 48 bus 1, 2300 Turnhout</t>
  </si>
  <si>
    <t>BE69 6957 1073 6671</t>
  </si>
  <si>
    <t>BE33 18057 8973 9971</t>
  </si>
  <si>
    <t>HC-2025-0161</t>
  </si>
  <si>
    <t>EL-472057</t>
  </si>
  <si>
    <t>WA-243363</t>
  </si>
  <si>
    <t>P-0162</t>
  </si>
  <si>
    <t>Parklaan 61 bus 0101, 2440 Geel</t>
  </si>
  <si>
    <t>BE76 6994 1266 7582</t>
  </si>
  <si>
    <t>BE40 18094 9166 0882</t>
  </si>
  <si>
    <t>HC-2020-0162</t>
  </si>
  <si>
    <t>EL-472194</t>
  </si>
  <si>
    <t>WA-243446</t>
  </si>
  <si>
    <t>P-0163</t>
  </si>
  <si>
    <t>Kerkstraat 74 bus A, 2930 Brasschaat</t>
  </si>
  <si>
    <t>BE83 7031 1459 8493</t>
  </si>
  <si>
    <t>BE47 18131 9359 1793</t>
  </si>
  <si>
    <t>HC-2021-0163</t>
  </si>
  <si>
    <t>EL-472331</t>
  </si>
  <si>
    <t>WA-243529</t>
  </si>
  <si>
    <t>P-0164</t>
  </si>
  <si>
    <t>Lindenlaan 87 bus 2, 2830 Willebroek</t>
  </si>
  <si>
    <t>BE01 7068 1652 9404</t>
  </si>
  <si>
    <t>BE54 18168 9552 2704</t>
  </si>
  <si>
    <t>HC-2022-0164</t>
  </si>
  <si>
    <t>EL-472468</t>
  </si>
  <si>
    <t>WA-243612</t>
  </si>
  <si>
    <t>P-0165</t>
  </si>
  <si>
    <t>Dokter Jacobsstraat 100 bus 0202, 2570 Duffel</t>
  </si>
  <si>
    <t>BE08 7105 1845 0315</t>
  </si>
  <si>
    <t>BE61 18205 9745 3615</t>
  </si>
  <si>
    <t>HC-2023-0165</t>
  </si>
  <si>
    <t>EL-472605</t>
  </si>
  <si>
    <t>WA-243695</t>
  </si>
  <si>
    <t>P-0166</t>
  </si>
  <si>
    <t>Molenstraat 113 bus B, 2110 Wijnegem</t>
  </si>
  <si>
    <t>BE15 7142 2038 1226</t>
  </si>
  <si>
    <t>BE68 18242 9938 4526</t>
  </si>
  <si>
    <t>HC-2024-0166</t>
  </si>
  <si>
    <t>EL-472742</t>
  </si>
  <si>
    <t>WA-243778</t>
  </si>
  <si>
    <t>P-0167</t>
  </si>
  <si>
    <t>Beukenlaan 126 bus 3, 2800 Mechelen</t>
  </si>
  <si>
    <t>BE22 7179 2231 2137</t>
  </si>
  <si>
    <t>BE75 18279 0131 5437</t>
  </si>
  <si>
    <t>HC-2025-0167</t>
  </si>
  <si>
    <t>EL-472879</t>
  </si>
  <si>
    <t>WA-243861</t>
  </si>
  <si>
    <t>P-0168</t>
  </si>
  <si>
    <t>Begijnhofstraat 139, 2200 Herentals</t>
  </si>
  <si>
    <t>BE29 7216 2424 3048</t>
  </si>
  <si>
    <t>BE82 18316 0324 6348</t>
  </si>
  <si>
    <t>HC-2020-0168</t>
  </si>
  <si>
    <t>EL-473016</t>
  </si>
  <si>
    <t>WA-243944</t>
  </si>
  <si>
    <t>P-0169</t>
  </si>
  <si>
    <t>Schoolstraat 152 bus 1, 2850 Boom</t>
  </si>
  <si>
    <t>BE36 7253 2617 3959</t>
  </si>
  <si>
    <t>BE00 18353 0517 7259</t>
  </si>
  <si>
    <t>HC-2021-0169</t>
  </si>
  <si>
    <t>EL-473153</t>
  </si>
  <si>
    <t>WA-244027</t>
  </si>
  <si>
    <t>P-0170</t>
  </si>
  <si>
    <t>Turnhoutsebaan 165 bus 0101, 2900 Schoten</t>
  </si>
  <si>
    <t>BE43 7290 2810 4870</t>
  </si>
  <si>
    <t>HC-2022-0170</t>
  </si>
  <si>
    <t>EL-473290</t>
  </si>
  <si>
    <t>WA-244110</t>
  </si>
  <si>
    <t>P-0171</t>
  </si>
  <si>
    <t>Ringlaan 178 bus A, 2220 Heist-op-den-Berg</t>
  </si>
  <si>
    <t>BE50 7327 3003 5781</t>
  </si>
  <si>
    <t>BE14 18427 0903 9081</t>
  </si>
  <si>
    <t>HC-2023-0171</t>
  </si>
  <si>
    <t>EL-473427</t>
  </si>
  <si>
    <t>WA-244193</t>
  </si>
  <si>
    <t>P-0172</t>
  </si>
  <si>
    <t>Nieuwstraat 5 bus 2, 2650 Edegem</t>
  </si>
  <si>
    <t>BE57 7364 3196 6692</t>
  </si>
  <si>
    <t>BE21 18464 1096 9992</t>
  </si>
  <si>
    <t>HC-2024-0172</t>
  </si>
  <si>
    <t>EL-473564</t>
  </si>
  <si>
    <t>WA-244276</t>
  </si>
  <si>
    <t>P-0173</t>
  </si>
  <si>
    <t>Mechelsesteenweg 18 bus 0202, 2240 Zandhoven</t>
  </si>
  <si>
    <t>BE64 7401 3389 7603</t>
  </si>
  <si>
    <t>BE28 18501 1289 0903</t>
  </si>
  <si>
    <t>HC-2025-0173</t>
  </si>
  <si>
    <t>EL-473701</t>
  </si>
  <si>
    <t>WA-244359</t>
  </si>
  <si>
    <t>P-0174</t>
  </si>
  <si>
    <t>Havenweg 31 bus B, 2500 Lier</t>
  </si>
  <si>
    <t>BE71 7438 3582 8514</t>
  </si>
  <si>
    <t>BE35 18538 1482 1814</t>
  </si>
  <si>
    <t>HC-2020-0174</t>
  </si>
  <si>
    <t>EL-473838</t>
  </si>
  <si>
    <t>WA-244442</t>
  </si>
  <si>
    <t>P-0175</t>
  </si>
  <si>
    <t>Kapellestraat 44 bus 3, 2400 Mol</t>
  </si>
  <si>
    <t>BE78 7475 3775 9425</t>
  </si>
  <si>
    <t>BE42 18575 1675 2725</t>
  </si>
  <si>
    <t>HC-2021-0175</t>
  </si>
  <si>
    <t>EL-473975</t>
  </si>
  <si>
    <t>WA-244525</t>
  </si>
  <si>
    <t>P-0176</t>
  </si>
  <si>
    <t>Antwerpsesteenweg 57, 2550 Kontich</t>
  </si>
  <si>
    <t>BE85 7512 3968 0336</t>
  </si>
  <si>
    <t>BE49 18612 1868 3636</t>
  </si>
  <si>
    <t>HC-2022-0176</t>
  </si>
  <si>
    <t>EL-474112</t>
  </si>
  <si>
    <t>WA-244608</t>
  </si>
  <si>
    <t>P-0177</t>
  </si>
  <si>
    <t>Groenstraat 70 bus 1, 2640 Mortsel</t>
  </si>
  <si>
    <t>BE03 7549 4161 1247</t>
  </si>
  <si>
    <t>BE56 18649 2061 4547</t>
  </si>
  <si>
    <t>HC-2023-0177</t>
  </si>
  <si>
    <t>EL-474249</t>
  </si>
  <si>
    <t>WA-244691</t>
  </si>
  <si>
    <t>P-0178</t>
  </si>
  <si>
    <t>Industrieweg 83 bus 0101, 2490 Balen</t>
  </si>
  <si>
    <t>BE10 7586 4354 2158</t>
  </si>
  <si>
    <t>BE63 18686 2254 5458</t>
  </si>
  <si>
    <t>HC-2024-0178</t>
  </si>
  <si>
    <t>EL-474386</t>
  </si>
  <si>
    <t>WA-244774</t>
  </si>
  <si>
    <t>P-0179</t>
  </si>
  <si>
    <t>Veldstraat 96 bus A, 2520 Ranst</t>
  </si>
  <si>
    <t>BE17 7623 4547 3069</t>
  </si>
  <si>
    <t>BE70 18723 2447 6369</t>
  </si>
  <si>
    <t>HC-2025-0179</t>
  </si>
  <si>
    <t>EL-474523</t>
  </si>
  <si>
    <t>WA-244857</t>
  </si>
  <si>
    <t>P-0180</t>
  </si>
  <si>
    <t>Stationsstraat 109 bus 2, 2000 Antwerpen</t>
  </si>
  <si>
    <t>BE24 7660 4740 3980</t>
  </si>
  <si>
    <t>BE77 18760 2640 7280</t>
  </si>
  <si>
    <t>HC-2020-0180</t>
  </si>
  <si>
    <t>EL-474660</t>
  </si>
  <si>
    <t>WA-244940</t>
  </si>
  <si>
    <t>P-0181</t>
  </si>
  <si>
    <t>Markt 122 bus 0202, 2300 Turnhout</t>
  </si>
  <si>
    <t>BE31 7697 4933 4891</t>
  </si>
  <si>
    <t>BE84 18797 2833 8191</t>
  </si>
  <si>
    <t>HC-2021-0181</t>
  </si>
  <si>
    <t>EL-474797</t>
  </si>
  <si>
    <t>WA-245023</t>
  </si>
  <si>
    <t>P-0182</t>
  </si>
  <si>
    <t>Parklaan 135 bus B, 2440 Geel</t>
  </si>
  <si>
    <t>BE38 7734 5126 5802</t>
  </si>
  <si>
    <t>BE02 18834 3026 9102</t>
  </si>
  <si>
    <t>HC-2022-0182</t>
  </si>
  <si>
    <t>EL-474934</t>
  </si>
  <si>
    <t>WA-245106</t>
  </si>
  <si>
    <t>P-0183</t>
  </si>
  <si>
    <t>Kerkstraat 148 bus 3, 2930 Brasschaat</t>
  </si>
  <si>
    <t>BE45 7771 5319 6713</t>
  </si>
  <si>
    <t>BE09 18871 3219 0013</t>
  </si>
  <si>
    <t>HC-2023-0183</t>
  </si>
  <si>
    <t>EL-475071</t>
  </si>
  <si>
    <t>WA-245189</t>
  </si>
  <si>
    <t>P-0184</t>
  </si>
  <si>
    <t>Lindenlaan 161, 2830 Willebroek</t>
  </si>
  <si>
    <t>BE52 7808 5512 7624</t>
  </si>
  <si>
    <t>BE16 18908 3412 0924</t>
  </si>
  <si>
    <t>HC-2024-0184</t>
  </si>
  <si>
    <t>EL-475208</t>
  </si>
  <si>
    <t>WA-245272</t>
  </si>
  <si>
    <t>P-0185</t>
  </si>
  <si>
    <t>Dokter Jacobsstraat 174 bus 1, 2570 Duffel</t>
  </si>
  <si>
    <t>BE59 7845 5705 8535</t>
  </si>
  <si>
    <t>BE23 18945 3605 1835</t>
  </si>
  <si>
    <t>HC-2025-0185</t>
  </si>
  <si>
    <t>EL-475345</t>
  </si>
  <si>
    <t>WA-245355</t>
  </si>
  <si>
    <t>P-0186</t>
  </si>
  <si>
    <t>Molenstraat 1 bus 0101, 2110 Wijnegem</t>
  </si>
  <si>
    <t>BE66 7882 5898 9446</t>
  </si>
  <si>
    <t>HC-2020-0186</t>
  </si>
  <si>
    <t>EL-475482</t>
  </si>
  <si>
    <t>WA-245438</t>
  </si>
  <si>
    <t>P-0187</t>
  </si>
  <si>
    <t>Beukenlaan 14 bus A, 2800 Mechelen</t>
  </si>
  <si>
    <t>BE73 7919 6091 0357</t>
  </si>
  <si>
    <t>HC-2021-0187</t>
  </si>
  <si>
    <t>EL-475619</t>
  </si>
  <si>
    <t>WA-245521</t>
  </si>
  <si>
    <t>P-0188</t>
  </si>
  <si>
    <t>Begijnhofstraat 27 bus 2, 2200 Herentals</t>
  </si>
  <si>
    <t>BE80 7956 6284 1268</t>
  </si>
  <si>
    <t>BE44 19056 4184 4568</t>
  </si>
  <si>
    <t>HC-2022-0188</t>
  </si>
  <si>
    <t>EL-475756</t>
  </si>
  <si>
    <t>WA-245604</t>
  </si>
  <si>
    <t>P-0189</t>
  </si>
  <si>
    <t>Schoolstraat 40 bus 0202, 2850 Boom</t>
  </si>
  <si>
    <t>BE87 7993 6477 2179</t>
  </si>
  <si>
    <t>BE51 19093 4377 5479</t>
  </si>
  <si>
    <t>HC-2023-0189</t>
  </si>
  <si>
    <t>EL-475893</t>
  </si>
  <si>
    <t>WA-245687</t>
  </si>
  <si>
    <t>P-0190</t>
  </si>
  <si>
    <t>Turnhoutsebaan 53 bus B, 2900 Schoten</t>
  </si>
  <si>
    <t>BE05 8030 6670 3090</t>
  </si>
  <si>
    <t>BE58 19130 4570 6390</t>
  </si>
  <si>
    <t>HC-2024-0190</t>
  </si>
  <si>
    <t>EL-476030</t>
  </si>
  <si>
    <t>WA-245770</t>
  </si>
  <si>
    <t>P-0191</t>
  </si>
  <si>
    <t>Ringlaan 66 bus 3, 2220 Heist-op-den-Berg</t>
  </si>
  <si>
    <t>BE12 8067 6863 4001</t>
  </si>
  <si>
    <t>BE65 19167 4763 7301</t>
  </si>
  <si>
    <t>HC-2025-0191</t>
  </si>
  <si>
    <t>EL-476167</t>
  </si>
  <si>
    <t>WA-245853</t>
  </si>
  <si>
    <t>P-0192</t>
  </si>
  <si>
    <t>Nieuwstraat 79, 2650 Edegem</t>
  </si>
  <si>
    <t>BE19 8104 7056 4912</t>
  </si>
  <si>
    <t>BE72 19204 4956 8212</t>
  </si>
  <si>
    <t>HC-2020-0192</t>
  </si>
  <si>
    <t>EL-476304</t>
  </si>
  <si>
    <t>WA-245936</t>
  </si>
  <si>
    <t>P-0193</t>
  </si>
  <si>
    <t>Mechelsesteenweg 92 bus 1, 2240 Zandhoven</t>
  </si>
  <si>
    <t>BE26 8141 7249 5823</t>
  </si>
  <si>
    <t>BE79 19241 5149 9123</t>
  </si>
  <si>
    <t>HC-2021-0193</t>
  </si>
  <si>
    <t>EL-476441</t>
  </si>
  <si>
    <t>WA-246019</t>
  </si>
  <si>
    <t>P-0194</t>
  </si>
  <si>
    <t>Havenweg 105 bus 0101, 2500 Lier</t>
  </si>
  <si>
    <t>BE33 8178 7442 6734</t>
  </si>
  <si>
    <t>BE86 19278 5342 0034</t>
  </si>
  <si>
    <t>HC-2022-0194</t>
  </si>
  <si>
    <t>EL-476578</t>
  </si>
  <si>
    <t>WA-246102</t>
  </si>
  <si>
    <t>P-0195</t>
  </si>
  <si>
    <t>Kapellestraat 118 bus A, 2400 Mol</t>
  </si>
  <si>
    <t>BE40 8215 7635 7645</t>
  </si>
  <si>
    <t>BE04 19315 5535 0945</t>
  </si>
  <si>
    <t>HC-2023-0195</t>
  </si>
  <si>
    <t>EL-476715</t>
  </si>
  <si>
    <t>WA-246185</t>
  </si>
  <si>
    <t>P-0196</t>
  </si>
  <si>
    <t>Antwerpsesteenweg 131 bus 2, 2550 Kontich</t>
  </si>
  <si>
    <t>BE47 8252 7828 8556</t>
  </si>
  <si>
    <t>BE11 19352 5728 1856</t>
  </si>
  <si>
    <t>HC-2024-0196</t>
  </si>
  <si>
    <t>EL-476852</t>
  </si>
  <si>
    <t>WA-246268</t>
  </si>
  <si>
    <t>P-0197</t>
  </si>
  <si>
    <t>Groenstraat 144 bus 0202, 2640 Mortsel</t>
  </si>
  <si>
    <t>BE54 8289 8021 9467</t>
  </si>
  <si>
    <t>BE18 19389 5921 2767</t>
  </si>
  <si>
    <t>HC-2025-0197</t>
  </si>
  <si>
    <t>EL-476989</t>
  </si>
  <si>
    <t>WA-246351</t>
  </si>
  <si>
    <t>P-0198</t>
  </si>
  <si>
    <t>Industrieweg 157 bus B, 2490 Balen</t>
  </si>
  <si>
    <t>BE61 8326 8214 0378</t>
  </si>
  <si>
    <t>BE25 19426 6114 3678</t>
  </si>
  <si>
    <t>HC-2020-0198</t>
  </si>
  <si>
    <t>EL-477126</t>
  </si>
  <si>
    <t>WA-246434</t>
  </si>
  <si>
    <t>P-0199</t>
  </si>
  <si>
    <t>Veldstraat 170 bus 3, 2520 Ranst</t>
  </si>
  <si>
    <t>BE68 8363 8407 1289</t>
  </si>
  <si>
    <t>BE32 19463 6307 4589</t>
  </si>
  <si>
    <t>HC-2021-0199</t>
  </si>
  <si>
    <t>EL-477263</t>
  </si>
  <si>
    <t>WA-246517</t>
  </si>
  <si>
    <t>P-0200</t>
  </si>
  <si>
    <t>Stationsstraat 183, 2000 Antwerpen</t>
  </si>
  <si>
    <t>BE75 8400 8600 2200</t>
  </si>
  <si>
    <t>BE39 19500 6500 5500</t>
  </si>
  <si>
    <t>HC-2022-0200</t>
  </si>
  <si>
    <t>EL-477400</t>
  </si>
  <si>
    <t>WA-246600</t>
  </si>
  <si>
    <t>Aantal panden</t>
  </si>
  <si>
    <t>Laat ons de beiden even naast elkaar leggen….</t>
  </si>
  <si>
    <t>Lijst</t>
  </si>
  <si>
    <t>You can't know what you don't know</t>
  </si>
  <si>
    <t>Je kan niet weten (leren) wat je niet weet (dat het bestaat)</t>
  </si>
  <si>
    <t>Excel is geen database</t>
  </si>
  <si>
    <t>Kan AI helpen?</t>
  </si>
  <si>
    <t>Ideetjes voor prompts…</t>
  </si>
  <si>
    <t>Kijk naar het bestand in bijlage. Ik wil het graag beter begrijpen en nieuwe dingen leren. Zijn er berekeningen die fout zijn of waarvoor je andere suggesties hebt? Leg het stap voor stap uit.</t>
  </si>
  <si>
    <t>Kan je mij deze formule in Excel uitleggen en toelichten waarom ik ze meer zou gebruiken?</t>
  </si>
  <si>
    <t>Als je je inschrijft voor een cursus dan ben je je al bewust van het feit dat je iets nog niet kent, maar in Excel is er zoveel mogelijk waar velen niet van bewust zijn!</t>
  </si>
  <si>
    <t>Primaire sleutels zijn unieke gegevens. 
Bvb indien het rijksregister een Excel-tabel zou zijn zou de kolom RRN geen 2 rijen KUNNEN bevatten met RRN 123456.78945</t>
  </si>
  <si>
    <r>
      <rPr>
        <b/>
        <i/>
        <sz val="11"/>
        <color theme="1"/>
        <rFont val="Aptos Narrow"/>
        <family val="2"/>
        <scheme val="minor"/>
      </rPr>
      <t>Platte gegevenstabel:</t>
    </r>
    <r>
      <rPr>
        <sz val="11"/>
        <color theme="1"/>
        <rFont val="Aptos Narrow"/>
        <family val="2"/>
        <scheme val="minor"/>
      </rPr>
      <t xml:space="preserve">
Gebruikt een eenvoudig, plat datamodel zonder relaties.
</t>
    </r>
    <r>
      <rPr>
        <b/>
        <i/>
        <sz val="11"/>
        <color theme="1"/>
        <rFont val="Aptos Narrow"/>
        <family val="2"/>
        <scheme val="minor"/>
      </rPr>
      <t xml:space="preserve">Databank:
</t>
    </r>
    <r>
      <rPr>
        <sz val="11"/>
        <color theme="1"/>
        <rFont val="Aptos Narrow"/>
        <family val="2"/>
        <scheme val="minor"/>
      </rPr>
      <t>Gebruikt een relationeel datamodel, waardoor complexe relaties tussen tabellen mogelijk zijn (in de context van Excel meestal via opzoek- en referentieformules). Vaak wordt hier gesproken over dimensies- en feitentabellen.</t>
    </r>
  </si>
  <si>
    <t>* meerdere karakters, kan gelijk wat zijn</t>
  </si>
  <si>
    <t>? 1 karaketer = gelijk wat dus "s?m" kan sam, sem, sim, som, sbm,s8m</t>
  </si>
  <si>
    <t>~ (Alt+126) voor een ? Of * is om exact dat karakter te kunnen zoeken en het niet als jokerteken te aanzien.</t>
  </si>
  <si>
    <r>
      <t xml:space="preserve">Let op: Vergelijkbare functionaliteit als VLOOKUP of XLOOKUP, </t>
    </r>
    <r>
      <rPr>
        <b/>
        <i/>
        <sz val="11"/>
        <color rgb="FFFF0000"/>
        <rFont val="Aptos Narrow"/>
        <family val="2"/>
        <scheme val="minor"/>
      </rPr>
      <t>maar als er meerdere waarden worden gevonden, geeft BDLEZEN een foutmelding</t>
    </r>
    <r>
      <rPr>
        <sz val="11"/>
        <color theme="1"/>
        <rFont val="Aptos Narrow"/>
        <family val="2"/>
        <scheme val="minor"/>
      </rPr>
      <t xml:space="preserve"> #NUM! of #VALUE! Als niks wordt gevonden</t>
    </r>
  </si>
  <si>
    <t>Daarvoor bekijken we waar dimensies zijn en waar er feiten zijn en hoe ze zich verhouden tot elkaar.</t>
  </si>
  <si>
    <t>Alternatieven</t>
  </si>
  <si>
    <t>Een formule gebruiken we op het moment dat de input zou kunnen veranderen en we op elk moment willen dat het filteren op unieke waardan automatisch gebeurt.
Wanneer het om een eenmalige bewerking gaat die permanent moet bewaard blijven kunnen we ook de knop dubbels verwijderen gebruiken (in de tab Gegevens/Date en de tab Tabelontwerp/Tabledesign. Je kan hiermee ook dubbels checken op verschillende kolommen.
Wanneer we echter maar tijdelijk een lijst van unieke waarden wil raadplegen kan je ook de geavanceerde filterknop hiervoor gebruiken bij de tab Gegevens/Data.</t>
  </si>
  <si>
    <t>Gegevensvalidatie in Excel is een functionaliteit waarmee u het type gegevens dat in een cel wordt ingevoerd, kunt controleren. Het helpt de nauwkeurigheid en consistentie te behouden door regels in te stellen voor wat er kan worden ingevoerd. U kunt bijvoorbeeld de invoer beperken tot gehele getallen, decimalen, datums of een vooraf gedefinieerde lijst. Bijvoorbeeld tot een dimensie.</t>
  </si>
  <si>
    <t>Kan je vervolgens met je eigen kennis valideren dat het antwoord klopt?</t>
  </si>
  <si>
    <t>Met de gegevens in deze sheet kunnen we wat we leren verder in praktijk omzetten</t>
  </si>
  <si>
    <t>3-Jaarlijks</t>
  </si>
  <si>
    <t>Werkbladen (gekleurd) met theorie in deze Werkmap</t>
  </si>
  <si>
    <t>IT: We hebben nieuws over het project dat je had ingediend. Er is onvoldoende toegevoegde waarde om te investeren.</t>
  </si>
  <si>
    <t>colour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</si>
</sst>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quot;€&quot;* #,##0.00_);_(&quot;€&quot;* \(#,##0.00\);_(&quot;€&quot;* &quot;-&quot;??_);_(@_)"/>
    <numFmt numFmtId="165" formatCode="\€* #\ ##0.00"/>
    <numFmt numFmtId="166" formatCode="_ &quot;€&quot;* #,##0.00_ ;_ &quot;€&quot;* \-#,##0.00_ ;_ &quot;€&quot;* &quot;-&quot;??_ ;_ @_ "/>
    <numFmt numFmtId="167" formatCode="[$€-413]\ #,##0.00;[$€-413]\ \-#,##0.00"/>
    <numFmt numFmtId="168" formatCode="_-[$€-813]\ * #,##0.00_-;\-[$€-813]\ * #,##0.00_-;_-[$€-813]\ * &quot;-&quot;??_-;_-@_-"/>
    <numFmt numFmtId="169" formatCode="0000"/>
  </numFmts>
  <fonts count="42" x14ac:knownFonts="1">
    <font>
      <sz val="11"/>
      <color theme="1"/>
      <name val="Aptos Narrow"/>
      <family val="2"/>
      <scheme val="minor"/>
    </font>
    <font>
      <sz val="11"/>
      <color theme="1"/>
      <name val="Aptos"/>
      <family val="2"/>
    </font>
    <font>
      <b/>
      <i/>
      <sz val="12"/>
      <color theme="1"/>
      <name val="Aptos"/>
      <family val="2"/>
    </font>
    <font>
      <u/>
      <sz val="11"/>
      <color theme="10"/>
      <name val="Aptos Narrow"/>
      <family val="2"/>
      <scheme val="minor"/>
    </font>
    <font>
      <sz val="18"/>
      <color rgb="FFFF0000"/>
      <name val="Aptos"/>
      <family val="2"/>
    </font>
    <font>
      <sz val="11"/>
      <name val="Aptos"/>
      <family val="2"/>
    </font>
    <font>
      <b/>
      <sz val="11"/>
      <color theme="1"/>
      <name val="Aptos Narrow"/>
      <family val="2"/>
      <scheme val="minor"/>
    </font>
    <font>
      <b/>
      <i/>
      <sz val="11"/>
      <color theme="1"/>
      <name val="Aptos Narrow"/>
      <family val="2"/>
      <scheme val="minor"/>
    </font>
    <font>
      <b/>
      <u/>
      <sz val="14"/>
      <color theme="10"/>
      <name val="Aptos Narrow"/>
      <family val="2"/>
      <scheme val="minor"/>
    </font>
    <font>
      <i/>
      <sz val="11"/>
      <color theme="9"/>
      <name val="Aptos Narrow"/>
      <family val="2"/>
      <scheme val="minor"/>
    </font>
    <font>
      <b/>
      <u/>
      <sz val="11"/>
      <color theme="1"/>
      <name val="Aptos Narrow"/>
      <family val="2"/>
      <scheme val="minor"/>
    </font>
    <font>
      <b/>
      <u/>
      <sz val="11"/>
      <color theme="9"/>
      <name val="Aptos Narrow"/>
      <family val="2"/>
      <scheme val="minor"/>
    </font>
    <font>
      <b/>
      <sz val="11"/>
      <color theme="9"/>
      <name val="Aptos Narrow"/>
      <family val="2"/>
      <scheme val="minor"/>
    </font>
    <font>
      <b/>
      <i/>
      <sz val="11"/>
      <color theme="9"/>
      <name val="Aptos Narrow"/>
      <family val="2"/>
      <scheme val="minor"/>
    </font>
    <font>
      <b/>
      <i/>
      <sz val="12"/>
      <color theme="1"/>
      <name val="Aptos Narrow"/>
      <family val="2"/>
      <scheme val="minor"/>
    </font>
    <font>
      <sz val="11"/>
      <color theme="9" tint="-0.249977111117893"/>
      <name val="Aptos Narrow"/>
      <family val="2"/>
      <scheme val="minor"/>
    </font>
    <font>
      <b/>
      <i/>
      <sz val="11"/>
      <color theme="9" tint="-0.249977111117893"/>
      <name val="Aptos Narrow"/>
      <family val="2"/>
      <scheme val="minor"/>
    </font>
    <font>
      <b/>
      <u/>
      <sz val="11"/>
      <color theme="9" tint="-0.249977111117893"/>
      <name val="Aptos Narrow"/>
      <family val="2"/>
      <scheme val="minor"/>
    </font>
    <font>
      <sz val="14"/>
      <color theme="1"/>
      <name val="Aptos Narrow"/>
      <family val="2"/>
      <scheme val="minor"/>
    </font>
    <font>
      <i/>
      <sz val="11"/>
      <color theme="9" tint="-0.249977111117893"/>
      <name val="Aptos Narrow"/>
      <family val="2"/>
      <scheme val="minor"/>
    </font>
    <font>
      <sz val="11"/>
      <color rgb="FFFFFF00"/>
      <name val="Aptos Narrow"/>
      <family val="2"/>
      <scheme val="minor"/>
    </font>
    <font>
      <i/>
      <sz val="11"/>
      <color theme="1"/>
      <name val="Aptos Narrow"/>
      <family val="2"/>
      <scheme val="minor"/>
    </font>
    <font>
      <sz val="11"/>
      <color theme="9"/>
      <name val="Aptos Narrow"/>
      <family val="2"/>
      <scheme val="minor"/>
    </font>
    <font>
      <b/>
      <sz val="11"/>
      <color theme="0"/>
      <name val="Aptos Narrow"/>
      <family val="2"/>
      <scheme val="minor"/>
    </font>
    <font>
      <i/>
      <sz val="11"/>
      <color rgb="FF00B050"/>
      <name val="Aptos Narrow"/>
      <family val="2"/>
      <scheme val="minor"/>
    </font>
    <font>
      <b/>
      <i/>
      <sz val="11"/>
      <color rgb="FF00B050"/>
      <name val="Aptos Narrow"/>
      <family val="2"/>
      <scheme val="minor"/>
    </font>
    <font>
      <b/>
      <sz val="11"/>
      <name val="Aptos Narrow"/>
      <family val="2"/>
      <scheme val="minor"/>
    </font>
    <font>
      <b/>
      <i/>
      <sz val="11"/>
      <color rgb="FFFF0000"/>
      <name val="Aptos Narrow"/>
      <family val="2"/>
      <scheme val="minor"/>
    </font>
    <font>
      <sz val="11"/>
      <name val="Aptos Narrow"/>
      <family val="2"/>
      <scheme val="minor"/>
    </font>
    <font>
      <b/>
      <sz val="11"/>
      <color rgb="FFFF0000"/>
      <name val="Aptos Narrow"/>
      <family val="2"/>
      <scheme val="minor"/>
    </font>
    <font>
      <sz val="11"/>
      <color theme="1"/>
      <name val="Aptos Narrow"/>
      <family val="2"/>
      <scheme val="minor"/>
    </font>
    <font>
      <u val="singleAccounting"/>
      <sz val="11"/>
      <color theme="1"/>
      <name val="Aptos Narrow"/>
      <family val="2"/>
      <scheme val="minor"/>
    </font>
    <font>
      <b/>
      <sz val="11"/>
      <color rgb="FFFFFFFF"/>
      <name val="Calibri"/>
      <family val="2"/>
    </font>
    <font>
      <sz val="11"/>
      <color rgb="FF000000"/>
      <name val="Calibri"/>
      <family val="2"/>
    </font>
    <font>
      <b/>
      <u val="singleAccounting"/>
      <sz val="11"/>
      <color theme="1"/>
      <name val="Aptos Narrow"/>
      <family val="2"/>
      <scheme val="minor"/>
    </font>
    <font>
      <sz val="9"/>
      <color theme="1"/>
      <name val="Aptos Narrow"/>
      <family val="2"/>
      <scheme val="minor"/>
    </font>
    <font>
      <sz val="10"/>
      <color theme="1"/>
      <name val="Aptos Narrow"/>
      <family val="2"/>
      <scheme val="minor"/>
    </font>
    <font>
      <b/>
      <sz val="15"/>
      <color theme="3"/>
      <name val="Aptos Narrow"/>
      <family val="2"/>
      <scheme val="minor"/>
    </font>
    <font>
      <b/>
      <sz val="18"/>
      <color theme="1"/>
      <name val="Aptos Narrow"/>
      <family val="2"/>
      <scheme val="minor"/>
    </font>
    <font>
      <b/>
      <sz val="10"/>
      <color rgb="FFFFFFFF"/>
      <name val="Aptos"/>
      <family val="2"/>
    </font>
    <font>
      <sz val="10"/>
      <color theme="1"/>
      <name val="Aptos"/>
      <family val="2"/>
    </font>
    <font>
      <b/>
      <sz val="16"/>
      <color theme="1"/>
      <name val="Aptos Narrow"/>
      <family val="2"/>
      <scheme val="minor"/>
    </font>
  </fonts>
  <fills count="17">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7" tint="0.59999389629810485"/>
        <bgColor indexed="64"/>
      </patternFill>
    </fill>
    <fill>
      <patternFill patternType="solid">
        <fgColor theme="0"/>
        <bgColor indexed="64"/>
      </patternFill>
    </fill>
    <fill>
      <patternFill patternType="solid">
        <fgColor theme="4"/>
        <bgColor theme="4"/>
      </patternFill>
    </fill>
    <fill>
      <patternFill patternType="solid">
        <fgColor theme="4" tint="0.79998168889431442"/>
        <bgColor indexed="64"/>
      </patternFill>
    </fill>
    <fill>
      <patternFill patternType="solid">
        <fgColor rgb="FF4472C4"/>
        <bgColor rgb="FF4472C4"/>
      </patternFill>
    </fill>
    <fill>
      <patternFill patternType="solid">
        <fgColor rgb="FFD9E1F2"/>
        <bgColor rgb="FFD9E1F2"/>
      </patternFill>
    </fill>
    <fill>
      <patternFill patternType="solid">
        <fgColor theme="5" tint="0.79998168889431442"/>
        <bgColor indexed="64"/>
      </patternFill>
    </fill>
    <fill>
      <patternFill patternType="solid">
        <fgColor theme="8" tint="0.79998168889431442"/>
        <bgColor indexed="64"/>
      </patternFill>
    </fill>
    <fill>
      <patternFill patternType="solid">
        <fgColor rgb="FF1F4E78"/>
        <bgColor indexed="64"/>
      </patternFill>
    </fill>
    <fill>
      <patternFill patternType="solid">
        <fgColor theme="3"/>
        <bgColor indexed="64"/>
      </patternFill>
    </fill>
    <fill>
      <patternFill patternType="solid">
        <fgColor theme="4" tint="-0.499984740745262"/>
        <bgColor indexed="64"/>
      </patternFill>
    </fill>
  </fills>
  <borders count="80">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theme="4" tint="0.39997558519241921"/>
      </left>
      <right/>
      <top style="thin">
        <color theme="4" tint="0.39997558519241921"/>
      </top>
      <bottom style="thin">
        <color theme="4" tint="0.39997558519241921"/>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rgb="FFFF0000"/>
      </right>
      <top style="medium">
        <color rgb="FFFF0000"/>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FF0000"/>
      </left>
      <right style="medium">
        <color rgb="FFFF0000"/>
      </right>
      <top style="medium">
        <color rgb="FFFF0000"/>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rgb="FFFF0000"/>
      </left>
      <right style="medium">
        <color indexed="64"/>
      </right>
      <top style="medium">
        <color rgb="FFFF0000"/>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rgb="FFFF0000"/>
      </left>
      <right style="medium">
        <color indexed="64"/>
      </right>
      <top style="medium">
        <color rgb="FFFF0000"/>
      </top>
      <bottom style="medium">
        <color rgb="FFFF0000"/>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right/>
      <top/>
      <bottom style="thin">
        <color rgb="FF8EA9DB"/>
      </bottom>
      <diagonal/>
    </border>
    <border>
      <left style="thin">
        <color rgb="FF8EA9DB"/>
      </left>
      <right/>
      <top style="thin">
        <color rgb="FF8EA9DB"/>
      </top>
      <bottom style="thin">
        <color rgb="FF8EA9DB"/>
      </bottom>
      <diagonal/>
    </border>
    <border>
      <left/>
      <right/>
      <top style="thin">
        <color rgb="FF8EA9DB"/>
      </top>
      <bottom style="thin">
        <color rgb="FF8EA9DB"/>
      </bottom>
      <diagonal/>
    </border>
    <border>
      <left/>
      <right style="thin">
        <color theme="4" tint="0.39997558519241921"/>
      </right>
      <top style="thin">
        <color rgb="FF8EA9DB"/>
      </top>
      <bottom style="thin">
        <color rgb="FF8EA9DB"/>
      </bottom>
      <diagonal/>
    </border>
    <border>
      <left/>
      <right/>
      <top style="thin">
        <color rgb="FF8EA9DB"/>
      </top>
      <bottom/>
      <diagonal/>
    </border>
    <border>
      <left/>
      <right/>
      <top/>
      <bottom style="thick">
        <color theme="4"/>
      </bottom>
      <diagonal/>
    </border>
    <border>
      <left/>
      <right/>
      <top style="thin">
        <color theme="1"/>
      </top>
      <bottom/>
      <diagonal/>
    </border>
  </borders>
  <cellStyleXfs count="5">
    <xf numFmtId="0" fontId="0" fillId="0" borderId="0"/>
    <xf numFmtId="0" fontId="3" fillId="0" borderId="0" applyNumberFormat="0" applyFill="0" applyBorder="0" applyAlignment="0" applyProtection="0"/>
    <xf numFmtId="9" fontId="30" fillId="0" borderId="0" applyFont="0" applyFill="0" applyBorder="0" applyAlignment="0" applyProtection="0"/>
    <xf numFmtId="0" fontId="37" fillId="0" borderId="78" applyNumberFormat="0" applyFill="0" applyAlignment="0" applyProtection="0"/>
    <xf numFmtId="0" fontId="6" fillId="2" borderId="0">
      <alignment vertical="top"/>
    </xf>
  </cellStyleXfs>
  <cellXfs count="357">
    <xf numFmtId="0" fontId="0" fillId="0" borderId="0" xfId="0"/>
    <xf numFmtId="0" fontId="1" fillId="2" borderId="0" xfId="0" applyFont="1" applyFill="1" applyAlignment="1">
      <alignment vertical="top"/>
    </xf>
    <xf numFmtId="0" fontId="1" fillId="0" borderId="0" xfId="0" applyFont="1" applyAlignment="1">
      <alignment vertical="top"/>
    </xf>
    <xf numFmtId="0" fontId="3" fillId="3" borderId="1" xfId="1" applyFill="1" applyBorder="1" applyAlignment="1">
      <alignment horizontal="center" vertical="top"/>
    </xf>
    <xf numFmtId="0" fontId="0" fillId="0" borderId="0" xfId="0" applyAlignment="1">
      <alignment vertical="top"/>
    </xf>
    <xf numFmtId="0" fontId="0" fillId="2" borderId="0" xfId="0" applyFill="1" applyAlignment="1">
      <alignment vertical="top"/>
    </xf>
    <xf numFmtId="0" fontId="3" fillId="0" borderId="3" xfId="1" applyBorder="1" applyAlignment="1">
      <alignment horizontal="center" vertical="top"/>
    </xf>
    <xf numFmtId="0" fontId="1" fillId="0" borderId="3" xfId="0" applyFont="1" applyBorder="1" applyAlignment="1">
      <alignment vertical="top" wrapText="1"/>
    </xf>
    <xf numFmtId="0" fontId="5" fillId="0" borderId="0" xfId="0" applyFont="1" applyAlignment="1">
      <alignment vertical="top"/>
    </xf>
    <xf numFmtId="0" fontId="1" fillId="4" borderId="1" xfId="0" applyFont="1" applyFill="1" applyBorder="1" applyAlignment="1">
      <alignment vertical="top"/>
    </xf>
    <xf numFmtId="0" fontId="1" fillId="5" borderId="1" xfId="0" applyFont="1" applyFill="1" applyBorder="1" applyAlignment="1">
      <alignment vertical="top"/>
    </xf>
    <xf numFmtId="0" fontId="1" fillId="6" borderId="1" xfId="0" applyFont="1" applyFill="1" applyBorder="1" applyAlignment="1">
      <alignment vertical="top"/>
    </xf>
    <xf numFmtId="0" fontId="0" fillId="2" borderId="0" xfId="0" applyFill="1" applyAlignment="1">
      <alignment vertical="center"/>
    </xf>
    <xf numFmtId="0" fontId="0" fillId="0" borderId="0" xfId="0" applyAlignment="1">
      <alignment vertical="center"/>
    </xf>
    <xf numFmtId="0" fontId="6" fillId="2" borderId="0" xfId="0" applyFont="1" applyFill="1" applyAlignment="1">
      <alignment vertical="top"/>
    </xf>
    <xf numFmtId="0" fontId="0" fillId="7" borderId="20" xfId="0" applyFill="1" applyBorder="1" applyAlignment="1" applyProtection="1">
      <alignment horizontal="left" vertical="top" wrapText="1"/>
      <protection locked="0"/>
    </xf>
    <xf numFmtId="0" fontId="0" fillId="7" borderId="22" xfId="0" applyFill="1" applyBorder="1" applyAlignment="1" applyProtection="1">
      <alignment horizontal="left" vertical="top" wrapText="1"/>
      <protection locked="0"/>
    </xf>
    <xf numFmtId="0" fontId="0" fillId="7" borderId="26" xfId="0" applyFill="1" applyBorder="1" applyAlignment="1" applyProtection="1">
      <alignment horizontal="left" vertical="top" wrapText="1"/>
      <protection locked="0"/>
    </xf>
    <xf numFmtId="0" fontId="0" fillId="2" borderId="15" xfId="0" quotePrefix="1" applyFill="1" applyBorder="1" applyAlignment="1">
      <alignment horizontal="center" vertical="top"/>
    </xf>
    <xf numFmtId="0" fontId="0" fillId="2" borderId="17" xfId="0" quotePrefix="1" applyFill="1" applyBorder="1" applyAlignment="1">
      <alignment horizontal="center" vertical="top"/>
    </xf>
    <xf numFmtId="0" fontId="0" fillId="2" borderId="16" xfId="0" quotePrefix="1" applyFill="1" applyBorder="1" applyAlignment="1">
      <alignment horizontal="center" vertical="top"/>
    </xf>
    <xf numFmtId="0" fontId="0" fillId="2" borderId="29" xfId="0" quotePrefix="1" applyFill="1" applyBorder="1" applyAlignment="1">
      <alignment horizontal="center" vertical="top"/>
    </xf>
    <xf numFmtId="0" fontId="8" fillId="2" borderId="0" xfId="1" applyFont="1" applyFill="1" applyBorder="1" applyAlignment="1">
      <alignment horizontal="center" vertical="center"/>
    </xf>
    <xf numFmtId="0" fontId="18" fillId="2" borderId="0" xfId="0" applyFont="1" applyFill="1" applyAlignment="1">
      <alignment vertical="top"/>
    </xf>
    <xf numFmtId="14" fontId="0" fillId="0" borderId="0" xfId="0" applyNumberFormat="1"/>
    <xf numFmtId="0" fontId="0" fillId="7" borderId="14" xfId="0" applyFill="1" applyBorder="1" applyAlignment="1" applyProtection="1">
      <alignment horizontal="left" vertical="top" wrapText="1"/>
      <protection locked="0"/>
    </xf>
    <xf numFmtId="0" fontId="0" fillId="7" borderId="13" xfId="0" applyFill="1" applyBorder="1" applyAlignment="1" applyProtection="1">
      <alignment horizontal="left" vertical="top" wrapText="1"/>
      <protection locked="0"/>
    </xf>
    <xf numFmtId="0" fontId="0" fillId="2" borderId="31" xfId="0" quotePrefix="1" applyFill="1" applyBorder="1" applyAlignment="1">
      <alignment horizontal="center" vertical="top"/>
    </xf>
    <xf numFmtId="0" fontId="0" fillId="7" borderId="32" xfId="0" applyFill="1" applyBorder="1" applyAlignment="1" applyProtection="1">
      <alignment horizontal="left" vertical="top" wrapText="1"/>
      <protection locked="0"/>
    </xf>
    <xf numFmtId="0" fontId="0" fillId="2" borderId="33" xfId="0" quotePrefix="1" applyFill="1" applyBorder="1" applyAlignment="1">
      <alignment horizontal="center" vertical="top"/>
    </xf>
    <xf numFmtId="0" fontId="0" fillId="2" borderId="34" xfId="0" quotePrefix="1" applyFill="1" applyBorder="1" applyAlignment="1">
      <alignment horizontal="center" vertical="top"/>
    </xf>
    <xf numFmtId="0" fontId="0" fillId="7" borderId="1" xfId="0" applyFill="1" applyBorder="1" applyAlignment="1" applyProtection="1">
      <alignment horizontal="left" vertical="top" wrapText="1"/>
      <protection locked="0"/>
    </xf>
    <xf numFmtId="0" fontId="0" fillId="2" borderId="0" xfId="0" applyFill="1" applyAlignment="1">
      <alignment horizontal="right" vertical="top"/>
    </xf>
    <xf numFmtId="0" fontId="6" fillId="2" borderId="6" xfId="0" applyFont="1" applyFill="1" applyBorder="1" applyAlignment="1">
      <alignment vertical="top"/>
    </xf>
    <xf numFmtId="0" fontId="0" fillId="2" borderId="27" xfId="0" applyFill="1" applyBorder="1" applyAlignment="1">
      <alignment vertical="top"/>
    </xf>
    <xf numFmtId="0" fontId="0" fillId="2" borderId="7" xfId="0" applyFill="1" applyBorder="1" applyAlignment="1">
      <alignment horizontal="center" vertical="top"/>
    </xf>
    <xf numFmtId="0" fontId="0" fillId="2" borderId="8" xfId="0" applyFill="1" applyBorder="1" applyAlignment="1">
      <alignment vertical="top"/>
    </xf>
    <xf numFmtId="0" fontId="0" fillId="2" borderId="0" xfId="0" applyFill="1" applyAlignment="1">
      <alignment vertical="top" wrapText="1"/>
    </xf>
    <xf numFmtId="0" fontId="0" fillId="2" borderId="9" xfId="0" applyFill="1" applyBorder="1" applyAlignment="1">
      <alignment vertical="top"/>
    </xf>
    <xf numFmtId="0" fontId="0" fillId="2" borderId="10" xfId="0" applyFill="1" applyBorder="1" applyAlignment="1">
      <alignment vertical="top"/>
    </xf>
    <xf numFmtId="0" fontId="0" fillId="2" borderId="28" xfId="0" applyFill="1" applyBorder="1" applyAlignment="1">
      <alignment vertical="top"/>
    </xf>
    <xf numFmtId="0" fontId="0" fillId="2" borderId="11" xfId="0" applyFill="1" applyBorder="1" applyAlignment="1">
      <alignment vertical="top"/>
    </xf>
    <xf numFmtId="0" fontId="6" fillId="2" borderId="8" xfId="0" applyFont="1" applyFill="1" applyBorder="1" applyAlignment="1">
      <alignment vertical="top"/>
    </xf>
    <xf numFmtId="0" fontId="23" fillId="8" borderId="42" xfId="0" applyFont="1" applyFill="1" applyBorder="1"/>
    <xf numFmtId="0" fontId="0" fillId="9" borderId="0" xfId="0" applyFill="1" applyAlignment="1" applyProtection="1">
      <alignment vertical="top" wrapText="1"/>
      <protection locked="0"/>
    </xf>
    <xf numFmtId="0" fontId="6" fillId="0" borderId="28" xfId="0" applyFont="1" applyBorder="1" applyAlignment="1">
      <alignment horizontal="center" vertical="top" wrapText="1"/>
    </xf>
    <xf numFmtId="0" fontId="0" fillId="0" borderId="0" xfId="0" applyAlignment="1" applyProtection="1">
      <alignment vertical="top" wrapText="1"/>
      <protection locked="0"/>
    </xf>
    <xf numFmtId="0" fontId="0" fillId="2" borderId="0" xfId="0" applyFill="1" applyAlignment="1">
      <alignment horizontal="center" vertical="top"/>
    </xf>
    <xf numFmtId="0" fontId="28" fillId="2" borderId="0" xfId="0" applyFont="1" applyFill="1" applyAlignment="1">
      <alignment vertical="top"/>
    </xf>
    <xf numFmtId="0" fontId="28" fillId="2" borderId="0" xfId="0" applyFont="1" applyFill="1" applyAlignment="1">
      <alignment horizontal="right" vertical="top"/>
    </xf>
    <xf numFmtId="0" fontId="28" fillId="0" borderId="0" xfId="0" applyFont="1" applyAlignment="1">
      <alignment vertical="top"/>
    </xf>
    <xf numFmtId="0" fontId="0" fillId="2" borderId="47" xfId="0" applyFill="1" applyBorder="1" applyAlignment="1">
      <alignment horizontal="center" vertical="top" wrapText="1"/>
    </xf>
    <xf numFmtId="165" fontId="0" fillId="2" borderId="48" xfId="0" applyNumberFormat="1" applyFill="1" applyBorder="1" applyAlignment="1">
      <alignment horizontal="center" vertical="top" wrapText="1"/>
    </xf>
    <xf numFmtId="0" fontId="0" fillId="2" borderId="48" xfId="0" applyFill="1" applyBorder="1" applyAlignment="1">
      <alignment horizontal="center" vertical="top"/>
    </xf>
    <xf numFmtId="0" fontId="0" fillId="2" borderId="49" xfId="0" applyFill="1" applyBorder="1" applyAlignment="1">
      <alignment horizontal="center" vertical="top"/>
    </xf>
    <xf numFmtId="0" fontId="0" fillId="2" borderId="33" xfId="0" applyFill="1" applyBorder="1" applyAlignment="1">
      <alignment horizontal="center" vertical="top" wrapText="1"/>
    </xf>
    <xf numFmtId="165" fontId="0" fillId="2" borderId="50" xfId="0" applyNumberFormat="1" applyFill="1" applyBorder="1" applyAlignment="1">
      <alignment vertical="top" wrapText="1"/>
    </xf>
    <xf numFmtId="165" fontId="0" fillId="2" borderId="51" xfId="0" applyNumberFormat="1" applyFill="1" applyBorder="1" applyAlignment="1">
      <alignment vertical="top" wrapText="1"/>
    </xf>
    <xf numFmtId="0" fontId="0" fillId="2" borderId="52" xfId="0" applyFill="1" applyBorder="1" applyAlignment="1">
      <alignment horizontal="center" vertical="top"/>
    </xf>
    <xf numFmtId="0" fontId="0" fillId="2" borderId="53" xfId="0" applyFill="1" applyBorder="1" applyAlignment="1">
      <alignment horizontal="center" vertical="top"/>
    </xf>
    <xf numFmtId="0" fontId="0" fillId="2" borderId="54" xfId="0" applyFill="1" applyBorder="1" applyAlignment="1">
      <alignment vertical="top"/>
    </xf>
    <xf numFmtId="0" fontId="0" fillId="2" borderId="29" xfId="0" applyFill="1" applyBorder="1" applyAlignment="1">
      <alignment horizontal="center" vertical="top" wrapText="1"/>
    </xf>
    <xf numFmtId="165" fontId="0" fillId="2" borderId="55" xfId="0" applyNumberFormat="1" applyFill="1" applyBorder="1" applyAlignment="1">
      <alignment vertical="top" wrapText="1"/>
    </xf>
    <xf numFmtId="165" fontId="0" fillId="2" borderId="56" xfId="0" applyNumberFormat="1" applyFill="1" applyBorder="1" applyAlignment="1">
      <alignment vertical="top" wrapText="1"/>
    </xf>
    <xf numFmtId="0" fontId="0" fillId="2" borderId="46" xfId="0" applyFill="1" applyBorder="1" applyAlignment="1">
      <alignment vertical="top"/>
    </xf>
    <xf numFmtId="0" fontId="0" fillId="2" borderId="59" xfId="0" applyFill="1" applyBorder="1" applyAlignment="1">
      <alignment horizontal="center" vertical="top"/>
    </xf>
    <xf numFmtId="0" fontId="0" fillId="2" borderId="50" xfId="0" applyFill="1" applyBorder="1" applyAlignment="1">
      <alignment horizontal="center" vertical="top"/>
    </xf>
    <xf numFmtId="0" fontId="0" fillId="2" borderId="17" xfId="0" applyFill="1" applyBorder="1" applyAlignment="1">
      <alignment horizontal="center" vertical="top" wrapText="1"/>
    </xf>
    <xf numFmtId="165" fontId="0" fillId="2" borderId="60" xfId="0" applyNumberFormat="1" applyFill="1" applyBorder="1" applyAlignment="1">
      <alignment vertical="top" wrapText="1"/>
    </xf>
    <xf numFmtId="165" fontId="0" fillId="2" borderId="61" xfId="0" applyNumberFormat="1" applyFill="1" applyBorder="1" applyAlignment="1">
      <alignment vertical="top" wrapText="1"/>
    </xf>
    <xf numFmtId="0" fontId="0" fillId="2" borderId="0" xfId="0" applyFill="1" applyAlignment="1">
      <alignment horizontal="right" vertical="center"/>
    </xf>
    <xf numFmtId="0" fontId="0" fillId="0" borderId="58" xfId="0" applyBorder="1" applyAlignment="1" applyProtection="1">
      <alignment horizontal="center" vertical="top"/>
      <protection locked="0"/>
    </xf>
    <xf numFmtId="165" fontId="0" fillId="0" borderId="58" xfId="0" applyNumberFormat="1" applyBorder="1" applyAlignment="1" applyProtection="1">
      <alignment vertical="top"/>
      <protection locked="0"/>
    </xf>
    <xf numFmtId="0" fontId="0" fillId="2" borderId="57" xfId="0" applyFill="1" applyBorder="1" applyAlignment="1" applyProtection="1">
      <alignment horizontal="center" vertical="top"/>
      <protection locked="0"/>
    </xf>
    <xf numFmtId="0" fontId="0" fillId="2" borderId="57" xfId="0" applyFill="1" applyBorder="1" applyAlignment="1" applyProtection="1">
      <alignment vertical="top"/>
      <protection locked="0"/>
    </xf>
    <xf numFmtId="0" fontId="0" fillId="2" borderId="62" xfId="0" applyFill="1" applyBorder="1" applyAlignment="1" applyProtection="1">
      <alignment vertical="top"/>
      <protection locked="0"/>
    </xf>
    <xf numFmtId="0" fontId="0" fillId="2" borderId="47" xfId="0" quotePrefix="1" applyFill="1" applyBorder="1" applyAlignment="1">
      <alignment horizontal="center" vertical="top"/>
    </xf>
    <xf numFmtId="0" fontId="0" fillId="2" borderId="56" xfId="0" applyFill="1" applyBorder="1" applyAlignment="1">
      <alignment horizontal="center" vertical="top"/>
    </xf>
    <xf numFmtId="0" fontId="0" fillId="2" borderId="9" xfId="0" applyFill="1" applyBorder="1" applyAlignment="1">
      <alignment horizontal="center" vertical="top"/>
    </xf>
    <xf numFmtId="165" fontId="0" fillId="2" borderId="63" xfId="0" applyNumberFormat="1" applyFill="1" applyBorder="1" applyAlignment="1">
      <alignment vertical="top"/>
    </xf>
    <xf numFmtId="165" fontId="0" fillId="2" borderId="64" xfId="0" applyNumberFormat="1" applyFill="1" applyBorder="1" applyAlignment="1">
      <alignment vertical="top"/>
    </xf>
    <xf numFmtId="0" fontId="0" fillId="2" borderId="28" xfId="0" applyFill="1" applyBorder="1" applyAlignment="1">
      <alignment horizontal="right" vertical="top"/>
    </xf>
    <xf numFmtId="0" fontId="0" fillId="7" borderId="65" xfId="0" applyFill="1" applyBorder="1" applyAlignment="1" applyProtection="1">
      <alignment horizontal="center" vertical="top"/>
      <protection locked="0"/>
    </xf>
    <xf numFmtId="165" fontId="0" fillId="2" borderId="3" xfId="0" applyNumberFormat="1" applyFill="1" applyBorder="1" applyAlignment="1">
      <alignment vertical="top"/>
    </xf>
    <xf numFmtId="165" fontId="0" fillId="2" borderId="66" xfId="0" applyNumberFormat="1" applyFill="1" applyBorder="1" applyAlignment="1">
      <alignment vertical="top"/>
    </xf>
    <xf numFmtId="165" fontId="0" fillId="7" borderId="4" xfId="0" applyNumberFormat="1" applyFill="1" applyBorder="1" applyAlignment="1" applyProtection="1">
      <alignment horizontal="center" vertical="top"/>
      <protection locked="0"/>
    </xf>
    <xf numFmtId="165" fontId="0" fillId="2" borderId="60" xfId="0" applyNumberFormat="1" applyFill="1" applyBorder="1" applyAlignment="1">
      <alignment vertical="top"/>
    </xf>
    <xf numFmtId="0" fontId="0" fillId="7" borderId="69" xfId="0" applyFill="1" applyBorder="1" applyAlignment="1" applyProtection="1">
      <alignment horizontal="center" vertical="top"/>
      <protection locked="0"/>
    </xf>
    <xf numFmtId="0" fontId="28" fillId="7" borderId="1" xfId="0" applyFont="1" applyFill="1" applyBorder="1" applyAlignment="1" applyProtection="1">
      <alignment horizontal="left" vertical="top" wrapText="1"/>
      <protection locked="0"/>
    </xf>
    <xf numFmtId="164" fontId="0" fillId="0" borderId="58" xfId="0" applyNumberFormat="1" applyBorder="1" applyAlignment="1" applyProtection="1">
      <alignment horizontal="center" vertical="top"/>
      <protection locked="0"/>
    </xf>
    <xf numFmtId="0" fontId="0" fillId="7" borderId="71" xfId="0" applyFill="1" applyBorder="1" applyAlignment="1" applyProtection="1">
      <alignment horizontal="left" vertical="top" wrapText="1"/>
      <protection locked="0"/>
    </xf>
    <xf numFmtId="0" fontId="0" fillId="2" borderId="15" xfId="0" quotePrefix="1" applyFill="1" applyBorder="1" applyAlignment="1">
      <alignment horizontal="center" vertical="top" wrapText="1"/>
    </xf>
    <xf numFmtId="0" fontId="0" fillId="2" borderId="53" xfId="0" quotePrefix="1" applyFill="1" applyBorder="1" applyAlignment="1">
      <alignment horizontal="center" vertical="top" wrapText="1"/>
    </xf>
    <xf numFmtId="0" fontId="0" fillId="2" borderId="70" xfId="0" applyFill="1" applyBorder="1" applyAlignment="1">
      <alignment horizontal="center" vertical="top" wrapText="1"/>
    </xf>
    <xf numFmtId="0" fontId="0" fillId="2" borderId="6" xfId="0" applyFill="1" applyBorder="1" applyAlignment="1">
      <alignment vertical="top"/>
    </xf>
    <xf numFmtId="0" fontId="0" fillId="3" borderId="53" xfId="0" applyFill="1" applyBorder="1" applyAlignment="1">
      <alignment horizontal="center" vertical="top"/>
    </xf>
    <xf numFmtId="0" fontId="0" fillId="2" borderId="27" xfId="0" applyFill="1" applyBorder="1" applyAlignment="1">
      <alignment horizontal="left" vertical="top"/>
    </xf>
    <xf numFmtId="165" fontId="0" fillId="2" borderId="29" xfId="0" applyNumberFormat="1" applyFill="1" applyBorder="1" applyAlignment="1">
      <alignment horizontal="center" vertical="top"/>
    </xf>
    <xf numFmtId="1" fontId="0" fillId="2" borderId="55" xfId="2" applyNumberFormat="1" applyFont="1" applyFill="1" applyBorder="1" applyAlignment="1">
      <alignment horizontal="center" vertical="top"/>
    </xf>
    <xf numFmtId="1" fontId="0" fillId="2" borderId="56" xfId="0" applyNumberFormat="1" applyFill="1" applyBorder="1" applyAlignment="1">
      <alignment horizontal="center" vertical="top"/>
    </xf>
    <xf numFmtId="0" fontId="0" fillId="3" borderId="3" xfId="0" applyFill="1" applyBorder="1" applyAlignment="1" applyProtection="1">
      <alignment horizontal="center" vertical="top"/>
      <protection locked="0"/>
    </xf>
    <xf numFmtId="0" fontId="0" fillId="0" borderId="3" xfId="0" applyBorder="1" applyAlignment="1" applyProtection="1">
      <alignment horizontal="center" vertical="top"/>
      <protection locked="0"/>
    </xf>
    <xf numFmtId="0" fontId="0" fillId="2" borderId="0" xfId="0" applyFill="1" applyAlignment="1">
      <alignment horizontal="left" vertical="top"/>
    </xf>
    <xf numFmtId="165" fontId="0" fillId="2" borderId="33" xfId="0" applyNumberFormat="1" applyFill="1" applyBorder="1" applyAlignment="1">
      <alignment horizontal="center" vertical="top"/>
    </xf>
    <xf numFmtId="1" fontId="0" fillId="2" borderId="50" xfId="2" applyNumberFormat="1" applyFont="1" applyFill="1" applyBorder="1" applyAlignment="1">
      <alignment horizontal="center" vertical="top"/>
    </xf>
    <xf numFmtId="1" fontId="0" fillId="2" borderId="51" xfId="0" applyNumberFormat="1" applyFill="1" applyBorder="1" applyAlignment="1">
      <alignment horizontal="center" vertical="top"/>
    </xf>
    <xf numFmtId="0" fontId="0" fillId="2" borderId="9" xfId="0" applyFill="1" applyBorder="1" applyAlignment="1">
      <alignment horizontal="left" vertical="top"/>
    </xf>
    <xf numFmtId="165" fontId="0" fillId="2" borderId="34" xfId="0" applyNumberFormat="1" applyFill="1" applyBorder="1" applyAlignment="1">
      <alignment horizontal="center" vertical="top"/>
    </xf>
    <xf numFmtId="1" fontId="0" fillId="2" borderId="72" xfId="2" applyNumberFormat="1" applyFont="1" applyFill="1" applyBorder="1" applyAlignment="1">
      <alignment horizontal="center" vertical="top"/>
    </xf>
    <xf numFmtId="1" fontId="0" fillId="2" borderId="46" xfId="0" applyNumberFormat="1" applyFill="1" applyBorder="1" applyAlignment="1">
      <alignment horizontal="center" vertical="top"/>
    </xf>
    <xf numFmtId="0" fontId="0" fillId="2" borderId="28" xfId="0" applyFill="1" applyBorder="1" applyAlignment="1">
      <alignment horizontal="left" vertical="top"/>
    </xf>
    <xf numFmtId="0" fontId="0" fillId="2" borderId="11" xfId="0" applyFill="1" applyBorder="1" applyAlignment="1">
      <alignment horizontal="left" vertical="top"/>
    </xf>
    <xf numFmtId="0" fontId="0" fillId="3" borderId="3" xfId="0" applyFill="1" applyBorder="1" applyAlignment="1">
      <alignment horizontal="center" vertical="top"/>
    </xf>
    <xf numFmtId="0" fontId="26" fillId="2" borderId="6" xfId="0" applyFont="1" applyFill="1" applyBorder="1" applyAlignment="1">
      <alignment vertical="top"/>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left" vertical="top"/>
    </xf>
    <xf numFmtId="0" fontId="0" fillId="0" borderId="0" xfId="0" applyAlignment="1">
      <alignment horizontal="center" vertical="top"/>
    </xf>
    <xf numFmtId="0" fontId="31" fillId="0" borderId="0" xfId="0" applyFont="1" applyAlignment="1">
      <alignment horizontal="center" vertical="top"/>
    </xf>
    <xf numFmtId="0" fontId="32" fillId="10" borderId="73" xfId="0" applyFont="1" applyFill="1" applyBorder="1"/>
    <xf numFmtId="0" fontId="32" fillId="10" borderId="74" xfId="0" applyFont="1" applyFill="1" applyBorder="1"/>
    <xf numFmtId="0" fontId="32" fillId="10" borderId="75" xfId="0" applyFont="1" applyFill="1" applyBorder="1"/>
    <xf numFmtId="0" fontId="32" fillId="10" borderId="76" xfId="0" applyFont="1" applyFill="1" applyBorder="1"/>
    <xf numFmtId="0" fontId="33" fillId="11" borderId="75" xfId="0" applyFont="1" applyFill="1" applyBorder="1"/>
    <xf numFmtId="0" fontId="0" fillId="12" borderId="0" xfId="0" applyFill="1" applyAlignment="1">
      <alignment vertical="top"/>
    </xf>
    <xf numFmtId="0" fontId="33" fillId="0" borderId="75" xfId="0" applyFont="1" applyBorder="1"/>
    <xf numFmtId="0" fontId="33" fillId="11" borderId="77" xfId="0" applyFont="1" applyFill="1" applyBorder="1"/>
    <xf numFmtId="0" fontId="14" fillId="0" borderId="2" xfId="0" applyFont="1" applyBorder="1" applyAlignment="1">
      <alignment vertical="top" wrapText="1"/>
    </xf>
    <xf numFmtId="0" fontId="0" fillId="2" borderId="9" xfId="0" applyFill="1" applyBorder="1" applyAlignment="1">
      <alignment vertical="top" wrapText="1"/>
    </xf>
    <xf numFmtId="0" fontId="0" fillId="12" borderId="1" xfId="0" applyFill="1" applyBorder="1" applyAlignment="1" applyProtection="1">
      <alignment vertical="top"/>
      <protection locked="0"/>
    </xf>
    <xf numFmtId="0" fontId="34" fillId="0" borderId="0" xfId="0" applyFont="1" applyAlignment="1" applyProtection="1">
      <alignment horizontal="center" vertical="top" wrapText="1"/>
      <protection locked="0"/>
    </xf>
    <xf numFmtId="0" fontId="0" fillId="0" borderId="0" xfId="0" applyAlignment="1" applyProtection="1">
      <alignment horizontal="left" vertical="top" wrapText="1"/>
      <protection locked="0"/>
    </xf>
    <xf numFmtId="16" fontId="0" fillId="0" borderId="0" xfId="0" applyNumberFormat="1" applyAlignment="1" applyProtection="1">
      <alignment horizontal="center" vertical="top" wrapText="1"/>
      <protection locked="0"/>
    </xf>
    <xf numFmtId="0" fontId="0" fillId="0" borderId="0" xfId="0" applyAlignment="1" applyProtection="1">
      <alignment horizontal="center" vertical="top" wrapText="1"/>
      <protection locked="0"/>
    </xf>
    <xf numFmtId="0" fontId="0" fillId="0" borderId="28" xfId="0" applyBorder="1" applyAlignment="1" applyProtection="1">
      <alignment horizontal="left" vertical="top" wrapText="1"/>
      <protection locked="0"/>
    </xf>
    <xf numFmtId="16" fontId="0" fillId="0" borderId="28" xfId="0" applyNumberFormat="1" applyBorder="1" applyAlignment="1" applyProtection="1">
      <alignment horizontal="center" vertical="top" wrapText="1"/>
      <protection locked="0"/>
    </xf>
    <xf numFmtId="0" fontId="0" fillId="0" borderId="28" xfId="0" applyBorder="1" applyAlignment="1" applyProtection="1">
      <alignment horizontal="center" vertical="top" wrapText="1"/>
      <protection locked="0"/>
    </xf>
    <xf numFmtId="0" fontId="0" fillId="2" borderId="8" xfId="0" quotePrefix="1" applyFill="1" applyBorder="1" applyAlignment="1">
      <alignment horizontal="left" vertical="top"/>
    </xf>
    <xf numFmtId="0" fontId="0" fillId="2" borderId="0" xfId="0" quotePrefix="1" applyFill="1" applyAlignment="1">
      <alignment horizontal="left" vertical="top"/>
    </xf>
    <xf numFmtId="0" fontId="0" fillId="2" borderId="9" xfId="0" quotePrefix="1" applyFill="1" applyBorder="1" applyAlignment="1">
      <alignment horizontal="left" vertical="top"/>
    </xf>
    <xf numFmtId="0" fontId="34" fillId="0" borderId="0" xfId="0" applyFont="1" applyAlignment="1">
      <alignment horizontal="center" vertical="top" wrapText="1"/>
    </xf>
    <xf numFmtId="0" fontId="31" fillId="0" borderId="0" xfId="0" applyFont="1" applyAlignment="1">
      <alignment vertical="top"/>
    </xf>
    <xf numFmtId="2" fontId="0" fillId="0" borderId="0" xfId="0" applyNumberFormat="1" applyAlignment="1">
      <alignment vertical="top"/>
    </xf>
    <xf numFmtId="0" fontId="0" fillId="13" borderId="1" xfId="0" applyFill="1" applyBorder="1" applyAlignment="1" applyProtection="1">
      <alignment horizontal="center" vertical="top"/>
      <protection locked="0"/>
    </xf>
    <xf numFmtId="0" fontId="34" fillId="0" borderId="0" xfId="0" applyFont="1" applyAlignment="1">
      <alignment vertical="top"/>
    </xf>
    <xf numFmtId="0" fontId="34" fillId="0" borderId="0" xfId="0" applyFont="1" applyAlignment="1">
      <alignment horizontal="center" vertical="top"/>
    </xf>
    <xf numFmtId="0" fontId="34" fillId="0" borderId="0" xfId="0" applyFont="1" applyAlignment="1">
      <alignment horizontal="right" vertical="top"/>
    </xf>
    <xf numFmtId="166" fontId="34" fillId="0" borderId="0" xfId="0" applyNumberFormat="1" applyFont="1" applyAlignment="1">
      <alignment horizontal="right" vertical="top"/>
    </xf>
    <xf numFmtId="166" fontId="0" fillId="0" borderId="0" xfId="0" applyNumberFormat="1" applyAlignment="1">
      <alignment vertical="top"/>
    </xf>
    <xf numFmtId="166" fontId="0" fillId="0" borderId="0" xfId="0" applyNumberFormat="1" applyAlignment="1">
      <alignment horizontal="center" vertical="top"/>
    </xf>
    <xf numFmtId="0" fontId="0" fillId="12" borderId="0" xfId="0" applyFill="1" applyAlignment="1" applyProtection="1">
      <alignment vertical="top"/>
      <protection locked="0"/>
    </xf>
    <xf numFmtId="0" fontId="34" fillId="0" borderId="8" xfId="0" applyFont="1" applyBorder="1" applyAlignment="1">
      <alignment vertical="top"/>
    </xf>
    <xf numFmtId="0" fontId="0" fillId="0" borderId="8" xfId="0" applyBorder="1" applyAlignment="1">
      <alignment vertical="top"/>
    </xf>
    <xf numFmtId="0" fontId="0" fillId="0" borderId="9" xfId="0" applyBorder="1" applyAlignment="1">
      <alignment vertical="top" wrapText="1"/>
    </xf>
    <xf numFmtId="0" fontId="0" fillId="0" borderId="9" xfId="0" applyBorder="1" applyAlignment="1">
      <alignment vertical="top"/>
    </xf>
    <xf numFmtId="14" fontId="0" fillId="0" borderId="0" xfId="0" applyNumberFormat="1" applyAlignment="1">
      <alignment horizontal="center" vertical="top"/>
    </xf>
    <xf numFmtId="14" fontId="0" fillId="12" borderId="0" xfId="0" applyNumberFormat="1" applyFill="1" applyAlignment="1" applyProtection="1">
      <alignment horizontal="center" vertical="top"/>
      <protection locked="0"/>
    </xf>
    <xf numFmtId="0" fontId="0" fillId="2" borderId="8" xfId="0" quotePrefix="1" applyFill="1" applyBorder="1" applyAlignment="1">
      <alignment horizontal="center" vertical="top"/>
    </xf>
    <xf numFmtId="0" fontId="0" fillId="2" borderId="10" xfId="0" quotePrefix="1" applyFill="1" applyBorder="1" applyAlignment="1">
      <alignment horizontal="center" vertical="top"/>
    </xf>
    <xf numFmtId="0" fontId="0" fillId="2" borderId="28" xfId="0" applyFill="1" applyBorder="1" applyAlignment="1">
      <alignment vertical="top" wrapText="1"/>
    </xf>
    <xf numFmtId="0" fontId="0" fillId="2" borderId="11" xfId="0" applyFill="1" applyBorder="1" applyAlignment="1">
      <alignment vertical="top" wrapText="1"/>
    </xf>
    <xf numFmtId="0" fontId="0" fillId="2" borderId="0" xfId="0" applyFill="1" applyAlignment="1">
      <alignment horizontal="center" vertical="top" wrapText="1"/>
    </xf>
    <xf numFmtId="0" fontId="0" fillId="2" borderId="3" xfId="0" applyFill="1" applyBorder="1" applyAlignment="1">
      <alignment horizontal="center" vertical="top" wrapText="1"/>
    </xf>
    <xf numFmtId="0" fontId="0" fillId="0" borderId="0" xfId="0" applyAlignment="1">
      <alignment horizontal="center" vertical="top" wrapText="1"/>
    </xf>
    <xf numFmtId="0" fontId="0" fillId="2" borderId="8" xfId="0" quotePrefix="1" applyFill="1" applyBorder="1" applyAlignment="1">
      <alignment horizontal="right" vertical="top"/>
    </xf>
    <xf numFmtId="0" fontId="0" fillId="2" borderId="55" xfId="0" applyFill="1" applyBorder="1" applyAlignment="1">
      <alignment horizontal="center" vertical="top" wrapText="1"/>
    </xf>
    <xf numFmtId="0" fontId="0" fillId="0" borderId="3" xfId="0" applyBorder="1" applyAlignment="1">
      <alignment horizontal="center" vertical="top" wrapText="1"/>
    </xf>
    <xf numFmtId="0" fontId="0" fillId="2" borderId="16" xfId="0" quotePrefix="1" applyFill="1" applyBorder="1" applyAlignment="1">
      <alignment horizontal="center" vertical="top" wrapText="1"/>
    </xf>
    <xf numFmtId="0" fontId="35" fillId="2" borderId="0" xfId="0" applyFont="1" applyFill="1" applyAlignment="1">
      <alignment horizontal="center" vertical="top" wrapText="1"/>
    </xf>
    <xf numFmtId="0" fontId="36" fillId="2" borderId="0" xfId="0" applyFont="1" applyFill="1" applyAlignment="1">
      <alignment horizontal="center" vertical="top" wrapText="1"/>
    </xf>
    <xf numFmtId="165" fontId="0" fillId="2" borderId="61" xfId="0" applyNumberFormat="1" applyFill="1" applyBorder="1" applyAlignment="1">
      <alignment vertical="top"/>
    </xf>
    <xf numFmtId="0" fontId="0" fillId="2" borderId="0" xfId="0" applyFill="1" applyAlignment="1">
      <alignment horizontal="left" vertical="top" wrapText="1"/>
    </xf>
    <xf numFmtId="0" fontId="0" fillId="0" borderId="0" xfId="0" applyAlignment="1">
      <alignment wrapText="1"/>
    </xf>
    <xf numFmtId="0" fontId="3" fillId="0" borderId="0" xfId="1" applyFill="1" applyBorder="1" applyAlignment="1">
      <alignment horizontal="center" vertical="top"/>
    </xf>
    <xf numFmtId="0" fontId="0" fillId="2" borderId="0" xfId="0" quotePrefix="1" applyFill="1" applyAlignment="1">
      <alignment horizontal="center" vertical="top"/>
    </xf>
    <xf numFmtId="0" fontId="0" fillId="7" borderId="0" xfId="0" applyFill="1" applyAlignment="1" applyProtection="1">
      <alignment horizontal="left" vertical="top" wrapText="1"/>
      <protection locked="0"/>
    </xf>
    <xf numFmtId="0" fontId="38" fillId="0" borderId="0" xfId="0" applyFont="1"/>
    <xf numFmtId="0" fontId="26" fillId="0" borderId="0" xfId="0" applyFont="1" applyAlignment="1">
      <alignment horizontal="center" vertical="center"/>
    </xf>
    <xf numFmtId="0" fontId="26" fillId="0" borderId="0" xfId="0" applyFont="1" applyAlignment="1">
      <alignment horizontal="left" vertical="center"/>
    </xf>
    <xf numFmtId="0" fontId="26" fillId="0" borderId="0" xfId="0" applyFont="1" applyAlignment="1">
      <alignment vertical="center"/>
    </xf>
    <xf numFmtId="0" fontId="26" fillId="0" borderId="0" xfId="0" applyFont="1" applyAlignment="1">
      <alignment horizontal="right" vertical="center" indent="1"/>
    </xf>
    <xf numFmtId="14" fontId="28" fillId="0" borderId="79" xfId="0" applyNumberFormat="1" applyFont="1" applyBorder="1" applyAlignment="1">
      <alignment horizontal="center" vertical="center"/>
    </xf>
    <xf numFmtId="14" fontId="28" fillId="0" borderId="79" xfId="0" applyNumberFormat="1" applyFont="1" applyBorder="1" applyAlignment="1">
      <alignment horizontal="left" vertical="center"/>
    </xf>
    <xf numFmtId="0" fontId="28" fillId="0" borderId="79" xfId="0" applyFont="1" applyBorder="1" applyAlignment="1">
      <alignment vertical="center"/>
    </xf>
    <xf numFmtId="0" fontId="28" fillId="0" borderId="79" xfId="0" applyFont="1" applyBorder="1" applyAlignment="1">
      <alignment horizontal="center" vertical="center"/>
    </xf>
    <xf numFmtId="167" fontId="28" fillId="0" borderId="79" xfId="0" applyNumberFormat="1" applyFont="1" applyBorder="1" applyAlignment="1">
      <alignment horizontal="right" vertical="center" indent="1"/>
    </xf>
    <xf numFmtId="0" fontId="6" fillId="0" borderId="0" xfId="0" applyFont="1"/>
    <xf numFmtId="0" fontId="39" fillId="14" borderId="0" xfId="0" applyFont="1" applyFill="1" applyAlignment="1">
      <alignment horizontal="center"/>
    </xf>
    <xf numFmtId="0" fontId="40" fillId="0" borderId="0" xfId="0" applyFont="1"/>
    <xf numFmtId="14" fontId="40" fillId="0" borderId="0" xfId="0" applyNumberFormat="1" applyFont="1"/>
    <xf numFmtId="168" fontId="40" fillId="0" borderId="0" xfId="0" applyNumberFormat="1" applyFont="1"/>
    <xf numFmtId="3" fontId="40" fillId="0" borderId="0" xfId="0" applyNumberFormat="1" applyFont="1"/>
    <xf numFmtId="1" fontId="40" fillId="0" borderId="0" xfId="0" applyNumberFormat="1" applyFont="1"/>
    <xf numFmtId="0" fontId="39" fillId="14" borderId="0" xfId="0" applyFont="1" applyFill="1" applyAlignment="1">
      <alignment horizontal="center" wrapText="1"/>
    </xf>
    <xf numFmtId="0" fontId="40" fillId="0" borderId="0" xfId="0" applyFont="1" applyAlignment="1">
      <alignment wrapText="1"/>
    </xf>
    <xf numFmtId="169" fontId="40" fillId="0" borderId="0" xfId="0" applyNumberFormat="1" applyFont="1"/>
    <xf numFmtId="0" fontId="37" fillId="0" borderId="78" xfId="3"/>
    <xf numFmtId="0" fontId="0" fillId="15" borderId="0" xfId="0" applyFill="1"/>
    <xf numFmtId="0" fontId="0" fillId="16" borderId="0" xfId="0" applyFill="1"/>
    <xf numFmtId="0" fontId="41" fillId="0" borderId="0" xfId="0" applyFont="1"/>
    <xf numFmtId="0" fontId="1" fillId="0" borderId="0" xfId="0" applyFont="1" applyAlignment="1">
      <alignment horizontal="left" vertical="top" wrapText="1"/>
    </xf>
    <xf numFmtId="0" fontId="2" fillId="0" borderId="2" xfId="0" applyFont="1" applyBorder="1" applyAlignment="1">
      <alignment vertical="top"/>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5" fillId="0" borderId="0" xfId="0" applyFont="1" applyAlignment="1">
      <alignment horizontal="left" vertical="top" wrapText="1"/>
    </xf>
    <xf numFmtId="0" fontId="14" fillId="0" borderId="30" xfId="0" applyFont="1" applyBorder="1" applyAlignment="1">
      <alignment vertical="top"/>
    </xf>
    <xf numFmtId="0" fontId="14" fillId="0" borderId="2" xfId="0" applyFont="1" applyBorder="1" applyAlignment="1">
      <alignment vertical="top"/>
    </xf>
    <xf numFmtId="0" fontId="0" fillId="2" borderId="18" xfId="0" applyFill="1" applyBorder="1" applyAlignment="1">
      <alignment horizontal="left" vertical="top" wrapText="1"/>
    </xf>
    <xf numFmtId="0" fontId="0" fillId="2" borderId="19" xfId="0" applyFill="1" applyBorder="1" applyAlignment="1">
      <alignment horizontal="left" vertical="top" wrapText="1"/>
    </xf>
    <xf numFmtId="0" fontId="0" fillId="7" borderId="12" xfId="0" applyFill="1" applyBorder="1" applyAlignment="1" applyProtection="1">
      <alignment horizontal="left" vertical="top" wrapText="1"/>
      <protection locked="0"/>
    </xf>
    <xf numFmtId="0" fontId="0" fillId="7" borderId="13" xfId="0" applyFill="1" applyBorder="1" applyAlignment="1" applyProtection="1">
      <alignment horizontal="left" vertical="top" wrapText="1"/>
      <protection locked="0"/>
    </xf>
    <xf numFmtId="0" fontId="0" fillId="7" borderId="14" xfId="0" applyFill="1" applyBorder="1" applyAlignment="1" applyProtection="1">
      <alignment horizontal="left" vertical="top" wrapText="1"/>
      <protection locked="0"/>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21" xfId="0" applyFill="1" applyBorder="1" applyAlignment="1">
      <alignment horizontal="left" vertical="top" wrapText="1"/>
    </xf>
    <xf numFmtId="0" fontId="0" fillId="2" borderId="23" xfId="0" applyFill="1" applyBorder="1" applyAlignment="1">
      <alignment horizontal="left" vertical="top" wrapText="1"/>
    </xf>
    <xf numFmtId="0" fontId="0" fillId="2" borderId="24" xfId="0" applyFill="1" applyBorder="1" applyAlignment="1">
      <alignment horizontal="left" vertical="top" wrapText="1"/>
    </xf>
    <xf numFmtId="0" fontId="0" fillId="2" borderId="25" xfId="0" applyFill="1" applyBorder="1" applyAlignment="1">
      <alignment horizontal="left" vertical="top" wrapText="1"/>
    </xf>
    <xf numFmtId="0" fontId="0" fillId="2" borderId="35" xfId="0" applyFill="1" applyBorder="1" applyAlignment="1">
      <alignment horizontal="left" vertical="top" wrapText="1"/>
    </xf>
    <xf numFmtId="0" fontId="0" fillId="2" borderId="28" xfId="0" applyFill="1" applyBorder="1" applyAlignment="1">
      <alignment horizontal="left" vertical="top" wrapText="1"/>
    </xf>
    <xf numFmtId="0" fontId="0" fillId="2" borderId="11" xfId="0" applyFill="1" applyBorder="1" applyAlignment="1">
      <alignment horizontal="left" vertical="top" wrapText="1"/>
    </xf>
    <xf numFmtId="0" fontId="0" fillId="2" borderId="29" xfId="0" quotePrefix="1" applyFill="1" applyBorder="1" applyAlignment="1">
      <alignment horizontal="center" vertical="top"/>
    </xf>
    <xf numFmtId="0" fontId="0" fillId="2" borderId="33" xfId="0" quotePrefix="1" applyFill="1" applyBorder="1" applyAlignment="1">
      <alignment horizontal="center" vertical="top"/>
    </xf>
    <xf numFmtId="0" fontId="0" fillId="2" borderId="31" xfId="0" quotePrefix="1" applyFill="1" applyBorder="1" applyAlignment="1">
      <alignment horizontal="center" vertical="top"/>
    </xf>
    <xf numFmtId="0" fontId="0" fillId="2" borderId="4" xfId="0" quotePrefix="1" applyFill="1" applyBorder="1" applyAlignment="1">
      <alignment horizontal="center" vertical="top" wrapText="1"/>
    </xf>
    <xf numFmtId="0" fontId="0" fillId="2" borderId="5" xfId="0" quotePrefix="1" applyFill="1" applyBorder="1" applyAlignment="1">
      <alignment horizontal="center" vertical="top" wrapText="1"/>
    </xf>
    <xf numFmtId="0" fontId="0" fillId="2" borderId="21" xfId="0" quotePrefix="1" applyFill="1" applyBorder="1" applyAlignment="1">
      <alignment horizontal="center" vertical="top" wrapText="1"/>
    </xf>
    <xf numFmtId="0" fontId="20" fillId="5" borderId="4" xfId="0" quotePrefix="1" applyFont="1" applyFill="1" applyBorder="1" applyAlignment="1">
      <alignment vertical="top" wrapText="1"/>
    </xf>
    <xf numFmtId="0" fontId="20" fillId="5" borderId="5" xfId="0" applyFont="1" applyFill="1" applyBorder="1" applyAlignment="1">
      <alignment vertical="top" wrapText="1"/>
    </xf>
    <xf numFmtId="0" fontId="20" fillId="5" borderId="21" xfId="0" applyFont="1" applyFill="1" applyBorder="1" applyAlignment="1">
      <alignment vertical="top" wrapText="1"/>
    </xf>
    <xf numFmtId="0" fontId="0" fillId="2" borderId="27" xfId="0" applyFill="1" applyBorder="1" applyAlignment="1">
      <alignment horizontal="left" vertical="top" wrapText="1"/>
    </xf>
    <xf numFmtId="0" fontId="0" fillId="0" borderId="27" xfId="0" applyBorder="1" applyAlignment="1">
      <alignment horizontal="left" vertical="top" wrapText="1"/>
    </xf>
    <xf numFmtId="0" fontId="20" fillId="5" borderId="4" xfId="0" quotePrefix="1" applyFont="1" applyFill="1" applyBorder="1" applyAlignment="1">
      <alignment horizontal="left" vertical="top" wrapText="1"/>
    </xf>
    <xf numFmtId="0" fontId="20" fillId="5" borderId="5" xfId="0" quotePrefix="1" applyFont="1" applyFill="1" applyBorder="1" applyAlignment="1">
      <alignment horizontal="left" vertical="top" wrapText="1"/>
    </xf>
    <xf numFmtId="0" fontId="20" fillId="5" borderId="21" xfId="0" quotePrefix="1" applyFont="1" applyFill="1" applyBorder="1" applyAlignment="1">
      <alignment horizontal="left" vertical="top" wrapText="1"/>
    </xf>
    <xf numFmtId="0" fontId="20" fillId="5" borderId="43" xfId="0" quotePrefix="1" applyFont="1" applyFill="1" applyBorder="1" applyAlignment="1">
      <alignment horizontal="left" vertical="top"/>
    </xf>
    <xf numFmtId="0" fontId="20" fillId="5" borderId="44" xfId="0" quotePrefix="1" applyFont="1" applyFill="1" applyBorder="1" applyAlignment="1">
      <alignment horizontal="left" vertical="top"/>
    </xf>
    <xf numFmtId="0" fontId="20" fillId="5" borderId="45" xfId="0" quotePrefix="1" applyFont="1" applyFill="1" applyBorder="1" applyAlignment="1">
      <alignment horizontal="left" vertical="top"/>
    </xf>
    <xf numFmtId="0" fontId="20" fillId="5" borderId="10" xfId="0" quotePrefix="1" applyFont="1" applyFill="1" applyBorder="1" applyAlignment="1">
      <alignment horizontal="left" vertical="top"/>
    </xf>
    <xf numFmtId="0" fontId="20" fillId="5" borderId="28" xfId="0" quotePrefix="1" applyFont="1" applyFill="1" applyBorder="1" applyAlignment="1">
      <alignment horizontal="left" vertical="top"/>
    </xf>
    <xf numFmtId="0" fontId="20" fillId="5" borderId="11" xfId="0" quotePrefix="1" applyFont="1" applyFill="1" applyBorder="1" applyAlignment="1">
      <alignment horizontal="left" vertical="top"/>
    </xf>
    <xf numFmtId="0" fontId="0" fillId="2" borderId="3" xfId="0" applyFill="1" applyBorder="1" applyAlignment="1">
      <alignment horizontal="left" vertical="top" wrapText="1"/>
    </xf>
    <xf numFmtId="0" fontId="0" fillId="2" borderId="66" xfId="0" applyFill="1" applyBorder="1" applyAlignment="1">
      <alignment horizontal="left" vertical="top" wrapText="1"/>
    </xf>
    <xf numFmtId="0" fontId="28" fillId="2" borderId="36" xfId="0" quotePrefix="1" applyFont="1" applyFill="1" applyBorder="1" applyAlignment="1">
      <alignment horizontal="left" vertical="top" wrapText="1"/>
    </xf>
    <xf numFmtId="0" fontId="28" fillId="2" borderId="37" xfId="0" quotePrefix="1" applyFont="1" applyFill="1" applyBorder="1" applyAlignment="1">
      <alignment horizontal="left" vertical="top" wrapText="1"/>
    </xf>
    <xf numFmtId="0" fontId="28" fillId="2" borderId="38" xfId="0" quotePrefix="1" applyFont="1" applyFill="1" applyBorder="1" applyAlignment="1">
      <alignment horizontal="left" vertical="top" wrapText="1"/>
    </xf>
    <xf numFmtId="0" fontId="0" fillId="2" borderId="6" xfId="0" quotePrefix="1" applyFill="1" applyBorder="1" applyAlignment="1">
      <alignment horizontal="center" vertical="top"/>
    </xf>
    <xf numFmtId="0" fontId="0" fillId="2" borderId="27" xfId="0" quotePrefix="1"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xf>
    <xf numFmtId="0" fontId="0" fillId="2" borderId="18" xfId="0" applyFill="1" applyBorder="1" applyAlignment="1">
      <alignment horizontal="center" vertical="top"/>
    </xf>
    <xf numFmtId="0" fontId="0" fillId="2" borderId="19" xfId="0" applyFill="1" applyBorder="1" applyAlignment="1">
      <alignment horizontal="center" vertical="top"/>
    </xf>
    <xf numFmtId="0" fontId="0" fillId="2" borderId="40" xfId="0" applyFill="1" applyBorder="1" applyAlignment="1">
      <alignment horizontal="center" vertical="top"/>
    </xf>
    <xf numFmtId="0" fontId="20" fillId="5" borderId="23" xfId="0" quotePrefix="1" applyFont="1" applyFill="1" applyBorder="1" applyAlignment="1">
      <alignment vertical="top" wrapText="1"/>
    </xf>
    <xf numFmtId="0" fontId="20" fillId="5" borderId="24" xfId="0" quotePrefix="1" applyFont="1" applyFill="1" applyBorder="1" applyAlignment="1">
      <alignment vertical="top" wrapText="1"/>
    </xf>
    <xf numFmtId="0" fontId="20" fillId="5" borderId="25" xfId="0" quotePrefix="1" applyFont="1" applyFill="1" applyBorder="1" applyAlignment="1">
      <alignment vertical="top" wrapText="1"/>
    </xf>
    <xf numFmtId="0" fontId="0" fillId="2" borderId="67" xfId="0" applyFill="1" applyBorder="1" applyAlignment="1">
      <alignment horizontal="center" vertical="top"/>
    </xf>
    <xf numFmtId="0" fontId="0" fillId="2" borderId="37" xfId="0" applyFill="1" applyBorder="1" applyAlignment="1">
      <alignment horizontal="center" vertical="top"/>
    </xf>
    <xf numFmtId="0" fontId="0" fillId="2" borderId="38" xfId="0" applyFill="1" applyBorder="1" applyAlignment="1">
      <alignment horizontal="center" vertical="top"/>
    </xf>
    <xf numFmtId="0" fontId="20" fillId="5" borderId="68" xfId="0" quotePrefix="1" applyFont="1" applyFill="1" applyBorder="1" applyAlignment="1">
      <alignment horizontal="left" vertical="top" wrapText="1"/>
    </xf>
    <xf numFmtId="0" fontId="20" fillId="5" borderId="27" xfId="0" quotePrefix="1" applyFont="1" applyFill="1" applyBorder="1" applyAlignment="1">
      <alignment horizontal="left" vertical="top" wrapText="1"/>
    </xf>
    <xf numFmtId="0" fontId="20" fillId="5" borderId="7" xfId="0" quotePrefix="1" applyFont="1" applyFill="1" applyBorder="1" applyAlignment="1">
      <alignment horizontal="left" vertical="top" wrapText="1"/>
    </xf>
    <xf numFmtId="0" fontId="20" fillId="5" borderId="35" xfId="0" quotePrefix="1" applyFont="1" applyFill="1" applyBorder="1" applyAlignment="1">
      <alignment horizontal="left" vertical="top" wrapText="1"/>
    </xf>
    <xf numFmtId="0" fontId="20" fillId="5" borderId="28" xfId="0" quotePrefix="1" applyFont="1" applyFill="1" applyBorder="1" applyAlignment="1">
      <alignment horizontal="left" vertical="top" wrapText="1"/>
    </xf>
    <xf numFmtId="0" fontId="20" fillId="5" borderId="11" xfId="0" quotePrefix="1" applyFont="1" applyFill="1" applyBorder="1" applyAlignment="1">
      <alignment horizontal="left" vertical="top" wrapText="1"/>
    </xf>
    <xf numFmtId="0" fontId="0" fillId="2" borderId="8" xfId="0" applyFill="1" applyBorder="1" applyAlignment="1">
      <alignment horizontal="left" vertical="top" wrapText="1"/>
    </xf>
    <xf numFmtId="0" fontId="0" fillId="2" borderId="0" xfId="0" applyFill="1" applyAlignment="1">
      <alignment horizontal="left" vertical="top" wrapText="1"/>
    </xf>
    <xf numFmtId="0" fontId="0" fillId="2" borderId="9" xfId="0" applyFill="1" applyBorder="1" applyAlignment="1">
      <alignment horizontal="left" vertical="top" wrapText="1"/>
    </xf>
    <xf numFmtId="0" fontId="0" fillId="2" borderId="36" xfId="0" applyFill="1" applyBorder="1" applyAlignment="1">
      <alignment horizontal="center" vertical="top"/>
    </xf>
    <xf numFmtId="0" fontId="0" fillId="2" borderId="36" xfId="0" quotePrefix="1" applyFill="1" applyBorder="1" applyAlignment="1">
      <alignment horizontal="left" vertical="top" wrapText="1"/>
    </xf>
    <xf numFmtId="0" fontId="0" fillId="2" borderId="37" xfId="0" quotePrefix="1" applyFill="1" applyBorder="1" applyAlignment="1">
      <alignment horizontal="left" vertical="top" wrapText="1"/>
    </xf>
    <xf numFmtId="0" fontId="0" fillId="2" borderId="38" xfId="0" quotePrefix="1" applyFill="1" applyBorder="1" applyAlignment="1">
      <alignment horizontal="left" vertical="top" wrapText="1"/>
    </xf>
    <xf numFmtId="0" fontId="9" fillId="2" borderId="41" xfId="0" quotePrefix="1" applyFont="1" applyFill="1" applyBorder="1" applyAlignment="1">
      <alignment horizontal="left" vertical="top"/>
    </xf>
    <xf numFmtId="0" fontId="9" fillId="2" borderId="24" xfId="0" quotePrefix="1" applyFont="1" applyFill="1" applyBorder="1" applyAlignment="1">
      <alignment horizontal="left" vertical="top"/>
    </xf>
    <xf numFmtId="0" fontId="9" fillId="2" borderId="25" xfId="0" quotePrefix="1" applyFont="1" applyFill="1" applyBorder="1" applyAlignment="1">
      <alignment horizontal="left" vertical="top"/>
    </xf>
    <xf numFmtId="0" fontId="0" fillId="2" borderId="40" xfId="0" applyFill="1" applyBorder="1" applyAlignment="1">
      <alignment horizontal="left" vertical="top" wrapText="1"/>
    </xf>
    <xf numFmtId="0" fontId="0" fillId="2" borderId="39" xfId="0" quotePrefix="1" applyFill="1" applyBorder="1" applyAlignment="1">
      <alignment horizontal="left" vertical="top"/>
    </xf>
    <xf numFmtId="0" fontId="0" fillId="2" borderId="19" xfId="0" quotePrefix="1" applyFill="1" applyBorder="1" applyAlignment="1">
      <alignment horizontal="left" vertical="top"/>
    </xf>
    <xf numFmtId="0" fontId="0" fillId="2" borderId="40" xfId="0" quotePrefix="1" applyFill="1" applyBorder="1" applyAlignment="1">
      <alignment horizontal="left" vertical="top"/>
    </xf>
    <xf numFmtId="0" fontId="0" fillId="7" borderId="7" xfId="0" applyFill="1" applyBorder="1" applyAlignment="1" applyProtection="1">
      <alignment horizontal="left" vertical="top" wrapText="1"/>
      <protection locked="0"/>
    </xf>
    <xf numFmtId="0" fontId="0" fillId="7" borderId="9" xfId="0" applyFill="1" applyBorder="1" applyAlignment="1" applyProtection="1">
      <alignment horizontal="left" vertical="top" wrapText="1"/>
      <protection locked="0"/>
    </xf>
    <xf numFmtId="0" fontId="0" fillId="7" borderId="11" xfId="0" applyFill="1" applyBorder="1" applyAlignment="1" applyProtection="1">
      <alignment horizontal="left" vertical="top" wrapText="1"/>
      <protection locked="0"/>
    </xf>
    <xf numFmtId="0" fontId="0" fillId="2" borderId="36" xfId="0" applyFill="1" applyBorder="1" applyAlignment="1">
      <alignment horizontal="center" vertical="top" wrapText="1"/>
    </xf>
    <xf numFmtId="0" fontId="0" fillId="2" borderId="37" xfId="0" applyFill="1" applyBorder="1" applyAlignment="1">
      <alignment horizontal="center" vertical="top" wrapText="1"/>
    </xf>
    <xf numFmtId="0" fontId="0" fillId="2" borderId="38" xfId="0" applyFill="1" applyBorder="1" applyAlignment="1">
      <alignment horizontal="center" vertical="top" wrapText="1"/>
    </xf>
    <xf numFmtId="0" fontId="0" fillId="2" borderId="39" xfId="0" applyFill="1" applyBorder="1" applyAlignment="1">
      <alignment horizontal="center" vertical="top"/>
    </xf>
    <xf numFmtId="0" fontId="0" fillId="2" borderId="60" xfId="0" applyFill="1" applyBorder="1" applyAlignment="1">
      <alignment horizontal="left" vertical="top" wrapText="1"/>
    </xf>
    <xf numFmtId="0" fontId="0" fillId="2" borderId="61" xfId="0" applyFill="1" applyBorder="1" applyAlignment="1">
      <alignment horizontal="left" vertical="top" wrapText="1"/>
    </xf>
    <xf numFmtId="0" fontId="28" fillId="2" borderId="36" xfId="0" quotePrefix="1" applyFont="1" applyFill="1" applyBorder="1" applyAlignment="1">
      <alignment horizontal="left" vertical="top"/>
    </xf>
    <xf numFmtId="0" fontId="28" fillId="2" borderId="37" xfId="0" quotePrefix="1" applyFont="1" applyFill="1" applyBorder="1" applyAlignment="1">
      <alignment horizontal="left" vertical="top"/>
    </xf>
    <xf numFmtId="0" fontId="28" fillId="2" borderId="38" xfId="0" quotePrefix="1" applyFont="1" applyFill="1" applyBorder="1" applyAlignment="1">
      <alignment horizontal="left" vertical="top"/>
    </xf>
    <xf numFmtId="0" fontId="0" fillId="2" borderId="53" xfId="0" applyFill="1" applyBorder="1" applyAlignment="1">
      <alignment horizontal="left" vertical="top" wrapText="1"/>
    </xf>
    <xf numFmtId="0" fontId="0" fillId="2" borderId="70" xfId="0" applyFill="1" applyBorder="1" applyAlignment="1">
      <alignment horizontal="left" vertical="top" wrapText="1"/>
    </xf>
    <xf numFmtId="0" fontId="20" fillId="5" borderId="4" xfId="0" quotePrefix="1" applyFont="1" applyFill="1" applyBorder="1" applyAlignment="1">
      <alignment horizontal="left" vertical="top"/>
    </xf>
    <xf numFmtId="0" fontId="20" fillId="5" borderId="5" xfId="0" quotePrefix="1" applyFont="1" applyFill="1" applyBorder="1" applyAlignment="1">
      <alignment horizontal="left" vertical="top"/>
    </xf>
    <xf numFmtId="0" fontId="20" fillId="5" borderId="21" xfId="0" quotePrefix="1" applyFont="1" applyFill="1" applyBorder="1" applyAlignment="1">
      <alignment horizontal="left" vertical="top"/>
    </xf>
    <xf numFmtId="0" fontId="0" fillId="2" borderId="27" xfId="0" applyFill="1" applyBorder="1" applyAlignment="1">
      <alignment horizontal="center" vertical="top"/>
    </xf>
    <xf numFmtId="0" fontId="0" fillId="2" borderId="0" xfId="0" applyFill="1" applyAlignment="1">
      <alignment vertical="top" wrapText="1"/>
    </xf>
    <xf numFmtId="0" fontId="0" fillId="2" borderId="7" xfId="0" applyFill="1" applyBorder="1" applyAlignment="1">
      <alignment horizontal="left" vertical="top" wrapText="1"/>
    </xf>
    <xf numFmtId="0" fontId="28" fillId="2" borderId="41" xfId="0" quotePrefix="1" applyFont="1" applyFill="1" applyBorder="1" applyAlignment="1">
      <alignment horizontal="left" vertical="top"/>
    </xf>
    <xf numFmtId="0" fontId="28" fillId="2" borderId="24" xfId="0" quotePrefix="1" applyFont="1" applyFill="1" applyBorder="1" applyAlignment="1">
      <alignment horizontal="left" vertical="top"/>
    </xf>
    <xf numFmtId="0" fontId="28" fillId="2" borderId="25" xfId="0" quotePrefix="1" applyFont="1" applyFill="1" applyBorder="1" applyAlignment="1">
      <alignment horizontal="left" vertical="top"/>
    </xf>
    <xf numFmtId="0" fontId="27" fillId="2" borderId="10" xfId="0" quotePrefix="1" applyFont="1" applyFill="1" applyBorder="1" applyAlignment="1">
      <alignment horizontal="left" vertical="top" wrapText="1"/>
    </xf>
    <xf numFmtId="0" fontId="27" fillId="2" borderId="28" xfId="0" quotePrefix="1" applyFont="1" applyFill="1" applyBorder="1" applyAlignment="1">
      <alignment horizontal="left" vertical="top" wrapText="1"/>
    </xf>
    <xf numFmtId="0" fontId="27" fillId="2" borderId="11" xfId="0" quotePrefix="1" applyFont="1" applyFill="1" applyBorder="1" applyAlignment="1">
      <alignment horizontal="left" vertical="top" wrapText="1"/>
    </xf>
    <xf numFmtId="0" fontId="0" fillId="2" borderId="6" xfId="0" quotePrefix="1" applyFill="1" applyBorder="1" applyAlignment="1">
      <alignment horizontal="left" vertical="top" wrapText="1"/>
    </xf>
    <xf numFmtId="0" fontId="0" fillId="2" borderId="27" xfId="0" quotePrefix="1" applyFill="1" applyBorder="1" applyAlignment="1">
      <alignment horizontal="left" vertical="top" wrapText="1"/>
    </xf>
    <xf numFmtId="0" fontId="0" fillId="2" borderId="7" xfId="0" quotePrefix="1" applyFill="1" applyBorder="1" applyAlignment="1">
      <alignment horizontal="left" vertical="top" wrapText="1"/>
    </xf>
    <xf numFmtId="0" fontId="27" fillId="2" borderId="10" xfId="0" quotePrefix="1" applyFont="1" applyFill="1" applyBorder="1" applyAlignment="1">
      <alignment horizontal="left" vertical="top"/>
    </xf>
    <xf numFmtId="0" fontId="27" fillId="2" borderId="28" xfId="0" quotePrefix="1" applyFont="1" applyFill="1" applyBorder="1" applyAlignment="1">
      <alignment horizontal="left" vertical="top"/>
    </xf>
    <xf numFmtId="0" fontId="27" fillId="2" borderId="11" xfId="0" quotePrefix="1" applyFont="1" applyFill="1" applyBorder="1" applyAlignment="1">
      <alignment horizontal="left" vertical="top"/>
    </xf>
    <xf numFmtId="0" fontId="0" fillId="2" borderId="6" xfId="0" quotePrefix="1" applyFill="1" applyBorder="1" applyAlignment="1">
      <alignment horizontal="left" vertical="top"/>
    </xf>
    <xf numFmtId="0" fontId="0" fillId="2" borderId="27" xfId="0" quotePrefix="1" applyFill="1" applyBorder="1" applyAlignment="1">
      <alignment horizontal="left" vertical="top"/>
    </xf>
    <xf numFmtId="0" fontId="0" fillId="2" borderId="7" xfId="0" quotePrefix="1" applyFill="1" applyBorder="1" applyAlignment="1">
      <alignment horizontal="left" vertical="top"/>
    </xf>
    <xf numFmtId="0" fontId="6" fillId="0" borderId="2" xfId="0" applyFont="1" applyBorder="1" applyAlignment="1">
      <alignment horizontal="center" vertical="top"/>
    </xf>
    <xf numFmtId="0" fontId="0" fillId="2" borderId="8" xfId="0" quotePrefix="1" applyFill="1" applyBorder="1" applyAlignment="1">
      <alignment horizontal="left" vertical="top"/>
    </xf>
    <xf numFmtId="0" fontId="0" fillId="2" borderId="0" xfId="0" quotePrefix="1" applyFill="1" applyAlignment="1">
      <alignment horizontal="left" vertical="top"/>
    </xf>
    <xf numFmtId="0" fontId="0" fillId="2" borderId="9" xfId="0" quotePrefix="1" applyFill="1" applyBorder="1" applyAlignment="1">
      <alignment horizontal="left" vertical="top"/>
    </xf>
    <xf numFmtId="0" fontId="9" fillId="2" borderId="36" xfId="0" quotePrefix="1" applyFont="1" applyFill="1" applyBorder="1" applyAlignment="1">
      <alignment horizontal="left" vertical="top"/>
    </xf>
    <xf numFmtId="0" fontId="9" fillId="2" borderId="37" xfId="0" quotePrefix="1" applyFont="1" applyFill="1" applyBorder="1" applyAlignment="1">
      <alignment horizontal="left" vertical="top"/>
    </xf>
    <xf numFmtId="0" fontId="9" fillId="2" borderId="38" xfId="0" quotePrefix="1" applyFont="1" applyFill="1" applyBorder="1" applyAlignment="1">
      <alignment horizontal="left" vertical="top"/>
    </xf>
    <xf numFmtId="0" fontId="0" fillId="2" borderId="3" xfId="0" quotePrefix="1" applyFill="1" applyBorder="1" applyAlignment="1">
      <alignment horizontal="left" vertical="top" wrapText="1"/>
    </xf>
    <xf numFmtId="0" fontId="0" fillId="2" borderId="60" xfId="0" quotePrefix="1" applyFill="1" applyBorder="1" applyAlignment="1">
      <alignment horizontal="left" vertical="top" wrapText="1"/>
    </xf>
    <xf numFmtId="0" fontId="6" fillId="0" borderId="0" xfId="0" applyFont="1" applyAlignment="1">
      <alignment horizontal="center" vertical="top" wrapText="1"/>
    </xf>
    <xf numFmtId="0" fontId="0" fillId="0" borderId="2" xfId="0" applyBorder="1" applyAlignment="1">
      <alignment horizontal="center" vertical="top"/>
    </xf>
    <xf numFmtId="0" fontId="34" fillId="0" borderId="2" xfId="0" applyFont="1" applyBorder="1" applyAlignment="1">
      <alignment horizontal="center" vertical="top" wrapText="1"/>
    </xf>
    <xf numFmtId="0" fontId="9" fillId="2" borderId="10" xfId="0" quotePrefix="1" applyFont="1" applyFill="1" applyBorder="1" applyAlignment="1">
      <alignment horizontal="left" vertical="top"/>
    </xf>
    <xf numFmtId="0" fontId="9" fillId="2" borderId="28" xfId="0" quotePrefix="1" applyFont="1" applyFill="1" applyBorder="1" applyAlignment="1">
      <alignment horizontal="left" vertical="top"/>
    </xf>
    <xf numFmtId="0" fontId="9" fillId="2" borderId="11" xfId="0" quotePrefix="1" applyFont="1" applyFill="1" applyBorder="1" applyAlignment="1">
      <alignment horizontal="left" vertical="top"/>
    </xf>
    <xf numFmtId="0" fontId="28" fillId="2" borderId="39" xfId="0" quotePrefix="1" applyFont="1" applyFill="1" applyBorder="1" applyAlignment="1">
      <alignment horizontal="left" vertical="top"/>
    </xf>
    <xf numFmtId="0" fontId="28" fillId="2" borderId="19" xfId="0" quotePrefix="1" applyFont="1" applyFill="1" applyBorder="1" applyAlignment="1">
      <alignment horizontal="left" vertical="top"/>
    </xf>
    <xf numFmtId="0" fontId="28" fillId="2" borderId="40" xfId="0" quotePrefix="1" applyFont="1" applyFill="1" applyBorder="1" applyAlignment="1">
      <alignment horizontal="left" vertical="top"/>
    </xf>
    <xf numFmtId="0" fontId="27" fillId="2" borderId="0" xfId="0" applyFont="1" applyFill="1" applyAlignment="1">
      <alignment horizontal="left" vertical="top" wrapText="1"/>
    </xf>
    <xf numFmtId="0" fontId="0" fillId="2" borderId="8" xfId="0" quotePrefix="1" applyFill="1" applyBorder="1" applyAlignment="1">
      <alignment horizontal="left" vertical="top" wrapText="1"/>
    </xf>
    <xf numFmtId="0" fontId="0" fillId="2" borderId="0" xfId="0" quotePrefix="1" applyFill="1" applyAlignment="1">
      <alignment horizontal="left" vertical="top" wrapText="1"/>
    </xf>
    <xf numFmtId="0" fontId="0" fillId="2" borderId="9" xfId="0" quotePrefix="1" applyFill="1" applyBorder="1" applyAlignment="1">
      <alignment horizontal="left" vertical="top" wrapText="1"/>
    </xf>
    <xf numFmtId="0" fontId="0" fillId="0" borderId="0" xfId="0" applyAlignment="1">
      <alignment horizontal="left" vertical="top" wrapText="1"/>
    </xf>
    <xf numFmtId="0" fontId="0" fillId="0" borderId="55" xfId="0" applyBorder="1" applyAlignment="1" applyProtection="1">
      <alignment horizontal="left" vertical="top" wrapText="1"/>
      <protection locked="0"/>
    </xf>
    <xf numFmtId="0" fontId="0" fillId="0" borderId="50" xfId="0" applyBorder="1" applyAlignment="1" applyProtection="1">
      <alignment horizontal="left" vertical="top" wrapText="1"/>
      <protection locked="0"/>
    </xf>
    <xf numFmtId="0" fontId="0" fillId="0" borderId="63" xfId="0" applyBorder="1" applyAlignment="1" applyProtection="1">
      <alignment horizontal="left" vertical="top" wrapText="1"/>
      <protection locked="0"/>
    </xf>
    <xf numFmtId="0" fontId="0" fillId="0" borderId="0" xfId="0" quotePrefix="1" applyAlignment="1">
      <alignment horizontal="left" vertical="top" wrapText="1"/>
    </xf>
    <xf numFmtId="0" fontId="0" fillId="0" borderId="0" xfId="0" applyAlignment="1">
      <alignment horizontal="center" vertical="top"/>
    </xf>
    <xf numFmtId="0" fontId="0" fillId="0" borderId="0" xfId="0" applyAlignment="1">
      <alignment horizontal="left" vertical="top"/>
    </xf>
    <xf numFmtId="0" fontId="0" fillId="0" borderId="44" xfId="0" applyBorder="1" applyAlignment="1">
      <alignment horizontal="left" vertical="top" wrapText="1"/>
    </xf>
    <xf numFmtId="0" fontId="14" fillId="0" borderId="30" xfId="0" applyFont="1" applyBorder="1" applyAlignment="1">
      <alignment horizontal="left" vertical="top" wrapText="1"/>
    </xf>
    <xf numFmtId="0" fontId="14" fillId="0" borderId="2" xfId="0" applyFont="1" applyBorder="1" applyAlignment="1">
      <alignment horizontal="left" vertical="top" wrapText="1"/>
    </xf>
    <xf numFmtId="0" fontId="0" fillId="0" borderId="3" xfId="0" applyBorder="1" applyAlignment="1">
      <alignment horizontal="left" vertical="top" wrapText="1"/>
    </xf>
    <xf numFmtId="0" fontId="0" fillId="2" borderId="0" xfId="0" applyFill="1" applyBorder="1" applyAlignment="1">
      <alignment vertical="top"/>
    </xf>
    <xf numFmtId="0" fontId="0" fillId="7" borderId="0" xfId="0" applyFill="1" applyBorder="1" applyAlignment="1" applyProtection="1">
      <alignment horizontal="left" vertical="top" wrapText="1"/>
      <protection locked="0"/>
    </xf>
    <xf numFmtId="0" fontId="6" fillId="2" borderId="0" xfId="4">
      <alignment vertical="top"/>
    </xf>
    <xf numFmtId="0" fontId="0" fillId="2" borderId="36" xfId="0" applyFill="1" applyBorder="1" applyAlignment="1">
      <alignment horizontal="left" vertical="top" wrapText="1"/>
    </xf>
    <xf numFmtId="0" fontId="0" fillId="2" borderId="37" xfId="0" applyFill="1" applyBorder="1" applyAlignment="1">
      <alignment horizontal="left" vertical="top" wrapText="1"/>
    </xf>
    <xf numFmtId="0" fontId="0" fillId="2" borderId="38" xfId="0" applyFill="1" applyBorder="1" applyAlignment="1">
      <alignment horizontal="left" vertical="top" wrapText="1"/>
    </xf>
    <xf numFmtId="0" fontId="29" fillId="0" borderId="0" xfId="0" applyFont="1"/>
    <xf numFmtId="0" fontId="0" fillId="0" borderId="59" xfId="0" quotePrefix="1" applyBorder="1" applyAlignment="1">
      <alignment horizontal="left" vertical="top" wrapText="1"/>
    </xf>
    <xf numFmtId="0" fontId="0" fillId="0" borderId="59" xfId="0" applyBorder="1" applyAlignment="1">
      <alignment horizontal="left" vertical="top" wrapText="1"/>
    </xf>
    <xf numFmtId="0" fontId="0" fillId="0" borderId="59" xfId="0" applyBorder="1" applyAlignment="1">
      <alignment horizontal="left" vertical="top"/>
    </xf>
  </cellXfs>
  <cellStyles count="5">
    <cellStyle name="Heading 1" xfId="3" builtinId="16"/>
    <cellStyle name="Hyperlink" xfId="1" builtinId="8"/>
    <cellStyle name="Normal" xfId="0" builtinId="0"/>
    <cellStyle name="Percent" xfId="2" builtinId="5"/>
    <cellStyle name="Tussentitel" xfId="4" xr:uid="{89FA0DF0-7DC5-421E-AA39-6EE7B9D9064E}"/>
  </cellStyles>
  <dxfs count="155">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b/>
        <i val="0"/>
        <color rgb="FFFFFF00"/>
      </font>
      <fill>
        <patternFill>
          <bgColor rgb="FFFF0000"/>
        </patternFill>
      </fill>
    </dxf>
    <dxf>
      <font>
        <b/>
        <i val="0"/>
        <color rgb="FFFFFF00"/>
      </font>
      <fill>
        <patternFill>
          <bgColor rgb="FFFF0000"/>
        </patternFill>
      </fill>
    </dxf>
    <dxf>
      <font>
        <b/>
        <i val="0"/>
        <color rgb="FFFFFF00"/>
      </font>
      <fill>
        <patternFill>
          <bgColor rgb="FFFF0000"/>
        </patternFill>
      </fill>
    </dxf>
    <dxf>
      <numFmt numFmtId="170" formatCode=";;;"/>
    </dxf>
    <dxf>
      <numFmt numFmtId="170" formatCode=";;;"/>
    </dxf>
    <dxf>
      <numFmt numFmtId="170" formatCode=";;;"/>
    </dxf>
    <dxf>
      <numFmt numFmtId="170" formatCode=";;;"/>
    </dxf>
    <dxf>
      <numFmt numFmtId="170" formatCode=";;;"/>
    </dxf>
    <dxf>
      <numFmt numFmtId="170" formatCode=";;;"/>
    </dxf>
    <dxf>
      <numFmt numFmtId="170" formatCode=";;;"/>
    </dxf>
    <dxf>
      <numFmt numFmtId="170" formatCode=";;;"/>
    </dxf>
    <dxf>
      <numFmt numFmtId="170" formatCode=";;;"/>
    </dxf>
    <dxf>
      <numFmt numFmtId="170" formatCode=";;;"/>
    </dxf>
    <dxf>
      <numFmt numFmtId="170" formatCode=";;;"/>
    </dxf>
    <dxf>
      <numFmt numFmtId="170" formatCode=";;;"/>
    </dxf>
    <dxf>
      <numFmt numFmtId="170" formatCode=";;;"/>
    </dxf>
    <dxf>
      <numFmt numFmtId="170" formatCode=";;;"/>
    </dxf>
    <dxf>
      <numFmt numFmtId="170" formatCode=";;;"/>
    </dxf>
    <dxf>
      <numFmt numFmtId="170" formatCode=";;;"/>
    </dxf>
    <dxf>
      <numFmt numFmtId="170" formatCode=";;;"/>
    </dxf>
    <dxf>
      <numFmt numFmtId="170" formatCode=";;;"/>
    </dxf>
    <dxf>
      <numFmt numFmtId="170" formatCode=";;;"/>
    </dxf>
    <dxf>
      <numFmt numFmtId="170" formatCode=";;;"/>
    </dxf>
    <dxf>
      <numFmt numFmtId="170" formatCode=";;;"/>
    </dxf>
    <dxf>
      <font>
        <b val="0"/>
        <i val="0"/>
        <strike val="0"/>
        <condense val="0"/>
        <extend val="0"/>
        <outline val="0"/>
        <shadow val="0"/>
        <u val="none"/>
        <vertAlign val="baseline"/>
        <sz val="10"/>
        <color theme="1"/>
        <name val="Aptos"/>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ptos"/>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ptos"/>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ptos"/>
        <family val="2"/>
        <scheme val="none"/>
      </font>
      <numFmt numFmtId="3" formatCode="#,##0"/>
    </dxf>
    <dxf>
      <font>
        <b val="0"/>
        <i val="0"/>
        <strike val="0"/>
        <condense val="0"/>
        <extend val="0"/>
        <outline val="0"/>
        <shadow val="0"/>
        <u val="none"/>
        <vertAlign val="baseline"/>
        <sz val="10"/>
        <color theme="1"/>
        <name val="Aptos"/>
        <family val="2"/>
        <scheme val="none"/>
      </font>
      <numFmt numFmtId="168" formatCode="_-[$€-813]\ * #,##0.00_-;\-[$€-813]\ * #,##0.00_-;_-[$€-813]\ * &quot;-&quot;??_-;_-@_-"/>
    </dxf>
    <dxf>
      <font>
        <b val="0"/>
        <i val="0"/>
        <strike val="0"/>
        <condense val="0"/>
        <extend val="0"/>
        <outline val="0"/>
        <shadow val="0"/>
        <u val="none"/>
        <vertAlign val="baseline"/>
        <sz val="10"/>
        <color theme="1"/>
        <name val="Aptos"/>
        <family val="2"/>
        <scheme val="none"/>
      </font>
      <numFmt numFmtId="168" formatCode="_-[$€-813]\ * #,##0.00_-;\-[$€-813]\ * #,##0.00_-;_-[$€-813]\ * &quot;-&quot;??_-;_-@_-"/>
    </dxf>
    <dxf>
      <font>
        <b val="0"/>
        <i val="0"/>
        <strike val="0"/>
        <condense val="0"/>
        <extend val="0"/>
        <outline val="0"/>
        <shadow val="0"/>
        <u val="none"/>
        <vertAlign val="baseline"/>
        <sz val="10"/>
        <color theme="1"/>
        <name val="Aptos"/>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ptos"/>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ptos"/>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ptos"/>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ptos"/>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solid">
          <fgColor rgb="FFD9E1F2"/>
          <bgColor rgb="FFD9E1F2"/>
        </patternFill>
      </fill>
      <border diagonalUp="0" diagonalDown="0">
        <left/>
        <right/>
        <top style="thin">
          <color rgb="FF8EA9DB"/>
        </top>
        <bottom style="thin">
          <color rgb="FF8EA9DB"/>
        </bottom>
        <vertical/>
        <horizontal/>
      </border>
    </dxf>
    <dxf>
      <font>
        <b val="0"/>
        <i val="0"/>
        <strike val="0"/>
        <condense val="0"/>
        <extend val="0"/>
        <outline val="0"/>
        <shadow val="0"/>
        <u val="none"/>
        <vertAlign val="baseline"/>
        <sz val="11"/>
        <color rgb="FF000000"/>
        <name val="Calibri"/>
        <family val="2"/>
        <scheme val="none"/>
      </font>
      <fill>
        <patternFill patternType="solid">
          <fgColor rgb="FFD9E1F2"/>
          <bgColor rgb="FFD9E1F2"/>
        </patternFill>
      </fill>
      <border diagonalUp="0" diagonalDown="0">
        <left/>
        <right/>
        <top style="thin">
          <color rgb="FF8EA9DB"/>
        </top>
        <bottom style="thin">
          <color rgb="FF8EA9DB"/>
        </bottom>
        <vertical/>
        <horizontal/>
      </border>
    </dxf>
    <dxf>
      <font>
        <b val="0"/>
        <i val="0"/>
        <strike val="0"/>
        <condense val="0"/>
        <extend val="0"/>
        <outline val="0"/>
        <shadow val="0"/>
        <u val="none"/>
        <vertAlign val="baseline"/>
        <sz val="11"/>
        <color rgb="FF000000"/>
        <name val="Calibri"/>
        <family val="2"/>
        <scheme val="none"/>
      </font>
      <fill>
        <patternFill patternType="solid">
          <fgColor rgb="FFD9E1F2"/>
          <bgColor rgb="FFD9E1F2"/>
        </patternFill>
      </fill>
      <border diagonalUp="0" diagonalDown="0">
        <left/>
        <right/>
        <top style="thin">
          <color rgb="FF8EA9DB"/>
        </top>
        <bottom style="thin">
          <color rgb="FF8EA9DB"/>
        </bottom>
        <vertical/>
        <horizontal/>
      </border>
    </dxf>
    <dxf>
      <font>
        <b val="0"/>
        <i val="0"/>
        <strike val="0"/>
        <condense val="0"/>
        <extend val="0"/>
        <outline val="0"/>
        <shadow val="0"/>
        <u val="none"/>
        <vertAlign val="baseline"/>
        <sz val="11"/>
        <color rgb="FF000000"/>
        <name val="Calibri"/>
        <family val="2"/>
        <scheme val="none"/>
      </font>
      <fill>
        <patternFill patternType="solid">
          <fgColor rgb="FFD9E1F2"/>
          <bgColor rgb="FFD9E1F2"/>
        </patternFill>
      </fill>
      <border diagonalUp="0" diagonalDown="0">
        <left/>
        <right/>
        <top style="thin">
          <color rgb="FF8EA9DB"/>
        </top>
        <bottom style="thin">
          <color rgb="FF8EA9DB"/>
        </bottom>
        <vertical/>
        <horizontal/>
      </border>
    </dxf>
    <dxf>
      <border outline="0">
        <top style="thin">
          <color rgb="FF8EA9DB"/>
        </top>
      </border>
    </dxf>
    <dxf>
      <border outline="0">
        <left style="thin">
          <color rgb="FF8EA9DB"/>
        </left>
        <top style="thin">
          <color rgb="FF8EA9DB"/>
        </top>
        <bottom style="thin">
          <color rgb="FF8EA9DB"/>
        </bottom>
      </border>
    </dxf>
    <dxf>
      <font>
        <b val="0"/>
        <i val="0"/>
        <strike val="0"/>
        <condense val="0"/>
        <extend val="0"/>
        <outline val="0"/>
        <shadow val="0"/>
        <u val="none"/>
        <vertAlign val="baseline"/>
        <sz val="11"/>
        <color rgb="FF000000"/>
        <name val="Calibri"/>
        <family val="2"/>
        <scheme val="none"/>
      </font>
      <fill>
        <patternFill patternType="solid">
          <fgColor rgb="FFD9E1F2"/>
          <bgColor rgb="FFD9E1F2"/>
        </patternFill>
      </fill>
    </dxf>
    <dxf>
      <border outline="0">
        <bottom style="thin">
          <color rgb="FF8EA9DB"/>
        </bottom>
      </border>
    </dxf>
    <dxf>
      <font>
        <b/>
        <i val="0"/>
        <strike val="0"/>
        <condense val="0"/>
        <extend val="0"/>
        <outline val="0"/>
        <shadow val="0"/>
        <u val="none"/>
        <vertAlign val="baseline"/>
        <sz val="11"/>
        <color rgb="FFFFFFFF"/>
        <name val="Calibri"/>
        <family val="2"/>
        <scheme val="none"/>
      </font>
      <fill>
        <patternFill patternType="solid">
          <fgColor rgb="FF4472C4"/>
          <bgColor rgb="FF4472C4"/>
        </patternFill>
      </fill>
    </dxf>
    <dxf>
      <font>
        <b val="0"/>
        <i val="0"/>
        <strike val="0"/>
        <condense val="0"/>
        <extend val="0"/>
        <outline val="0"/>
        <shadow val="0"/>
        <u val="none"/>
        <vertAlign val="baseline"/>
        <sz val="11"/>
        <color rgb="FF000000"/>
        <name val="Calibri"/>
        <family val="2"/>
        <scheme val="none"/>
      </font>
      <fill>
        <patternFill patternType="solid">
          <fgColor rgb="FFD9E1F2"/>
          <bgColor rgb="FFD9E1F2"/>
        </patternFill>
      </fill>
      <border diagonalUp="0" diagonalDown="0">
        <left/>
        <right/>
        <top style="thin">
          <color rgb="FF8EA9DB"/>
        </top>
        <bottom style="thin">
          <color rgb="FF8EA9DB"/>
        </bottom>
        <vertical/>
        <horizontal/>
      </border>
    </dxf>
    <dxf>
      <font>
        <b val="0"/>
        <i val="0"/>
        <strike val="0"/>
        <condense val="0"/>
        <extend val="0"/>
        <outline val="0"/>
        <shadow val="0"/>
        <u val="none"/>
        <vertAlign val="baseline"/>
        <sz val="11"/>
        <color rgb="FF000000"/>
        <name val="Calibri"/>
        <family val="2"/>
        <scheme val="none"/>
      </font>
      <fill>
        <patternFill patternType="solid">
          <fgColor rgb="FFD9E1F2"/>
          <bgColor rgb="FFD9E1F2"/>
        </patternFill>
      </fill>
      <border diagonalUp="0" diagonalDown="0">
        <left/>
        <right/>
        <top style="thin">
          <color rgb="FF8EA9DB"/>
        </top>
        <bottom style="thin">
          <color rgb="FF8EA9DB"/>
        </bottom>
        <vertical/>
        <horizontal/>
      </border>
    </dxf>
    <dxf>
      <font>
        <b val="0"/>
        <i val="0"/>
        <strike val="0"/>
        <condense val="0"/>
        <extend val="0"/>
        <outline val="0"/>
        <shadow val="0"/>
        <u val="none"/>
        <vertAlign val="baseline"/>
        <sz val="11"/>
        <color rgb="FF000000"/>
        <name val="Calibri"/>
        <family val="2"/>
        <scheme val="none"/>
      </font>
      <fill>
        <patternFill patternType="solid">
          <fgColor rgb="FFD9E1F2"/>
          <bgColor rgb="FFD9E1F2"/>
        </patternFill>
      </fill>
      <border diagonalUp="0" diagonalDown="0">
        <left/>
        <right/>
        <top style="thin">
          <color rgb="FF8EA9DB"/>
        </top>
        <bottom style="thin">
          <color rgb="FF8EA9DB"/>
        </bottom>
        <vertical/>
        <horizontal/>
      </border>
    </dxf>
    <dxf>
      <font>
        <b val="0"/>
        <i val="0"/>
        <strike val="0"/>
        <condense val="0"/>
        <extend val="0"/>
        <outline val="0"/>
        <shadow val="0"/>
        <u val="none"/>
        <vertAlign val="baseline"/>
        <sz val="11"/>
        <color rgb="FF000000"/>
        <name val="Calibri"/>
        <family val="2"/>
        <scheme val="none"/>
      </font>
      <fill>
        <patternFill patternType="solid">
          <fgColor rgb="FFD9E1F2"/>
          <bgColor rgb="FFD9E1F2"/>
        </patternFill>
      </fill>
      <border diagonalUp="0" diagonalDown="0">
        <left/>
        <right/>
        <top style="thin">
          <color rgb="FF8EA9DB"/>
        </top>
        <bottom style="thin">
          <color rgb="FF8EA9DB"/>
        </bottom>
        <vertical/>
        <horizontal/>
      </border>
    </dxf>
    <dxf>
      <border outline="0">
        <top style="thin">
          <color rgb="FF8EA9DB"/>
        </top>
      </border>
    </dxf>
    <dxf>
      <border outline="0">
        <left style="thin">
          <color rgb="FF8EA9DB"/>
        </left>
        <top style="thin">
          <color rgb="FF8EA9DB"/>
        </top>
        <bottom style="thin">
          <color rgb="FF8EA9DB"/>
        </bottom>
      </border>
    </dxf>
    <dxf>
      <font>
        <b val="0"/>
        <i val="0"/>
        <strike val="0"/>
        <condense val="0"/>
        <extend val="0"/>
        <outline val="0"/>
        <shadow val="0"/>
        <u val="none"/>
        <vertAlign val="baseline"/>
        <sz val="11"/>
        <color rgb="FF000000"/>
        <name val="Calibri"/>
        <family val="2"/>
        <scheme val="none"/>
      </font>
      <fill>
        <patternFill patternType="solid">
          <fgColor rgb="FFD9E1F2"/>
          <bgColor rgb="FFD9E1F2"/>
        </patternFill>
      </fill>
    </dxf>
    <dxf>
      <border outline="0">
        <bottom style="thin">
          <color rgb="FF8EA9DB"/>
        </bottom>
      </border>
    </dxf>
    <dxf>
      <font>
        <b/>
        <i val="0"/>
        <strike val="0"/>
        <condense val="0"/>
        <extend val="0"/>
        <outline val="0"/>
        <shadow val="0"/>
        <u val="none"/>
        <vertAlign val="baseline"/>
        <sz val="11"/>
        <color rgb="FFFFFFFF"/>
        <name val="Calibri"/>
        <family val="2"/>
        <scheme val="none"/>
      </font>
      <fill>
        <patternFill patternType="solid">
          <fgColor rgb="FF4472C4"/>
          <bgColor rgb="FF4472C4"/>
        </patternFill>
      </fill>
    </dxf>
    <dxf>
      <font>
        <b val="0"/>
        <i val="0"/>
        <strike val="0"/>
        <condense val="0"/>
        <extend val="0"/>
        <outline val="0"/>
        <shadow val="0"/>
        <u val="none"/>
        <vertAlign val="baseline"/>
        <sz val="11"/>
        <color rgb="FF000000"/>
        <name val="Calibri"/>
        <family val="2"/>
        <scheme val="none"/>
      </font>
      <fill>
        <patternFill patternType="solid">
          <fgColor rgb="FFD9E1F2"/>
          <bgColor rgb="FFD9E1F2"/>
        </patternFill>
      </fill>
      <border diagonalUp="0" diagonalDown="0">
        <left/>
        <right/>
        <top style="thin">
          <color rgb="FF8EA9DB"/>
        </top>
        <bottom style="thin">
          <color rgb="FF8EA9DB"/>
        </bottom>
        <vertical/>
        <horizontal/>
      </border>
    </dxf>
    <dxf>
      <font>
        <b val="0"/>
        <i val="0"/>
        <strike val="0"/>
        <condense val="0"/>
        <extend val="0"/>
        <outline val="0"/>
        <shadow val="0"/>
        <u val="none"/>
        <vertAlign val="baseline"/>
        <sz val="11"/>
        <color rgb="FF000000"/>
        <name val="Calibri"/>
        <family val="2"/>
        <scheme val="none"/>
      </font>
      <fill>
        <patternFill patternType="solid">
          <fgColor rgb="FFD9E1F2"/>
          <bgColor rgb="FFD9E1F2"/>
        </patternFill>
      </fill>
      <border diagonalUp="0" diagonalDown="0">
        <left/>
        <right/>
        <top style="thin">
          <color rgb="FF8EA9DB"/>
        </top>
        <bottom style="thin">
          <color rgb="FF8EA9DB"/>
        </bottom>
        <vertical/>
        <horizontal/>
      </border>
    </dxf>
    <dxf>
      <font>
        <b val="0"/>
        <i val="0"/>
        <strike val="0"/>
        <condense val="0"/>
        <extend val="0"/>
        <outline val="0"/>
        <shadow val="0"/>
        <u val="none"/>
        <vertAlign val="baseline"/>
        <sz val="11"/>
        <color rgb="FF000000"/>
        <name val="Calibri"/>
        <family val="2"/>
        <scheme val="none"/>
      </font>
      <fill>
        <patternFill patternType="solid">
          <fgColor rgb="FFD9E1F2"/>
          <bgColor rgb="FFD9E1F2"/>
        </patternFill>
      </fill>
      <border diagonalUp="0" diagonalDown="0">
        <left/>
        <right/>
        <top style="thin">
          <color rgb="FF8EA9DB"/>
        </top>
        <bottom style="thin">
          <color rgb="FF8EA9DB"/>
        </bottom>
        <vertical/>
        <horizontal/>
      </border>
    </dxf>
    <dxf>
      <font>
        <b val="0"/>
        <i val="0"/>
        <strike val="0"/>
        <condense val="0"/>
        <extend val="0"/>
        <outline val="0"/>
        <shadow val="0"/>
        <u val="none"/>
        <vertAlign val="baseline"/>
        <sz val="11"/>
        <color rgb="FF000000"/>
        <name val="Calibri"/>
        <family val="2"/>
        <scheme val="none"/>
      </font>
      <fill>
        <patternFill patternType="solid">
          <fgColor rgb="FFD9E1F2"/>
          <bgColor rgb="FFD9E1F2"/>
        </patternFill>
      </fill>
      <border diagonalUp="0" diagonalDown="0">
        <left/>
        <right/>
        <top style="thin">
          <color rgb="FF8EA9DB"/>
        </top>
        <bottom style="thin">
          <color rgb="FF8EA9DB"/>
        </bottom>
        <vertical/>
        <horizontal/>
      </border>
    </dxf>
    <dxf>
      <border outline="0">
        <top style="thin">
          <color rgb="FF8EA9DB"/>
        </top>
      </border>
    </dxf>
    <dxf>
      <border outline="0">
        <left style="thin">
          <color rgb="FF8EA9DB"/>
        </left>
        <top style="thin">
          <color rgb="FF8EA9DB"/>
        </top>
        <bottom style="thin">
          <color rgb="FF8EA9DB"/>
        </bottom>
      </border>
    </dxf>
    <dxf>
      <font>
        <b val="0"/>
        <i val="0"/>
        <strike val="0"/>
        <condense val="0"/>
        <extend val="0"/>
        <outline val="0"/>
        <shadow val="0"/>
        <u val="none"/>
        <vertAlign val="baseline"/>
        <sz val="11"/>
        <color rgb="FF000000"/>
        <name val="Calibri"/>
        <family val="2"/>
        <scheme val="none"/>
      </font>
      <fill>
        <patternFill patternType="solid">
          <fgColor rgb="FFD9E1F2"/>
          <bgColor rgb="FFD9E1F2"/>
        </patternFill>
      </fill>
    </dxf>
    <dxf>
      <border outline="0">
        <bottom style="thin">
          <color rgb="FF8EA9DB"/>
        </bottom>
      </border>
    </dxf>
    <dxf>
      <font>
        <b/>
        <i val="0"/>
        <strike val="0"/>
        <condense val="0"/>
        <extend val="0"/>
        <outline val="0"/>
        <shadow val="0"/>
        <u val="none"/>
        <vertAlign val="baseline"/>
        <sz val="11"/>
        <color rgb="FFFFFFFF"/>
        <name val="Calibri"/>
        <family val="2"/>
        <scheme val="none"/>
      </font>
      <fill>
        <patternFill patternType="solid">
          <fgColor rgb="FF4472C4"/>
          <bgColor rgb="FF4472C4"/>
        </patternFill>
      </fill>
    </dxf>
    <dxf>
      <numFmt numFmtId="172" formatCode="yyyy/mm/dd"/>
    </dxf>
    <dxf>
      <alignment horizontal="center" vertical="top" textRotation="0" wrapText="1" indent="0" justifyLastLine="0" shrinkToFit="0" readingOrder="0"/>
      <protection locked="0" hidden="0"/>
    </dxf>
    <dxf>
      <numFmt numFmtId="171" formatCode="dd/mmm"/>
      <alignment horizontal="center" vertical="top" textRotation="0" wrapText="1" indent="0" justifyLastLine="0" shrinkToFit="0" readingOrder="0"/>
      <protection locked="0" hidden="0"/>
    </dxf>
    <dxf>
      <alignment horizontal="left" vertical="top" textRotation="0" wrapText="1" indent="0" justifyLastLine="0" shrinkToFit="0" readingOrder="0"/>
      <protection locked="0" hidden="0"/>
    </dxf>
    <dxf>
      <alignment horizontal="left" vertical="top" textRotation="0" wrapText="1" indent="0" justifyLastLine="0" shrinkToFit="0" readingOrder="0"/>
      <protection locked="0" hidden="0"/>
    </dxf>
    <dxf>
      <border outline="0">
        <top style="thin">
          <color indexed="64"/>
        </top>
      </border>
    </dxf>
    <dxf>
      <font>
        <b/>
        <i val="0"/>
        <strike val="0"/>
        <condense val="0"/>
        <extend val="0"/>
        <outline val="0"/>
        <shadow val="0"/>
        <u val="singleAccounting"/>
        <vertAlign val="baseline"/>
        <sz val="11"/>
        <color theme="1"/>
        <name val="Aptos Narrow"/>
        <family val="2"/>
        <scheme val="minor"/>
      </font>
      <alignment horizontal="center" vertical="top" textRotation="0" wrapText="1" indent="0" justifyLastLine="0" shrinkToFit="0" readingOrder="0"/>
      <protection locked="0" hidden="0"/>
    </dxf>
    <dxf>
      <alignment horizontal="center" vertical="top" textRotation="0" wrapText="1" indent="0" justifyLastLine="0" shrinkToFit="0" readingOrder="0"/>
      <protection locked="0" hidden="0"/>
    </dxf>
    <dxf>
      <numFmt numFmtId="171" formatCode="dd/mmm"/>
      <alignment horizontal="center" vertical="top" textRotation="0" wrapText="1" indent="0" justifyLastLine="0" shrinkToFit="0" readingOrder="0"/>
      <protection locked="0" hidden="0"/>
    </dxf>
    <dxf>
      <alignment horizontal="left" vertical="top" textRotation="0" wrapText="1" indent="0" justifyLastLine="0" shrinkToFit="0" readingOrder="0"/>
      <protection locked="0" hidden="0"/>
    </dxf>
    <dxf>
      <alignment horizontal="left" vertical="top" textRotation="0" wrapText="1" indent="0" justifyLastLine="0" shrinkToFit="0" readingOrder="0"/>
      <protection locked="0" hidden="0"/>
    </dxf>
    <dxf>
      <border outline="0">
        <top style="thin">
          <color indexed="64"/>
        </top>
      </border>
    </dxf>
    <dxf>
      <font>
        <b/>
        <i val="0"/>
        <strike val="0"/>
        <condense val="0"/>
        <extend val="0"/>
        <outline val="0"/>
        <shadow val="0"/>
        <u val="singleAccounting"/>
        <vertAlign val="baseline"/>
        <sz val="11"/>
        <color theme="1"/>
        <name val="Aptos Narrow"/>
        <family val="2"/>
        <scheme val="minor"/>
      </font>
      <alignment horizontal="center" vertical="top" textRotation="0" wrapText="1" indent="0" justifyLastLine="0" shrinkToFit="0" readingOrder="0"/>
      <protection locked="0" hidden="0"/>
    </dxf>
    <dxf>
      <alignment horizontal="center" vertical="top" textRotation="0" wrapText="1" indent="0" justifyLastLine="0" shrinkToFit="0" readingOrder="0"/>
      <protection locked="0" hidden="0"/>
    </dxf>
    <dxf>
      <numFmt numFmtId="171" formatCode="dd/mmm"/>
      <alignment horizontal="center" vertical="top" textRotation="0" wrapText="1" indent="0" justifyLastLine="0" shrinkToFit="0" readingOrder="0"/>
      <protection locked="0" hidden="0"/>
    </dxf>
    <dxf>
      <alignment horizontal="left" vertical="top" textRotation="0" wrapText="1" indent="0" justifyLastLine="0" shrinkToFit="0" readingOrder="0"/>
      <protection locked="0" hidden="0"/>
    </dxf>
    <dxf>
      <alignment horizontal="left" vertical="top" textRotation="0" wrapText="1" indent="0" justifyLastLine="0" shrinkToFit="0" readingOrder="0"/>
      <protection locked="0" hidden="0"/>
    </dxf>
    <dxf>
      <border outline="0">
        <top style="thin">
          <color indexed="64"/>
        </top>
      </border>
    </dxf>
    <dxf>
      <font>
        <b/>
        <i val="0"/>
        <strike val="0"/>
        <condense val="0"/>
        <extend val="0"/>
        <outline val="0"/>
        <shadow val="0"/>
        <u val="singleAccounting"/>
        <vertAlign val="baseline"/>
        <sz val="11"/>
        <color theme="1"/>
        <name val="Aptos Narrow"/>
        <family val="2"/>
        <scheme val="minor"/>
      </font>
      <alignment horizontal="center" vertical="top" textRotation="0" wrapText="1" indent="0" justifyLastLine="0" shrinkToFit="0" readingOrder="0"/>
      <protection locked="0" hidden="0"/>
    </dxf>
    <dxf>
      <font>
        <b val="0"/>
        <i val="0"/>
        <strike val="0"/>
        <condense val="0"/>
        <extend val="0"/>
        <outline val="0"/>
        <shadow val="0"/>
        <u val="none"/>
        <vertAlign val="baseline"/>
        <sz val="11"/>
        <color auto="1"/>
        <name val="Aptos Narrow"/>
        <family val="2"/>
        <scheme val="minor"/>
      </font>
      <fill>
        <patternFill patternType="none">
          <fgColor indexed="64"/>
          <bgColor indexed="65"/>
        </patternFill>
      </fill>
      <alignment horizontal="center" vertical="center" textRotation="0" wrapText="0"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11"/>
        <color auto="1"/>
        <name val="Aptos Narrow"/>
        <family val="2"/>
        <scheme val="minor"/>
      </font>
      <numFmt numFmtId="167" formatCode="[$€-413]\ #,##0.00;[$€-413]\ \-#,##0.00"/>
      <fill>
        <patternFill patternType="none">
          <fgColor indexed="64"/>
          <bgColor indexed="65"/>
        </patternFill>
      </fill>
      <alignment horizontal="right" vertical="center" textRotation="0" wrapText="0" indent="1"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11"/>
        <color auto="1"/>
        <name val="Aptos Narrow"/>
        <family val="2"/>
        <scheme val="minor"/>
      </font>
      <fill>
        <patternFill patternType="none">
          <fgColor indexed="64"/>
          <bgColor indexed="65"/>
        </patternFill>
      </fill>
      <alignment horizontal="center" vertical="center" textRotation="0" wrapText="0"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11"/>
        <color auto="1"/>
        <name val="Aptos Narrow"/>
        <family val="2"/>
        <scheme val="minor"/>
      </font>
      <fill>
        <patternFill patternType="none">
          <fgColor indexed="64"/>
          <bgColor indexed="65"/>
        </patternFill>
      </fill>
      <alignment horizontal="general" vertical="center" textRotation="0" wrapText="0"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11"/>
        <color auto="1"/>
        <name val="Aptos Narrow"/>
        <family val="2"/>
        <scheme val="minor"/>
      </font>
      <numFmt numFmtId="19" formatCode="dd/mm/yyyy"/>
      <fill>
        <patternFill patternType="none">
          <fgColor indexed="64"/>
          <bgColor indexed="65"/>
        </patternFill>
      </fill>
      <alignment horizontal="left" vertical="center" textRotation="0" wrapText="0"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11"/>
        <color auto="1"/>
        <name val="Aptos Narrow"/>
        <family val="2"/>
        <scheme val="minor"/>
      </font>
      <numFmt numFmtId="19" formatCode="dd/mm/yyyy"/>
      <fill>
        <patternFill patternType="none">
          <fgColor indexed="64"/>
          <bgColor indexed="65"/>
        </patternFill>
      </fill>
      <alignment horizontal="center" vertical="center" textRotation="0" wrapText="0" indent="0" justifyLastLine="0" shrinkToFit="0" readingOrder="0"/>
      <border diagonalUp="0" diagonalDown="0">
        <left/>
        <right/>
        <top style="thin">
          <color theme="1"/>
        </top>
        <bottom/>
        <vertical/>
        <horizontal/>
      </border>
    </dxf>
    <dxf>
      <border outline="0">
        <left style="thin">
          <color theme="1"/>
        </left>
        <right style="thin">
          <color theme="1"/>
        </right>
        <top style="thin">
          <color theme="1"/>
        </top>
        <bottom style="thin">
          <color theme="1"/>
        </bottom>
      </border>
    </dxf>
    <dxf>
      <font>
        <sz val="10"/>
        <name val="Aptos"/>
      </font>
      <alignment wrapText="1"/>
    </dxf>
    <dxf>
      <font>
        <sz val="10"/>
        <name val="Aptos"/>
      </font>
      <alignment wrapText="1"/>
    </dxf>
    <dxf>
      <font>
        <b val="0"/>
        <i val="0"/>
        <strike val="0"/>
        <condense val="0"/>
        <extend val="0"/>
        <outline val="0"/>
        <shadow val="0"/>
        <u val="none"/>
        <vertAlign val="baseline"/>
        <sz val="10"/>
        <color theme="1"/>
        <name val="Aptos"/>
        <family val="2"/>
        <scheme val="none"/>
      </font>
    </dxf>
    <dxf>
      <font>
        <sz val="10"/>
        <name val="Aptos"/>
      </font>
    </dxf>
    <dxf>
      <font>
        <b val="0"/>
        <i val="0"/>
        <strike val="0"/>
        <condense val="0"/>
        <extend val="0"/>
        <outline val="0"/>
        <shadow val="0"/>
        <u val="none"/>
        <vertAlign val="baseline"/>
        <sz val="10"/>
        <color theme="1"/>
        <name val="Aptos"/>
        <family val="2"/>
        <scheme val="none"/>
      </font>
    </dxf>
    <dxf>
      <font>
        <sz val="10"/>
        <name val="Aptos"/>
      </font>
      <numFmt numFmtId="19" formatCode="dd/mm/yyyy"/>
    </dxf>
    <dxf>
      <font>
        <sz val="10"/>
        <name val="Aptos"/>
      </font>
      <alignment wrapText="1"/>
    </dxf>
    <dxf>
      <font>
        <b val="0"/>
        <i val="0"/>
        <strike val="0"/>
        <condense val="0"/>
        <extend val="0"/>
        <outline val="0"/>
        <shadow val="0"/>
        <u val="none"/>
        <vertAlign val="baseline"/>
        <sz val="10"/>
        <color theme="1"/>
        <name val="Aptos"/>
        <family val="2"/>
        <scheme val="none"/>
      </font>
    </dxf>
    <dxf>
      <font>
        <sz val="10"/>
        <name val="Aptos"/>
      </font>
    </dxf>
    <dxf>
      <font>
        <b val="0"/>
        <i val="0"/>
        <strike val="0"/>
        <condense val="0"/>
        <extend val="0"/>
        <outline val="0"/>
        <shadow val="0"/>
        <u val="none"/>
        <vertAlign val="baseline"/>
        <sz val="10"/>
        <color theme="1"/>
        <name val="Aptos"/>
        <family val="2"/>
        <scheme val="none"/>
      </font>
    </dxf>
    <dxf>
      <font>
        <sz val="10"/>
        <name val="Aptos"/>
      </font>
    </dxf>
    <dxf>
      <font>
        <b val="0"/>
        <i val="0"/>
        <strike val="0"/>
        <condense val="0"/>
        <extend val="0"/>
        <outline val="0"/>
        <shadow val="0"/>
        <u val="none"/>
        <vertAlign val="baseline"/>
        <sz val="10"/>
        <color theme="1"/>
        <name val="Aptos"/>
        <family val="2"/>
        <scheme val="none"/>
      </font>
    </dxf>
    <dxf>
      <font>
        <sz val="10"/>
        <name val="Aptos"/>
      </font>
    </dxf>
    <dxf>
      <font>
        <b val="0"/>
        <i val="0"/>
        <strike val="0"/>
        <condense val="0"/>
        <extend val="0"/>
        <outline val="0"/>
        <shadow val="0"/>
        <u val="none"/>
        <vertAlign val="baseline"/>
        <sz val="10"/>
        <color theme="1"/>
        <name val="Aptos"/>
        <family val="2"/>
        <scheme val="none"/>
      </font>
    </dxf>
    <dxf>
      <font>
        <sz val="10"/>
        <name val="Aptos"/>
      </font>
    </dxf>
    <dxf>
      <font>
        <b val="0"/>
        <i val="0"/>
        <strike val="0"/>
        <condense val="0"/>
        <extend val="0"/>
        <outline val="0"/>
        <shadow val="0"/>
        <u val="none"/>
        <vertAlign val="baseline"/>
        <sz val="10"/>
        <color theme="1"/>
        <name val="Aptos"/>
        <family val="2"/>
        <scheme val="none"/>
      </font>
    </dxf>
    <dxf>
      <font>
        <sz val="10"/>
        <name val="Aptos"/>
      </font>
      <numFmt numFmtId="1" formatCode="0"/>
    </dxf>
    <dxf>
      <font>
        <sz val="10"/>
        <name val="Aptos"/>
      </font>
      <numFmt numFmtId="3" formatCode="#,##0"/>
    </dxf>
    <dxf>
      <font>
        <b val="0"/>
        <i val="0"/>
        <strike val="0"/>
        <condense val="0"/>
        <extend val="0"/>
        <outline val="0"/>
        <shadow val="0"/>
        <u val="none"/>
        <vertAlign val="baseline"/>
        <sz val="10"/>
        <color theme="1"/>
        <name val="Aptos"/>
        <family val="2"/>
        <scheme val="none"/>
      </font>
    </dxf>
    <dxf>
      <font>
        <sz val="10"/>
        <name val="Aptos"/>
      </font>
      <numFmt numFmtId="169" formatCode="0000"/>
    </dxf>
    <dxf>
      <font>
        <b val="0"/>
        <i val="0"/>
        <strike val="0"/>
        <condense val="0"/>
        <extend val="0"/>
        <outline val="0"/>
        <shadow val="0"/>
        <u val="none"/>
        <vertAlign val="baseline"/>
        <sz val="10"/>
        <color theme="1"/>
        <name val="Aptos"/>
        <family val="2"/>
        <scheme val="none"/>
      </font>
    </dxf>
    <dxf>
      <font>
        <sz val="10"/>
        <name val="Aptos"/>
      </font>
    </dxf>
    <dxf>
      <font>
        <sz val="10"/>
        <name val="Aptos"/>
      </font>
      <numFmt numFmtId="168" formatCode="_-[$€-813]\ * #,##0.00_-;\-[$€-813]\ * #,##0.00_-;_-[$€-813]\ * &quot;-&quot;??_-;_-@_-"/>
    </dxf>
    <dxf>
      <font>
        <sz val="10"/>
        <name val="Aptos"/>
      </font>
      <numFmt numFmtId="168" formatCode="_-[$€-813]\ * #,##0.00_-;\-[$€-813]\ * #,##0.00_-;_-[$€-813]\ * &quot;-&quot;??_-;_-@_-"/>
    </dxf>
    <dxf>
      <font>
        <b val="0"/>
        <i val="0"/>
        <strike val="0"/>
        <condense val="0"/>
        <extend val="0"/>
        <outline val="0"/>
        <shadow val="0"/>
        <u val="none"/>
        <vertAlign val="baseline"/>
        <sz val="10"/>
        <color theme="1"/>
        <name val="Aptos"/>
        <family val="2"/>
        <scheme val="none"/>
      </font>
    </dxf>
    <dxf>
      <font>
        <sz val="10"/>
        <name val="Aptos"/>
      </font>
    </dxf>
    <dxf>
      <font>
        <b val="0"/>
        <i val="0"/>
        <strike val="0"/>
        <condense val="0"/>
        <extend val="0"/>
        <outline val="0"/>
        <shadow val="0"/>
        <u val="none"/>
        <vertAlign val="baseline"/>
        <sz val="10"/>
        <color theme="1"/>
        <name val="Aptos"/>
        <family val="2"/>
        <scheme val="none"/>
      </font>
    </dxf>
    <dxf>
      <font>
        <sz val="10"/>
        <name val="Aptos"/>
      </font>
      <numFmt numFmtId="19" formatCode="dd/mm/yyyy"/>
    </dxf>
    <dxf>
      <font>
        <b val="0"/>
        <i val="0"/>
        <strike val="0"/>
        <condense val="0"/>
        <extend val="0"/>
        <outline val="0"/>
        <shadow val="0"/>
        <u val="none"/>
        <vertAlign val="baseline"/>
        <sz val="10"/>
        <color theme="1"/>
        <name val="Aptos"/>
        <family val="2"/>
        <scheme val="none"/>
      </font>
    </dxf>
    <dxf>
      <font>
        <sz val="10"/>
        <name val="Aptos"/>
      </font>
      <numFmt numFmtId="19" formatCode="dd/mm/yyyy"/>
    </dxf>
    <dxf>
      <font>
        <b val="0"/>
        <i val="0"/>
        <strike val="0"/>
        <condense val="0"/>
        <extend val="0"/>
        <outline val="0"/>
        <shadow val="0"/>
        <u val="none"/>
        <vertAlign val="baseline"/>
        <sz val="10"/>
        <color theme="1"/>
        <name val="Aptos"/>
        <family val="2"/>
        <scheme val="none"/>
      </font>
    </dxf>
    <dxf>
      <font>
        <sz val="10"/>
        <name val="Aptos"/>
      </font>
    </dxf>
    <dxf>
      <font>
        <b val="0"/>
        <i val="0"/>
        <strike val="0"/>
        <condense val="0"/>
        <extend val="0"/>
        <outline val="0"/>
        <shadow val="0"/>
        <u val="none"/>
        <vertAlign val="baseline"/>
        <sz val="10"/>
        <color theme="1"/>
        <name val="Aptos"/>
        <family val="2"/>
        <scheme val="none"/>
      </font>
    </dxf>
    <dxf>
      <font>
        <sz val="10"/>
        <name val="Aptos"/>
      </font>
    </dxf>
    <dxf>
      <font>
        <b val="0"/>
        <i val="0"/>
        <strike val="0"/>
        <condense val="0"/>
        <extend val="0"/>
        <outline val="0"/>
        <shadow val="0"/>
        <u val="none"/>
        <vertAlign val="baseline"/>
        <sz val="10"/>
        <color theme="1"/>
        <name val="Aptos"/>
        <family val="2"/>
        <scheme val="none"/>
      </font>
    </dxf>
    <dxf>
      <font>
        <sz val="10"/>
        <name val="Aptos"/>
      </font>
    </dxf>
    <dxf>
      <font>
        <sz val="10"/>
        <name val="Aptos"/>
      </font>
      <alignment wrapText="1"/>
    </dxf>
    <dxf>
      <font>
        <sz val="10"/>
        <name val="Aptos"/>
      </font>
      <alignment wrapText="1"/>
    </dxf>
    <dxf>
      <font>
        <b val="0"/>
        <i val="0"/>
        <strike val="0"/>
        <condense val="0"/>
        <extend val="0"/>
        <outline val="0"/>
        <shadow val="0"/>
        <u val="none"/>
        <vertAlign val="baseline"/>
        <sz val="10"/>
        <color theme="1"/>
        <name val="Aptos"/>
        <family val="2"/>
        <scheme val="none"/>
      </font>
    </dxf>
    <dxf>
      <font>
        <sz val="10"/>
        <name val="Aptos"/>
      </font>
    </dxf>
    <dxf>
      <font>
        <b val="0"/>
        <i val="0"/>
        <strike val="0"/>
        <condense val="0"/>
        <extend val="0"/>
        <outline val="0"/>
        <shadow val="0"/>
        <u val="none"/>
        <vertAlign val="baseline"/>
        <sz val="10"/>
        <color theme="1"/>
        <name val="Aptos"/>
        <family val="2"/>
        <scheme val="none"/>
      </font>
    </dxf>
    <dxf>
      <font>
        <sz val="10"/>
        <name val="Aptos"/>
      </font>
    </dxf>
    <dxf>
      <font>
        <sz val="10"/>
        <name val="Aptos"/>
      </font>
      <alignment wrapText="1"/>
    </dxf>
    <dxf>
      <font>
        <sz val="10"/>
        <name val="Aptos"/>
      </font>
      <alignment wrapText="1"/>
    </dxf>
    <dxf>
      <font>
        <sz val="10"/>
        <name val="Aptos"/>
      </font>
      <alignment wrapText="1"/>
    </dxf>
    <dxf>
      <font>
        <b val="0"/>
        <i val="0"/>
        <strike val="0"/>
        <condense val="0"/>
        <extend val="0"/>
        <outline val="0"/>
        <shadow val="0"/>
        <u val="none"/>
        <vertAlign val="baseline"/>
        <sz val="10"/>
        <color theme="1"/>
        <name val="Aptos"/>
        <family val="2"/>
        <scheme val="none"/>
      </font>
    </dxf>
    <dxf>
      <font>
        <sz val="10"/>
        <name val="Aptos"/>
      </font>
    </dxf>
    <dxf>
      <font>
        <b val="0"/>
        <i val="0"/>
        <strike val="0"/>
        <condense val="0"/>
        <extend val="0"/>
        <outline val="0"/>
        <shadow val="0"/>
        <u val="none"/>
        <vertAlign val="baseline"/>
        <sz val="10"/>
        <color theme="1"/>
        <name val="Aptos"/>
        <family val="2"/>
        <scheme val="none"/>
      </font>
    </dxf>
    <dxf>
      <font>
        <sz val="10"/>
        <name val="Aptos"/>
      </font>
    </dxf>
    <dxf>
      <font>
        <b val="0"/>
        <i val="0"/>
        <strike val="0"/>
        <condense val="0"/>
        <extend val="0"/>
        <outline val="0"/>
        <shadow val="0"/>
        <u val="none"/>
        <vertAlign val="baseline"/>
        <sz val="10"/>
        <color theme="1"/>
        <name val="Aptos"/>
        <family val="2"/>
        <scheme val="none"/>
      </font>
    </dxf>
    <dxf>
      <font>
        <sz val="10"/>
        <name val="Aptos"/>
      </font>
    </dxf>
    <dxf>
      <font>
        <b val="0"/>
        <i val="0"/>
        <strike val="0"/>
        <condense val="0"/>
        <extend val="0"/>
        <outline val="0"/>
        <shadow val="0"/>
        <u val="none"/>
        <vertAlign val="baseline"/>
        <sz val="10"/>
        <color theme="1"/>
        <name val="Aptos"/>
        <family val="2"/>
        <scheme val="none"/>
      </font>
    </dxf>
    <dxf>
      <font>
        <sz val="10"/>
        <name val="Aptos"/>
      </font>
      <numFmt numFmtId="169" formatCode="0000"/>
    </dxf>
    <dxf>
      <font>
        <b val="0"/>
        <i val="0"/>
        <strike val="0"/>
        <condense val="0"/>
        <extend val="0"/>
        <outline val="0"/>
        <shadow val="0"/>
        <u val="none"/>
        <vertAlign val="baseline"/>
        <sz val="10"/>
        <color theme="1"/>
        <name val="Aptos"/>
        <family val="2"/>
        <scheme val="none"/>
      </font>
    </dxf>
    <dxf>
      <font>
        <sz val="10"/>
        <name val="Aptos"/>
      </font>
    </dxf>
    <dxf>
      <font>
        <b val="0"/>
        <i val="0"/>
        <strike val="0"/>
        <condense val="0"/>
        <extend val="0"/>
        <outline val="0"/>
        <shadow val="0"/>
        <u val="none"/>
        <vertAlign val="baseline"/>
        <sz val="10"/>
        <color theme="1"/>
        <name val="Aptos"/>
        <family val="2"/>
        <scheme val="none"/>
      </font>
    </dxf>
    <dxf>
      <font>
        <sz val="10"/>
        <name val="Aptos"/>
      </font>
    </dxf>
    <dxf>
      <font>
        <b val="0"/>
        <i val="0"/>
        <strike val="0"/>
        <condense val="0"/>
        <extend val="0"/>
        <outline val="0"/>
        <shadow val="0"/>
        <u val="none"/>
        <vertAlign val="baseline"/>
        <sz val="10"/>
        <color theme="1"/>
        <name val="Aptos"/>
        <family val="2"/>
        <scheme val="none"/>
      </font>
    </dxf>
    <dxf>
      <font>
        <sz val="10"/>
        <name val="Aptos"/>
      </font>
    </dxf>
    <dxf>
      <font>
        <b val="0"/>
        <i val="0"/>
        <strike val="0"/>
        <condense val="0"/>
        <extend val="0"/>
        <outline val="0"/>
        <shadow val="0"/>
        <u val="none"/>
        <vertAlign val="baseline"/>
        <sz val="10"/>
        <color theme="1"/>
        <name val="Aptos"/>
        <family val="2"/>
        <scheme val="none"/>
      </font>
    </dxf>
    <dxf>
      <font>
        <sz val="10"/>
        <name val="Aptos"/>
      </font>
    </dxf>
    <dxf>
      <font>
        <sz val="10"/>
        <name val="Aptos"/>
      </font>
    </dxf>
    <dxf>
      <font>
        <sz val="10"/>
        <name val="Aptos"/>
      </font>
    </dxf>
    <dxf>
      <font>
        <b/>
        <sz val="10"/>
        <color rgb="FFFFFFFF"/>
        <name val="Aptos"/>
      </font>
      <fill>
        <patternFill patternType="solid">
          <fgColor indexed="64"/>
          <bgColor rgb="FF1F4E78"/>
        </patternFill>
      </fill>
      <alignment horizontal="center"/>
    </dxf>
  </dxfs>
  <tableStyles count="1" defaultTableStyle="TableStyleMedium2" defaultPivotStyle="PivotStyleLight16">
    <tableStyle name="Invisible" pivot="0" table="0" count="0" xr9:uid="{4099DF9B-DA3D-480A-A4B5-19771679082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2.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theme" Target="theme/theme1.xml"/><Relationship Id="rId23" Type="http://schemas.microsoft.com/office/2017/10/relationships/person" Target="persons/perso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Types" Target="richData/rdRichValueTyp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8" Type="http://schemas.openxmlformats.org/officeDocument/2006/relationships/customXml" Target="../ink/ink6.xml"/><Relationship Id="rId13" Type="http://schemas.openxmlformats.org/officeDocument/2006/relationships/customXml" Target="../ink/ink11.xml"/><Relationship Id="rId18" Type="http://schemas.openxmlformats.org/officeDocument/2006/relationships/customXml" Target="../ink/ink16.xml"/><Relationship Id="rId3" Type="http://schemas.openxmlformats.org/officeDocument/2006/relationships/image" Target="../media/image20.png"/><Relationship Id="rId7" Type="http://schemas.openxmlformats.org/officeDocument/2006/relationships/customXml" Target="../ink/ink5.xml"/><Relationship Id="rId12" Type="http://schemas.openxmlformats.org/officeDocument/2006/relationships/customXml" Target="../ink/ink10.xml"/><Relationship Id="rId17" Type="http://schemas.openxmlformats.org/officeDocument/2006/relationships/customXml" Target="../ink/ink15.xml"/><Relationship Id="rId16" Type="http://schemas.openxmlformats.org/officeDocument/2006/relationships/customXml" Target="../ink/ink14.xml"/><Relationship Id="rId1" Type="http://schemas.openxmlformats.org/officeDocument/2006/relationships/customXml" Target="../ink/ink1.xml"/><Relationship Id="rId6" Type="http://schemas.openxmlformats.org/officeDocument/2006/relationships/customXml" Target="../ink/ink4.xml"/><Relationship Id="rId11" Type="http://schemas.openxmlformats.org/officeDocument/2006/relationships/customXml" Target="../ink/ink9.xml"/><Relationship Id="rId5" Type="http://schemas.openxmlformats.org/officeDocument/2006/relationships/customXml" Target="../ink/ink3.xml"/><Relationship Id="rId15" Type="http://schemas.openxmlformats.org/officeDocument/2006/relationships/customXml" Target="../ink/ink13.xml"/><Relationship Id="rId10" Type="http://schemas.openxmlformats.org/officeDocument/2006/relationships/customXml" Target="../ink/ink8.xml"/><Relationship Id="rId4" Type="http://schemas.openxmlformats.org/officeDocument/2006/relationships/customXml" Target="../ink/ink2.xml"/><Relationship Id="rId9" Type="http://schemas.openxmlformats.org/officeDocument/2006/relationships/customXml" Target="../ink/ink7.xml"/><Relationship Id="rId14" Type="http://schemas.openxmlformats.org/officeDocument/2006/relationships/customXml" Target="../ink/ink12.xml"/></Relationships>
</file>

<file path=xl/drawings/_rels/drawing3.xml.rels><?xml version="1.0" encoding="UTF-8" standalone="yes"?>
<Relationships xmlns="http://schemas.openxmlformats.org/package/2006/relationships"><Relationship Id="rId8" Type="http://schemas.openxmlformats.org/officeDocument/2006/relationships/customXml" Target="../ink/ink23.xml"/><Relationship Id="rId3" Type="http://schemas.openxmlformats.org/officeDocument/2006/relationships/customXml" Target="../ink/ink18.xml"/><Relationship Id="rId7" Type="http://schemas.openxmlformats.org/officeDocument/2006/relationships/customXml" Target="../ink/ink22.xml"/><Relationship Id="rId2" Type="http://schemas.openxmlformats.org/officeDocument/2006/relationships/image" Target="../media/image200.png"/><Relationship Id="rId1" Type="http://schemas.openxmlformats.org/officeDocument/2006/relationships/customXml" Target="../ink/ink17.xml"/><Relationship Id="rId6" Type="http://schemas.openxmlformats.org/officeDocument/2006/relationships/customXml" Target="../ink/ink21.xml"/><Relationship Id="rId5" Type="http://schemas.openxmlformats.org/officeDocument/2006/relationships/customXml" Target="../ink/ink20.xml"/><Relationship Id="rId4" Type="http://schemas.openxmlformats.org/officeDocument/2006/relationships/customXml" Target="../ink/ink19.xml"/></Relationships>
</file>

<file path=xl/drawings/_rels/drawing4.xml.rels><?xml version="1.0" encoding="UTF-8" standalone="yes"?>
<Relationships xmlns="http://schemas.openxmlformats.org/package/2006/relationships"><Relationship Id="rId13" Type="http://schemas.openxmlformats.org/officeDocument/2006/relationships/customXml" Target="../ink/ink34.xml"/><Relationship Id="rId18" Type="http://schemas.openxmlformats.org/officeDocument/2006/relationships/customXml" Target="../ink/ink39.xml"/><Relationship Id="rId26" Type="http://schemas.openxmlformats.org/officeDocument/2006/relationships/customXml" Target="../ink/ink47.xml"/><Relationship Id="rId39" Type="http://schemas.openxmlformats.org/officeDocument/2006/relationships/customXml" Target="../ink/ink59.xml"/><Relationship Id="rId21" Type="http://schemas.openxmlformats.org/officeDocument/2006/relationships/customXml" Target="../ink/ink42.xml"/><Relationship Id="rId34" Type="http://schemas.openxmlformats.org/officeDocument/2006/relationships/customXml" Target="../ink/ink55.xml"/><Relationship Id="rId42" Type="http://schemas.openxmlformats.org/officeDocument/2006/relationships/customXml" Target="../ink/ink62.xml"/><Relationship Id="rId7" Type="http://schemas.openxmlformats.org/officeDocument/2006/relationships/customXml" Target="../ink/ink29.xml"/><Relationship Id="rId2" Type="http://schemas.openxmlformats.org/officeDocument/2006/relationships/image" Target="../media/image200.png"/><Relationship Id="rId16" Type="http://schemas.openxmlformats.org/officeDocument/2006/relationships/customXml" Target="../ink/ink37.xml"/><Relationship Id="rId20" Type="http://schemas.openxmlformats.org/officeDocument/2006/relationships/customXml" Target="../ink/ink41.xml"/><Relationship Id="rId29" Type="http://schemas.openxmlformats.org/officeDocument/2006/relationships/customXml" Target="../ink/ink50.xml"/><Relationship Id="rId41" Type="http://schemas.openxmlformats.org/officeDocument/2006/relationships/customXml" Target="../ink/ink61.xml"/><Relationship Id="rId1" Type="http://schemas.openxmlformats.org/officeDocument/2006/relationships/customXml" Target="../ink/ink24.xml"/><Relationship Id="rId6" Type="http://schemas.openxmlformats.org/officeDocument/2006/relationships/customXml" Target="../ink/ink28.xml"/><Relationship Id="rId11" Type="http://schemas.openxmlformats.org/officeDocument/2006/relationships/image" Target="../media/image202.png"/><Relationship Id="rId24" Type="http://schemas.openxmlformats.org/officeDocument/2006/relationships/customXml" Target="../ink/ink45.xml"/><Relationship Id="rId32" Type="http://schemas.openxmlformats.org/officeDocument/2006/relationships/customXml" Target="../ink/ink53.xml"/><Relationship Id="rId37" Type="http://schemas.openxmlformats.org/officeDocument/2006/relationships/customXml" Target="../ink/ink57.xml"/><Relationship Id="rId40" Type="http://schemas.openxmlformats.org/officeDocument/2006/relationships/customXml" Target="../ink/ink60.xml"/><Relationship Id="rId5" Type="http://schemas.openxmlformats.org/officeDocument/2006/relationships/customXml" Target="../ink/ink27.xml"/><Relationship Id="rId15" Type="http://schemas.openxmlformats.org/officeDocument/2006/relationships/customXml" Target="../ink/ink36.xml"/><Relationship Id="rId23" Type="http://schemas.openxmlformats.org/officeDocument/2006/relationships/customXml" Target="../ink/ink44.xml"/><Relationship Id="rId28" Type="http://schemas.openxmlformats.org/officeDocument/2006/relationships/customXml" Target="../ink/ink49.xml"/><Relationship Id="rId36" Type="http://schemas.openxmlformats.org/officeDocument/2006/relationships/image" Target="../media/image203.png"/><Relationship Id="rId10" Type="http://schemas.openxmlformats.org/officeDocument/2006/relationships/customXml" Target="../ink/ink32.xml"/><Relationship Id="rId19" Type="http://schemas.openxmlformats.org/officeDocument/2006/relationships/customXml" Target="../ink/ink40.xml"/><Relationship Id="rId31" Type="http://schemas.openxmlformats.org/officeDocument/2006/relationships/customXml" Target="../ink/ink52.xml"/><Relationship Id="rId4" Type="http://schemas.openxmlformats.org/officeDocument/2006/relationships/customXml" Target="../ink/ink26.xml"/><Relationship Id="rId9" Type="http://schemas.openxmlformats.org/officeDocument/2006/relationships/customXml" Target="../ink/ink31.xml"/><Relationship Id="rId14" Type="http://schemas.openxmlformats.org/officeDocument/2006/relationships/customXml" Target="../ink/ink35.xml"/><Relationship Id="rId22" Type="http://schemas.openxmlformats.org/officeDocument/2006/relationships/customXml" Target="../ink/ink43.xml"/><Relationship Id="rId27" Type="http://schemas.openxmlformats.org/officeDocument/2006/relationships/customXml" Target="../ink/ink48.xml"/><Relationship Id="rId30" Type="http://schemas.openxmlformats.org/officeDocument/2006/relationships/customXml" Target="../ink/ink51.xml"/><Relationship Id="rId35" Type="http://schemas.openxmlformats.org/officeDocument/2006/relationships/customXml" Target="../ink/ink56.xml"/><Relationship Id="rId43" Type="http://schemas.openxmlformats.org/officeDocument/2006/relationships/customXml" Target="../ink/ink63.xml"/><Relationship Id="rId8" Type="http://schemas.openxmlformats.org/officeDocument/2006/relationships/customXml" Target="../ink/ink30.xml"/><Relationship Id="rId3" Type="http://schemas.openxmlformats.org/officeDocument/2006/relationships/customXml" Target="../ink/ink25.xml"/><Relationship Id="rId12" Type="http://schemas.openxmlformats.org/officeDocument/2006/relationships/customXml" Target="../ink/ink33.xml"/><Relationship Id="rId17" Type="http://schemas.openxmlformats.org/officeDocument/2006/relationships/customXml" Target="../ink/ink38.xml"/><Relationship Id="rId25" Type="http://schemas.openxmlformats.org/officeDocument/2006/relationships/customXml" Target="../ink/ink46.xml"/><Relationship Id="rId33" Type="http://schemas.openxmlformats.org/officeDocument/2006/relationships/customXml" Target="../ink/ink54.xml"/><Relationship Id="rId38" Type="http://schemas.openxmlformats.org/officeDocument/2006/relationships/customXml" Target="../ink/ink58.xml"/></Relationships>
</file>

<file path=xl/drawings/_rels/drawing5.xml.rels><?xml version="1.0" encoding="UTF-8" standalone="yes"?>
<Relationships xmlns="http://schemas.openxmlformats.org/package/2006/relationships"><Relationship Id="rId117" Type="http://schemas.openxmlformats.org/officeDocument/2006/relationships/customXml" Target="../ink/ink176.xml"/><Relationship Id="rId21" Type="http://schemas.openxmlformats.org/officeDocument/2006/relationships/customXml" Target="../ink/ink81.xml"/><Relationship Id="rId42" Type="http://schemas.openxmlformats.org/officeDocument/2006/relationships/customXml" Target="../ink/ink101.xml"/><Relationship Id="rId63" Type="http://schemas.openxmlformats.org/officeDocument/2006/relationships/customXml" Target="../ink/ink122.xml"/><Relationship Id="rId84" Type="http://schemas.openxmlformats.org/officeDocument/2006/relationships/customXml" Target="../ink/ink143.xml"/><Relationship Id="rId138" Type="http://schemas.openxmlformats.org/officeDocument/2006/relationships/customXml" Target="../ink/ink197.xml"/><Relationship Id="rId16" Type="http://schemas.openxmlformats.org/officeDocument/2006/relationships/customXml" Target="../ink/ink76.xml"/><Relationship Id="rId107" Type="http://schemas.openxmlformats.org/officeDocument/2006/relationships/customXml" Target="../ink/ink166.xml"/><Relationship Id="rId32" Type="http://schemas.openxmlformats.org/officeDocument/2006/relationships/customXml" Target="../ink/ink91.xml"/><Relationship Id="rId37" Type="http://schemas.openxmlformats.org/officeDocument/2006/relationships/customXml" Target="../ink/ink96.xml"/><Relationship Id="rId53" Type="http://schemas.openxmlformats.org/officeDocument/2006/relationships/customXml" Target="../ink/ink112.xml"/><Relationship Id="rId58" Type="http://schemas.openxmlformats.org/officeDocument/2006/relationships/customXml" Target="../ink/ink117.xml"/><Relationship Id="rId74" Type="http://schemas.openxmlformats.org/officeDocument/2006/relationships/customXml" Target="../ink/ink133.xml"/><Relationship Id="rId79" Type="http://schemas.openxmlformats.org/officeDocument/2006/relationships/customXml" Target="../ink/ink138.xml"/><Relationship Id="rId102" Type="http://schemas.openxmlformats.org/officeDocument/2006/relationships/customXml" Target="../ink/ink161.xml"/><Relationship Id="rId123" Type="http://schemas.openxmlformats.org/officeDocument/2006/relationships/customXml" Target="../ink/ink182.xml"/><Relationship Id="rId128" Type="http://schemas.openxmlformats.org/officeDocument/2006/relationships/customXml" Target="../ink/ink187.xml"/><Relationship Id="rId5" Type="http://schemas.openxmlformats.org/officeDocument/2006/relationships/customXml" Target="../ink/ink67.xml"/><Relationship Id="rId90" Type="http://schemas.openxmlformats.org/officeDocument/2006/relationships/customXml" Target="../ink/ink149.xml"/><Relationship Id="rId95" Type="http://schemas.openxmlformats.org/officeDocument/2006/relationships/customXml" Target="../ink/ink154.xml"/><Relationship Id="rId22" Type="http://schemas.openxmlformats.org/officeDocument/2006/relationships/customXml" Target="../ink/ink82.xml"/><Relationship Id="rId27" Type="http://schemas.openxmlformats.org/officeDocument/2006/relationships/customXml" Target="../ink/ink86.xml"/><Relationship Id="rId43" Type="http://schemas.openxmlformats.org/officeDocument/2006/relationships/customXml" Target="../ink/ink102.xml"/><Relationship Id="rId48" Type="http://schemas.openxmlformats.org/officeDocument/2006/relationships/customXml" Target="../ink/ink107.xml"/><Relationship Id="rId64" Type="http://schemas.openxmlformats.org/officeDocument/2006/relationships/customXml" Target="../ink/ink123.xml"/><Relationship Id="rId69" Type="http://schemas.openxmlformats.org/officeDocument/2006/relationships/customXml" Target="../ink/ink128.xml"/><Relationship Id="rId113" Type="http://schemas.openxmlformats.org/officeDocument/2006/relationships/customXml" Target="../ink/ink172.xml"/><Relationship Id="rId118" Type="http://schemas.openxmlformats.org/officeDocument/2006/relationships/customXml" Target="../ink/ink177.xml"/><Relationship Id="rId134" Type="http://schemas.openxmlformats.org/officeDocument/2006/relationships/customXml" Target="../ink/ink193.xml"/><Relationship Id="rId139" Type="http://schemas.openxmlformats.org/officeDocument/2006/relationships/customXml" Target="../ink/ink198.xml"/><Relationship Id="rId80" Type="http://schemas.openxmlformats.org/officeDocument/2006/relationships/customXml" Target="../ink/ink139.xml"/><Relationship Id="rId85" Type="http://schemas.openxmlformats.org/officeDocument/2006/relationships/customXml" Target="../ink/ink144.xml"/><Relationship Id="rId12" Type="http://schemas.openxmlformats.org/officeDocument/2006/relationships/image" Target="../media/image23.png"/><Relationship Id="rId17" Type="http://schemas.openxmlformats.org/officeDocument/2006/relationships/customXml" Target="../ink/ink77.xml"/><Relationship Id="rId33" Type="http://schemas.openxmlformats.org/officeDocument/2006/relationships/customXml" Target="../ink/ink92.xml"/><Relationship Id="rId38" Type="http://schemas.openxmlformats.org/officeDocument/2006/relationships/customXml" Target="../ink/ink97.xml"/><Relationship Id="rId59" Type="http://schemas.openxmlformats.org/officeDocument/2006/relationships/customXml" Target="../ink/ink118.xml"/><Relationship Id="rId103" Type="http://schemas.openxmlformats.org/officeDocument/2006/relationships/customXml" Target="../ink/ink162.xml"/><Relationship Id="rId108" Type="http://schemas.openxmlformats.org/officeDocument/2006/relationships/customXml" Target="../ink/ink167.xml"/><Relationship Id="rId124" Type="http://schemas.openxmlformats.org/officeDocument/2006/relationships/customXml" Target="../ink/ink183.xml"/><Relationship Id="rId129" Type="http://schemas.openxmlformats.org/officeDocument/2006/relationships/customXml" Target="../ink/ink188.xml"/><Relationship Id="rId54" Type="http://schemas.openxmlformats.org/officeDocument/2006/relationships/customXml" Target="../ink/ink113.xml"/><Relationship Id="rId70" Type="http://schemas.openxmlformats.org/officeDocument/2006/relationships/customXml" Target="../ink/ink129.xml"/><Relationship Id="rId75" Type="http://schemas.openxmlformats.org/officeDocument/2006/relationships/customXml" Target="../ink/ink134.xml"/><Relationship Id="rId91" Type="http://schemas.openxmlformats.org/officeDocument/2006/relationships/customXml" Target="../ink/ink150.xml"/><Relationship Id="rId96" Type="http://schemas.openxmlformats.org/officeDocument/2006/relationships/customXml" Target="../ink/ink155.xml"/><Relationship Id="rId1" Type="http://schemas.openxmlformats.org/officeDocument/2006/relationships/customXml" Target="../ink/ink64.xml"/><Relationship Id="rId6" Type="http://schemas.openxmlformats.org/officeDocument/2006/relationships/customXml" Target="../ink/ink68.xml"/><Relationship Id="rId23" Type="http://schemas.openxmlformats.org/officeDocument/2006/relationships/customXml" Target="../ink/ink83.xml"/><Relationship Id="rId28" Type="http://schemas.openxmlformats.org/officeDocument/2006/relationships/customXml" Target="../ink/ink87.xml"/><Relationship Id="rId49" Type="http://schemas.openxmlformats.org/officeDocument/2006/relationships/customXml" Target="../ink/ink108.xml"/><Relationship Id="rId114" Type="http://schemas.openxmlformats.org/officeDocument/2006/relationships/customXml" Target="../ink/ink173.xml"/><Relationship Id="rId119" Type="http://schemas.openxmlformats.org/officeDocument/2006/relationships/customXml" Target="../ink/ink178.xml"/><Relationship Id="rId44" Type="http://schemas.openxmlformats.org/officeDocument/2006/relationships/customXml" Target="../ink/ink103.xml"/><Relationship Id="rId60" Type="http://schemas.openxmlformats.org/officeDocument/2006/relationships/customXml" Target="../ink/ink119.xml"/><Relationship Id="rId65" Type="http://schemas.openxmlformats.org/officeDocument/2006/relationships/customXml" Target="../ink/ink124.xml"/><Relationship Id="rId81" Type="http://schemas.openxmlformats.org/officeDocument/2006/relationships/customXml" Target="../ink/ink140.xml"/><Relationship Id="rId86" Type="http://schemas.openxmlformats.org/officeDocument/2006/relationships/customXml" Target="../ink/ink145.xml"/><Relationship Id="rId130" Type="http://schemas.openxmlformats.org/officeDocument/2006/relationships/customXml" Target="../ink/ink189.xml"/><Relationship Id="rId135" Type="http://schemas.openxmlformats.org/officeDocument/2006/relationships/customXml" Target="../ink/ink194.xml"/><Relationship Id="rId13" Type="http://schemas.openxmlformats.org/officeDocument/2006/relationships/customXml" Target="../ink/ink73.xml"/><Relationship Id="rId18" Type="http://schemas.openxmlformats.org/officeDocument/2006/relationships/customXml" Target="../ink/ink78.xml"/><Relationship Id="rId39" Type="http://schemas.openxmlformats.org/officeDocument/2006/relationships/customXml" Target="../ink/ink98.xml"/><Relationship Id="rId109" Type="http://schemas.openxmlformats.org/officeDocument/2006/relationships/customXml" Target="../ink/ink168.xml"/><Relationship Id="rId34" Type="http://schemas.openxmlformats.org/officeDocument/2006/relationships/customXml" Target="../ink/ink93.xml"/><Relationship Id="rId50" Type="http://schemas.openxmlformats.org/officeDocument/2006/relationships/customXml" Target="../ink/ink109.xml"/><Relationship Id="rId55" Type="http://schemas.openxmlformats.org/officeDocument/2006/relationships/customXml" Target="../ink/ink114.xml"/><Relationship Id="rId76" Type="http://schemas.openxmlformats.org/officeDocument/2006/relationships/customXml" Target="../ink/ink135.xml"/><Relationship Id="rId97" Type="http://schemas.openxmlformats.org/officeDocument/2006/relationships/customXml" Target="../ink/ink156.xml"/><Relationship Id="rId104" Type="http://schemas.openxmlformats.org/officeDocument/2006/relationships/customXml" Target="../ink/ink163.xml"/><Relationship Id="rId120" Type="http://schemas.openxmlformats.org/officeDocument/2006/relationships/customXml" Target="../ink/ink179.xml"/><Relationship Id="rId125" Type="http://schemas.openxmlformats.org/officeDocument/2006/relationships/customXml" Target="../ink/ink184.xml"/><Relationship Id="rId7" Type="http://schemas.openxmlformats.org/officeDocument/2006/relationships/customXml" Target="../ink/ink69.xml"/><Relationship Id="rId71" Type="http://schemas.openxmlformats.org/officeDocument/2006/relationships/customXml" Target="../ink/ink130.xml"/><Relationship Id="rId92" Type="http://schemas.openxmlformats.org/officeDocument/2006/relationships/customXml" Target="../ink/ink151.xml"/><Relationship Id="rId2" Type="http://schemas.openxmlformats.org/officeDocument/2006/relationships/image" Target="../media/image201.png"/><Relationship Id="rId29" Type="http://schemas.openxmlformats.org/officeDocument/2006/relationships/customXml" Target="../ink/ink88.xml"/><Relationship Id="rId24" Type="http://schemas.openxmlformats.org/officeDocument/2006/relationships/customXml" Target="../ink/ink84.xml"/><Relationship Id="rId40" Type="http://schemas.openxmlformats.org/officeDocument/2006/relationships/customXml" Target="../ink/ink99.xml"/><Relationship Id="rId45" Type="http://schemas.openxmlformats.org/officeDocument/2006/relationships/customXml" Target="../ink/ink104.xml"/><Relationship Id="rId66" Type="http://schemas.openxmlformats.org/officeDocument/2006/relationships/customXml" Target="../ink/ink125.xml"/><Relationship Id="rId87" Type="http://schemas.openxmlformats.org/officeDocument/2006/relationships/customXml" Target="../ink/ink146.xml"/><Relationship Id="rId110" Type="http://schemas.openxmlformats.org/officeDocument/2006/relationships/customXml" Target="../ink/ink169.xml"/><Relationship Id="rId115" Type="http://schemas.openxmlformats.org/officeDocument/2006/relationships/customXml" Target="../ink/ink174.xml"/><Relationship Id="rId131" Type="http://schemas.openxmlformats.org/officeDocument/2006/relationships/customXml" Target="../ink/ink190.xml"/><Relationship Id="rId136" Type="http://schemas.openxmlformats.org/officeDocument/2006/relationships/customXml" Target="../ink/ink195.xml"/><Relationship Id="rId61" Type="http://schemas.openxmlformats.org/officeDocument/2006/relationships/customXml" Target="../ink/ink120.xml"/><Relationship Id="rId82" Type="http://schemas.openxmlformats.org/officeDocument/2006/relationships/customXml" Target="../ink/ink141.xml"/><Relationship Id="rId19" Type="http://schemas.openxmlformats.org/officeDocument/2006/relationships/customXml" Target="../ink/ink79.xml"/><Relationship Id="rId14" Type="http://schemas.openxmlformats.org/officeDocument/2006/relationships/customXml" Target="../ink/ink74.xml"/><Relationship Id="rId30" Type="http://schemas.openxmlformats.org/officeDocument/2006/relationships/customXml" Target="../ink/ink89.xml"/><Relationship Id="rId35" Type="http://schemas.openxmlformats.org/officeDocument/2006/relationships/customXml" Target="../ink/ink94.xml"/><Relationship Id="rId56" Type="http://schemas.openxmlformats.org/officeDocument/2006/relationships/customXml" Target="../ink/ink115.xml"/><Relationship Id="rId77" Type="http://schemas.openxmlformats.org/officeDocument/2006/relationships/customXml" Target="../ink/ink136.xml"/><Relationship Id="rId100" Type="http://schemas.openxmlformats.org/officeDocument/2006/relationships/customXml" Target="../ink/ink159.xml"/><Relationship Id="rId105" Type="http://schemas.openxmlformats.org/officeDocument/2006/relationships/customXml" Target="../ink/ink164.xml"/><Relationship Id="rId126" Type="http://schemas.openxmlformats.org/officeDocument/2006/relationships/customXml" Target="../ink/ink185.xml"/><Relationship Id="rId8" Type="http://schemas.openxmlformats.org/officeDocument/2006/relationships/customXml" Target="../ink/ink70.xml"/><Relationship Id="rId51" Type="http://schemas.openxmlformats.org/officeDocument/2006/relationships/customXml" Target="../ink/ink110.xml"/><Relationship Id="rId72" Type="http://schemas.openxmlformats.org/officeDocument/2006/relationships/customXml" Target="../ink/ink131.xml"/><Relationship Id="rId93" Type="http://schemas.openxmlformats.org/officeDocument/2006/relationships/customXml" Target="../ink/ink152.xml"/><Relationship Id="rId98" Type="http://schemas.openxmlformats.org/officeDocument/2006/relationships/customXml" Target="../ink/ink157.xml"/><Relationship Id="rId121" Type="http://schemas.openxmlformats.org/officeDocument/2006/relationships/customXml" Target="../ink/ink180.xml"/><Relationship Id="rId3" Type="http://schemas.openxmlformats.org/officeDocument/2006/relationships/customXml" Target="../ink/ink65.xml"/><Relationship Id="rId25" Type="http://schemas.openxmlformats.org/officeDocument/2006/relationships/image" Target="../media/image4.png"/><Relationship Id="rId46" Type="http://schemas.openxmlformats.org/officeDocument/2006/relationships/customXml" Target="../ink/ink105.xml"/><Relationship Id="rId67" Type="http://schemas.openxmlformats.org/officeDocument/2006/relationships/customXml" Target="../ink/ink126.xml"/><Relationship Id="rId116" Type="http://schemas.openxmlformats.org/officeDocument/2006/relationships/customXml" Target="../ink/ink175.xml"/><Relationship Id="rId137" Type="http://schemas.openxmlformats.org/officeDocument/2006/relationships/customXml" Target="../ink/ink196.xml"/><Relationship Id="rId20" Type="http://schemas.openxmlformats.org/officeDocument/2006/relationships/customXml" Target="../ink/ink80.xml"/><Relationship Id="rId41" Type="http://schemas.openxmlformats.org/officeDocument/2006/relationships/customXml" Target="../ink/ink100.xml"/><Relationship Id="rId62" Type="http://schemas.openxmlformats.org/officeDocument/2006/relationships/customXml" Target="../ink/ink121.xml"/><Relationship Id="rId83" Type="http://schemas.openxmlformats.org/officeDocument/2006/relationships/customXml" Target="../ink/ink142.xml"/><Relationship Id="rId88" Type="http://schemas.openxmlformats.org/officeDocument/2006/relationships/customXml" Target="../ink/ink147.xml"/><Relationship Id="rId111" Type="http://schemas.openxmlformats.org/officeDocument/2006/relationships/customXml" Target="../ink/ink170.xml"/><Relationship Id="rId132" Type="http://schemas.openxmlformats.org/officeDocument/2006/relationships/customXml" Target="../ink/ink191.xml"/><Relationship Id="rId15" Type="http://schemas.openxmlformats.org/officeDocument/2006/relationships/customXml" Target="../ink/ink75.xml"/><Relationship Id="rId36" Type="http://schemas.openxmlformats.org/officeDocument/2006/relationships/customXml" Target="../ink/ink95.xml"/><Relationship Id="rId57" Type="http://schemas.openxmlformats.org/officeDocument/2006/relationships/customXml" Target="../ink/ink116.xml"/><Relationship Id="rId106" Type="http://schemas.openxmlformats.org/officeDocument/2006/relationships/customXml" Target="../ink/ink165.xml"/><Relationship Id="rId127" Type="http://schemas.openxmlformats.org/officeDocument/2006/relationships/customXml" Target="../ink/ink186.xml"/><Relationship Id="rId10" Type="http://schemas.openxmlformats.org/officeDocument/2006/relationships/customXml" Target="../ink/ink72.xml"/><Relationship Id="rId31" Type="http://schemas.openxmlformats.org/officeDocument/2006/relationships/customXml" Target="../ink/ink90.xml"/><Relationship Id="rId52" Type="http://schemas.openxmlformats.org/officeDocument/2006/relationships/customXml" Target="../ink/ink111.xml"/><Relationship Id="rId73" Type="http://schemas.openxmlformats.org/officeDocument/2006/relationships/customXml" Target="../ink/ink132.xml"/><Relationship Id="rId78" Type="http://schemas.openxmlformats.org/officeDocument/2006/relationships/customXml" Target="../ink/ink137.xml"/><Relationship Id="rId94" Type="http://schemas.openxmlformats.org/officeDocument/2006/relationships/customXml" Target="../ink/ink153.xml"/><Relationship Id="rId99" Type="http://schemas.openxmlformats.org/officeDocument/2006/relationships/customXml" Target="../ink/ink158.xml"/><Relationship Id="rId101" Type="http://schemas.openxmlformats.org/officeDocument/2006/relationships/customXml" Target="../ink/ink160.xml"/><Relationship Id="rId122" Type="http://schemas.openxmlformats.org/officeDocument/2006/relationships/customXml" Target="../ink/ink181.xml"/><Relationship Id="rId4" Type="http://schemas.openxmlformats.org/officeDocument/2006/relationships/customXml" Target="../ink/ink66.xml"/><Relationship Id="rId9" Type="http://schemas.openxmlformats.org/officeDocument/2006/relationships/customXml" Target="../ink/ink71.xml"/><Relationship Id="rId26" Type="http://schemas.openxmlformats.org/officeDocument/2006/relationships/customXml" Target="../ink/ink85.xml"/><Relationship Id="rId47" Type="http://schemas.openxmlformats.org/officeDocument/2006/relationships/customXml" Target="../ink/ink106.xml"/><Relationship Id="rId68" Type="http://schemas.openxmlformats.org/officeDocument/2006/relationships/customXml" Target="../ink/ink127.xml"/><Relationship Id="rId89" Type="http://schemas.openxmlformats.org/officeDocument/2006/relationships/customXml" Target="../ink/ink148.xml"/><Relationship Id="rId112" Type="http://schemas.openxmlformats.org/officeDocument/2006/relationships/customXml" Target="../ink/ink171.xml"/><Relationship Id="rId133" Type="http://schemas.openxmlformats.org/officeDocument/2006/relationships/customXml" Target="../ink/ink192.xml"/></Relationships>
</file>

<file path=xl/drawings/_rels/drawing6.xml.rels><?xml version="1.0" encoding="UTF-8" standalone="yes"?>
<Relationships xmlns="http://schemas.openxmlformats.org/package/2006/relationships"><Relationship Id="rId26" Type="http://schemas.openxmlformats.org/officeDocument/2006/relationships/customXml" Target="../ink/ink221.xml"/><Relationship Id="rId21" Type="http://schemas.openxmlformats.org/officeDocument/2006/relationships/customXml" Target="../ink/ink216.xml"/><Relationship Id="rId42" Type="http://schemas.openxmlformats.org/officeDocument/2006/relationships/customXml" Target="../ink/ink237.xml"/><Relationship Id="rId47" Type="http://schemas.openxmlformats.org/officeDocument/2006/relationships/customXml" Target="../ink/ink241.xml"/><Relationship Id="rId63" Type="http://schemas.openxmlformats.org/officeDocument/2006/relationships/customXml" Target="../ink/ink257.xml"/><Relationship Id="rId68" Type="http://schemas.openxmlformats.org/officeDocument/2006/relationships/customXml" Target="../ink/ink262.xml"/><Relationship Id="rId84" Type="http://schemas.openxmlformats.org/officeDocument/2006/relationships/customXml" Target="../ink/ink278.xml"/><Relationship Id="rId89" Type="http://schemas.openxmlformats.org/officeDocument/2006/relationships/customXml" Target="../ink/ink283.xml"/><Relationship Id="rId16" Type="http://schemas.openxmlformats.org/officeDocument/2006/relationships/customXml" Target="../ink/ink212.xml"/><Relationship Id="rId11" Type="http://schemas.openxmlformats.org/officeDocument/2006/relationships/image" Target="../media/image200.png"/><Relationship Id="rId32" Type="http://schemas.openxmlformats.org/officeDocument/2006/relationships/customXml" Target="../ink/ink227.xml"/><Relationship Id="rId37" Type="http://schemas.openxmlformats.org/officeDocument/2006/relationships/customXml" Target="../ink/ink232.xml"/><Relationship Id="rId53" Type="http://schemas.openxmlformats.org/officeDocument/2006/relationships/customXml" Target="../ink/ink247.xml"/><Relationship Id="rId58" Type="http://schemas.openxmlformats.org/officeDocument/2006/relationships/customXml" Target="../ink/ink252.xml"/><Relationship Id="rId74" Type="http://schemas.openxmlformats.org/officeDocument/2006/relationships/customXml" Target="../ink/ink268.xml"/><Relationship Id="rId79" Type="http://schemas.openxmlformats.org/officeDocument/2006/relationships/customXml" Target="../ink/ink273.xml"/><Relationship Id="rId5" Type="http://schemas.openxmlformats.org/officeDocument/2006/relationships/customXml" Target="../ink/ink202.xml"/><Relationship Id="rId90" Type="http://schemas.openxmlformats.org/officeDocument/2006/relationships/customXml" Target="../ink/ink284.xml"/><Relationship Id="rId95" Type="http://schemas.openxmlformats.org/officeDocument/2006/relationships/customXml" Target="../ink/ink289.xml"/><Relationship Id="rId22" Type="http://schemas.openxmlformats.org/officeDocument/2006/relationships/customXml" Target="../ink/ink217.xml"/><Relationship Id="rId27" Type="http://schemas.openxmlformats.org/officeDocument/2006/relationships/customXml" Target="../ink/ink222.xml"/><Relationship Id="rId43" Type="http://schemas.openxmlformats.org/officeDocument/2006/relationships/customXml" Target="../ink/ink238.xml"/><Relationship Id="rId48" Type="http://schemas.openxmlformats.org/officeDocument/2006/relationships/customXml" Target="../ink/ink242.xml"/><Relationship Id="rId64" Type="http://schemas.openxmlformats.org/officeDocument/2006/relationships/customXml" Target="../ink/ink258.xml"/><Relationship Id="rId69" Type="http://schemas.openxmlformats.org/officeDocument/2006/relationships/customXml" Target="../ink/ink263.xml"/><Relationship Id="rId80" Type="http://schemas.openxmlformats.org/officeDocument/2006/relationships/customXml" Target="../ink/ink274.xml"/><Relationship Id="rId85" Type="http://schemas.openxmlformats.org/officeDocument/2006/relationships/customXml" Target="../ink/ink279.xml"/><Relationship Id="rId3" Type="http://schemas.openxmlformats.org/officeDocument/2006/relationships/customXml" Target="../ink/ink200.xml"/><Relationship Id="rId12" Type="http://schemas.openxmlformats.org/officeDocument/2006/relationships/customXml" Target="../ink/ink208.xml"/><Relationship Id="rId17" Type="http://schemas.openxmlformats.org/officeDocument/2006/relationships/customXml" Target="../ink/ink213.xml"/><Relationship Id="rId25" Type="http://schemas.openxmlformats.org/officeDocument/2006/relationships/customXml" Target="../ink/ink220.xml"/><Relationship Id="rId33" Type="http://schemas.openxmlformats.org/officeDocument/2006/relationships/customXml" Target="../ink/ink228.xml"/><Relationship Id="rId38" Type="http://schemas.openxmlformats.org/officeDocument/2006/relationships/customXml" Target="../ink/ink233.xml"/><Relationship Id="rId46" Type="http://schemas.openxmlformats.org/officeDocument/2006/relationships/customXml" Target="../ink/ink240.xml"/><Relationship Id="rId59" Type="http://schemas.openxmlformats.org/officeDocument/2006/relationships/customXml" Target="../ink/ink253.xml"/><Relationship Id="rId67" Type="http://schemas.openxmlformats.org/officeDocument/2006/relationships/customXml" Target="../ink/ink261.xml"/><Relationship Id="rId20" Type="http://schemas.openxmlformats.org/officeDocument/2006/relationships/image" Target="../media/image202.png"/><Relationship Id="rId41" Type="http://schemas.openxmlformats.org/officeDocument/2006/relationships/customXml" Target="../ink/ink236.xml"/><Relationship Id="rId54" Type="http://schemas.openxmlformats.org/officeDocument/2006/relationships/customXml" Target="../ink/ink248.xml"/><Relationship Id="rId62" Type="http://schemas.openxmlformats.org/officeDocument/2006/relationships/customXml" Target="../ink/ink256.xml"/><Relationship Id="rId70" Type="http://schemas.openxmlformats.org/officeDocument/2006/relationships/customXml" Target="../ink/ink264.xml"/><Relationship Id="rId75" Type="http://schemas.openxmlformats.org/officeDocument/2006/relationships/customXml" Target="../ink/ink269.xml"/><Relationship Id="rId83" Type="http://schemas.openxmlformats.org/officeDocument/2006/relationships/customXml" Target="../ink/ink277.xml"/><Relationship Id="rId88" Type="http://schemas.openxmlformats.org/officeDocument/2006/relationships/customXml" Target="../ink/ink282.xml"/><Relationship Id="rId91" Type="http://schemas.openxmlformats.org/officeDocument/2006/relationships/customXml" Target="../ink/ink285.xml"/><Relationship Id="rId96" Type="http://schemas.openxmlformats.org/officeDocument/2006/relationships/customXml" Target="../ink/ink290.xml"/><Relationship Id="rId1" Type="http://schemas.openxmlformats.org/officeDocument/2006/relationships/customXml" Target="../ink/ink199.xml"/><Relationship Id="rId6" Type="http://schemas.openxmlformats.org/officeDocument/2006/relationships/customXml" Target="../ink/ink203.xml"/><Relationship Id="rId15" Type="http://schemas.openxmlformats.org/officeDocument/2006/relationships/customXml" Target="../ink/ink211.xml"/><Relationship Id="rId23" Type="http://schemas.openxmlformats.org/officeDocument/2006/relationships/customXml" Target="../ink/ink218.xml"/><Relationship Id="rId28" Type="http://schemas.openxmlformats.org/officeDocument/2006/relationships/customXml" Target="../ink/ink223.xml"/><Relationship Id="rId36" Type="http://schemas.openxmlformats.org/officeDocument/2006/relationships/customXml" Target="../ink/ink231.xml"/><Relationship Id="rId49" Type="http://schemas.openxmlformats.org/officeDocument/2006/relationships/customXml" Target="../ink/ink243.xml"/><Relationship Id="rId57" Type="http://schemas.openxmlformats.org/officeDocument/2006/relationships/customXml" Target="../ink/ink251.xml"/><Relationship Id="rId10" Type="http://schemas.openxmlformats.org/officeDocument/2006/relationships/customXml" Target="../ink/ink207.xml"/><Relationship Id="rId31" Type="http://schemas.openxmlformats.org/officeDocument/2006/relationships/customXml" Target="../ink/ink226.xml"/><Relationship Id="rId44" Type="http://schemas.openxmlformats.org/officeDocument/2006/relationships/customXml" Target="../ink/ink239.xml"/><Relationship Id="rId52" Type="http://schemas.openxmlformats.org/officeDocument/2006/relationships/customXml" Target="../ink/ink246.xml"/><Relationship Id="rId60" Type="http://schemas.openxmlformats.org/officeDocument/2006/relationships/customXml" Target="../ink/ink254.xml"/><Relationship Id="rId65" Type="http://schemas.openxmlformats.org/officeDocument/2006/relationships/customXml" Target="../ink/ink259.xml"/><Relationship Id="rId73" Type="http://schemas.openxmlformats.org/officeDocument/2006/relationships/customXml" Target="../ink/ink267.xml"/><Relationship Id="rId78" Type="http://schemas.openxmlformats.org/officeDocument/2006/relationships/customXml" Target="../ink/ink272.xml"/><Relationship Id="rId81" Type="http://schemas.openxmlformats.org/officeDocument/2006/relationships/customXml" Target="../ink/ink275.xml"/><Relationship Id="rId86" Type="http://schemas.openxmlformats.org/officeDocument/2006/relationships/customXml" Target="../ink/ink280.xml"/><Relationship Id="rId94" Type="http://schemas.openxmlformats.org/officeDocument/2006/relationships/customXml" Target="../ink/ink288.xml"/><Relationship Id="rId99" Type="http://schemas.openxmlformats.org/officeDocument/2006/relationships/customXml" Target="../ink/ink293.xml"/><Relationship Id="rId4" Type="http://schemas.openxmlformats.org/officeDocument/2006/relationships/customXml" Target="../ink/ink201.xml"/><Relationship Id="rId9" Type="http://schemas.openxmlformats.org/officeDocument/2006/relationships/customXml" Target="../ink/ink206.xml"/><Relationship Id="rId13" Type="http://schemas.openxmlformats.org/officeDocument/2006/relationships/customXml" Target="../ink/ink209.xml"/><Relationship Id="rId18" Type="http://schemas.openxmlformats.org/officeDocument/2006/relationships/customXml" Target="../ink/ink214.xml"/><Relationship Id="rId39" Type="http://schemas.openxmlformats.org/officeDocument/2006/relationships/customXml" Target="../ink/ink234.xml"/><Relationship Id="rId34" Type="http://schemas.openxmlformats.org/officeDocument/2006/relationships/customXml" Target="../ink/ink229.xml"/><Relationship Id="rId50" Type="http://schemas.openxmlformats.org/officeDocument/2006/relationships/customXml" Target="../ink/ink244.xml"/><Relationship Id="rId55" Type="http://schemas.openxmlformats.org/officeDocument/2006/relationships/customXml" Target="../ink/ink249.xml"/><Relationship Id="rId76" Type="http://schemas.openxmlformats.org/officeDocument/2006/relationships/customXml" Target="../ink/ink270.xml"/><Relationship Id="rId97" Type="http://schemas.openxmlformats.org/officeDocument/2006/relationships/customXml" Target="../ink/ink291.xml"/><Relationship Id="rId7" Type="http://schemas.openxmlformats.org/officeDocument/2006/relationships/customXml" Target="../ink/ink204.xml"/><Relationship Id="rId71" Type="http://schemas.openxmlformats.org/officeDocument/2006/relationships/customXml" Target="../ink/ink265.xml"/><Relationship Id="rId92" Type="http://schemas.openxmlformats.org/officeDocument/2006/relationships/customXml" Target="../ink/ink286.xml"/><Relationship Id="rId2" Type="http://schemas.openxmlformats.org/officeDocument/2006/relationships/image" Target="../media/image200.png"/><Relationship Id="rId29" Type="http://schemas.openxmlformats.org/officeDocument/2006/relationships/customXml" Target="../ink/ink224.xml"/><Relationship Id="rId24" Type="http://schemas.openxmlformats.org/officeDocument/2006/relationships/customXml" Target="../ink/ink219.xml"/><Relationship Id="rId40" Type="http://schemas.openxmlformats.org/officeDocument/2006/relationships/customXml" Target="../ink/ink235.xml"/><Relationship Id="rId45" Type="http://schemas.openxmlformats.org/officeDocument/2006/relationships/image" Target="../media/image203.png"/><Relationship Id="rId66" Type="http://schemas.openxmlformats.org/officeDocument/2006/relationships/customXml" Target="../ink/ink260.xml"/><Relationship Id="rId87" Type="http://schemas.openxmlformats.org/officeDocument/2006/relationships/customXml" Target="../ink/ink281.xml"/><Relationship Id="rId61" Type="http://schemas.openxmlformats.org/officeDocument/2006/relationships/customXml" Target="../ink/ink255.xml"/><Relationship Id="rId82" Type="http://schemas.openxmlformats.org/officeDocument/2006/relationships/customXml" Target="../ink/ink276.xml"/><Relationship Id="rId19" Type="http://schemas.openxmlformats.org/officeDocument/2006/relationships/customXml" Target="../ink/ink215.xml"/><Relationship Id="rId14" Type="http://schemas.openxmlformats.org/officeDocument/2006/relationships/customXml" Target="../ink/ink210.xml"/><Relationship Id="rId30" Type="http://schemas.openxmlformats.org/officeDocument/2006/relationships/customXml" Target="../ink/ink225.xml"/><Relationship Id="rId35" Type="http://schemas.openxmlformats.org/officeDocument/2006/relationships/customXml" Target="../ink/ink230.xml"/><Relationship Id="rId56" Type="http://schemas.openxmlformats.org/officeDocument/2006/relationships/customXml" Target="../ink/ink250.xml"/><Relationship Id="rId77" Type="http://schemas.openxmlformats.org/officeDocument/2006/relationships/customXml" Target="../ink/ink271.xml"/><Relationship Id="rId100" Type="http://schemas.openxmlformats.org/officeDocument/2006/relationships/customXml" Target="../ink/ink294.xml"/><Relationship Id="rId8" Type="http://schemas.openxmlformats.org/officeDocument/2006/relationships/customXml" Target="../ink/ink205.xml"/><Relationship Id="rId51" Type="http://schemas.openxmlformats.org/officeDocument/2006/relationships/customXml" Target="../ink/ink245.xml"/><Relationship Id="rId72" Type="http://schemas.openxmlformats.org/officeDocument/2006/relationships/customXml" Target="../ink/ink266.xml"/><Relationship Id="rId93" Type="http://schemas.openxmlformats.org/officeDocument/2006/relationships/customXml" Target="../ink/ink287.xml"/><Relationship Id="rId98" Type="http://schemas.openxmlformats.org/officeDocument/2006/relationships/customXml" Target="../ink/ink292.xml"/></Relationships>
</file>

<file path=xl/drawings/_rels/drawing7.xml.rels><?xml version="1.0" encoding="UTF-8" standalone="yes"?>
<Relationships xmlns="http://schemas.openxmlformats.org/package/2006/relationships"><Relationship Id="rId26" Type="http://schemas.openxmlformats.org/officeDocument/2006/relationships/customXml" Target="../ink/ink318.xml"/><Relationship Id="rId21" Type="http://schemas.openxmlformats.org/officeDocument/2006/relationships/customXml" Target="../ink/ink313.xml"/><Relationship Id="rId34" Type="http://schemas.openxmlformats.org/officeDocument/2006/relationships/customXml" Target="../ink/ink320.xml"/><Relationship Id="rId42" Type="http://schemas.openxmlformats.org/officeDocument/2006/relationships/customXml" Target="../ink/ink328.xml"/><Relationship Id="rId47" Type="http://schemas.openxmlformats.org/officeDocument/2006/relationships/customXml" Target="../ink/ink333.xml"/><Relationship Id="rId50" Type="http://schemas.openxmlformats.org/officeDocument/2006/relationships/customXml" Target="../ink/ink336.xml"/><Relationship Id="rId55" Type="http://schemas.openxmlformats.org/officeDocument/2006/relationships/customXml" Target="../ink/ink341.xml"/><Relationship Id="rId63" Type="http://schemas.openxmlformats.org/officeDocument/2006/relationships/image" Target="../media/image17.png"/><Relationship Id="rId68" Type="http://schemas.openxmlformats.org/officeDocument/2006/relationships/image" Target="../media/image24.png"/><Relationship Id="rId7" Type="http://schemas.openxmlformats.org/officeDocument/2006/relationships/customXml" Target="../ink/ink300.xml"/><Relationship Id="rId2" Type="http://schemas.openxmlformats.org/officeDocument/2006/relationships/image" Target="../media/image200.png"/><Relationship Id="rId16" Type="http://schemas.openxmlformats.org/officeDocument/2006/relationships/customXml" Target="../ink/ink309.xml"/><Relationship Id="rId29" Type="http://schemas.openxmlformats.org/officeDocument/2006/relationships/image" Target="../media/image7.png"/><Relationship Id="rId11" Type="http://schemas.openxmlformats.org/officeDocument/2006/relationships/customXml" Target="../ink/ink304.xml"/><Relationship Id="rId24" Type="http://schemas.openxmlformats.org/officeDocument/2006/relationships/customXml" Target="../ink/ink316.xml"/><Relationship Id="rId32" Type="http://schemas.openxmlformats.org/officeDocument/2006/relationships/image" Target="../media/image10.png"/><Relationship Id="rId37" Type="http://schemas.openxmlformats.org/officeDocument/2006/relationships/customXml" Target="../ink/ink323.xml"/><Relationship Id="rId40" Type="http://schemas.openxmlformats.org/officeDocument/2006/relationships/customXml" Target="../ink/ink326.xml"/><Relationship Id="rId45" Type="http://schemas.openxmlformats.org/officeDocument/2006/relationships/customXml" Target="../ink/ink331.xml"/><Relationship Id="rId53" Type="http://schemas.openxmlformats.org/officeDocument/2006/relationships/customXml" Target="../ink/ink339.xml"/><Relationship Id="rId58" Type="http://schemas.openxmlformats.org/officeDocument/2006/relationships/image" Target="../media/image12.png"/><Relationship Id="rId66" Type="http://schemas.openxmlformats.org/officeDocument/2006/relationships/image" Target="../media/image21.png"/><Relationship Id="rId5" Type="http://schemas.openxmlformats.org/officeDocument/2006/relationships/customXml" Target="../ink/ink298.xml"/><Relationship Id="rId61" Type="http://schemas.openxmlformats.org/officeDocument/2006/relationships/image" Target="../media/image15.png"/><Relationship Id="rId19" Type="http://schemas.openxmlformats.org/officeDocument/2006/relationships/image" Target="../media/image200.png"/><Relationship Id="rId14" Type="http://schemas.openxmlformats.org/officeDocument/2006/relationships/customXml" Target="../ink/ink307.xml"/><Relationship Id="rId22" Type="http://schemas.openxmlformats.org/officeDocument/2006/relationships/customXml" Target="../ink/ink314.xml"/><Relationship Id="rId27" Type="http://schemas.openxmlformats.org/officeDocument/2006/relationships/image" Target="../media/image5.png"/><Relationship Id="rId30" Type="http://schemas.openxmlformats.org/officeDocument/2006/relationships/image" Target="../media/image8.png"/><Relationship Id="rId35" Type="http://schemas.openxmlformats.org/officeDocument/2006/relationships/customXml" Target="../ink/ink321.xml"/><Relationship Id="rId43" Type="http://schemas.openxmlformats.org/officeDocument/2006/relationships/customXml" Target="../ink/ink329.xml"/><Relationship Id="rId48" Type="http://schemas.openxmlformats.org/officeDocument/2006/relationships/customXml" Target="../ink/ink334.xml"/><Relationship Id="rId56" Type="http://schemas.openxmlformats.org/officeDocument/2006/relationships/customXml" Target="../ink/ink342.xml"/><Relationship Id="rId64" Type="http://schemas.openxmlformats.org/officeDocument/2006/relationships/image" Target="../media/image18.png"/><Relationship Id="rId8" Type="http://schemas.openxmlformats.org/officeDocument/2006/relationships/customXml" Target="../ink/ink301.xml"/><Relationship Id="rId51" Type="http://schemas.openxmlformats.org/officeDocument/2006/relationships/customXml" Target="../ink/ink337.xml"/><Relationship Id="rId3" Type="http://schemas.openxmlformats.org/officeDocument/2006/relationships/customXml" Target="../ink/ink296.xml"/><Relationship Id="rId12" Type="http://schemas.openxmlformats.org/officeDocument/2006/relationships/customXml" Target="../ink/ink305.xml"/><Relationship Id="rId17" Type="http://schemas.openxmlformats.org/officeDocument/2006/relationships/customXml" Target="../ink/ink310.xml"/><Relationship Id="rId25" Type="http://schemas.openxmlformats.org/officeDocument/2006/relationships/customXml" Target="../ink/ink317.xml"/><Relationship Id="rId33" Type="http://schemas.openxmlformats.org/officeDocument/2006/relationships/customXml" Target="../ink/ink319.xml"/><Relationship Id="rId38" Type="http://schemas.openxmlformats.org/officeDocument/2006/relationships/customXml" Target="../ink/ink324.xml"/><Relationship Id="rId46" Type="http://schemas.openxmlformats.org/officeDocument/2006/relationships/customXml" Target="../ink/ink332.xml"/><Relationship Id="rId59" Type="http://schemas.openxmlformats.org/officeDocument/2006/relationships/image" Target="../media/image13.png"/><Relationship Id="rId67" Type="http://schemas.openxmlformats.org/officeDocument/2006/relationships/image" Target="../media/image22.png"/><Relationship Id="rId20" Type="http://schemas.openxmlformats.org/officeDocument/2006/relationships/customXml" Target="../ink/ink312.xml"/><Relationship Id="rId41" Type="http://schemas.openxmlformats.org/officeDocument/2006/relationships/customXml" Target="../ink/ink327.xml"/><Relationship Id="rId54" Type="http://schemas.openxmlformats.org/officeDocument/2006/relationships/customXml" Target="../ink/ink340.xml"/><Relationship Id="rId62" Type="http://schemas.openxmlformats.org/officeDocument/2006/relationships/image" Target="../media/image16.png"/><Relationship Id="rId1" Type="http://schemas.openxmlformats.org/officeDocument/2006/relationships/customXml" Target="../ink/ink295.xml"/><Relationship Id="rId6" Type="http://schemas.openxmlformats.org/officeDocument/2006/relationships/customXml" Target="../ink/ink299.xml"/><Relationship Id="rId15" Type="http://schemas.openxmlformats.org/officeDocument/2006/relationships/customXml" Target="../ink/ink308.xml"/><Relationship Id="rId23" Type="http://schemas.openxmlformats.org/officeDocument/2006/relationships/customXml" Target="../ink/ink315.xml"/><Relationship Id="rId28" Type="http://schemas.openxmlformats.org/officeDocument/2006/relationships/image" Target="../media/image6.png"/><Relationship Id="rId36" Type="http://schemas.openxmlformats.org/officeDocument/2006/relationships/customXml" Target="../ink/ink322.xml"/><Relationship Id="rId49" Type="http://schemas.openxmlformats.org/officeDocument/2006/relationships/customXml" Target="../ink/ink335.xml"/><Relationship Id="rId57" Type="http://schemas.openxmlformats.org/officeDocument/2006/relationships/image" Target="../media/image11.png"/><Relationship Id="rId10" Type="http://schemas.openxmlformats.org/officeDocument/2006/relationships/customXml" Target="../ink/ink303.xml"/><Relationship Id="rId31" Type="http://schemas.openxmlformats.org/officeDocument/2006/relationships/image" Target="../media/image9.png"/><Relationship Id="rId44" Type="http://schemas.openxmlformats.org/officeDocument/2006/relationships/customXml" Target="../ink/ink330.xml"/><Relationship Id="rId52" Type="http://schemas.openxmlformats.org/officeDocument/2006/relationships/customXml" Target="../ink/ink338.xml"/><Relationship Id="rId60" Type="http://schemas.openxmlformats.org/officeDocument/2006/relationships/image" Target="../media/image14.png"/><Relationship Id="rId65" Type="http://schemas.openxmlformats.org/officeDocument/2006/relationships/image" Target="../media/image19.png"/><Relationship Id="rId4" Type="http://schemas.openxmlformats.org/officeDocument/2006/relationships/customXml" Target="../ink/ink297.xml"/><Relationship Id="rId9" Type="http://schemas.openxmlformats.org/officeDocument/2006/relationships/customXml" Target="../ink/ink302.xml"/><Relationship Id="rId13" Type="http://schemas.openxmlformats.org/officeDocument/2006/relationships/customXml" Target="../ink/ink306.xml"/><Relationship Id="rId18" Type="http://schemas.openxmlformats.org/officeDocument/2006/relationships/customXml" Target="../ink/ink311.xml"/><Relationship Id="rId39" Type="http://schemas.openxmlformats.org/officeDocument/2006/relationships/customXml" Target="../ink/ink325.xml"/></Relationships>
</file>

<file path=xl/drawings/_rels/drawing8.xml.rels><?xml version="1.0" encoding="UTF-8" standalone="yes"?>
<Relationships xmlns="http://schemas.openxmlformats.org/package/2006/relationships"><Relationship Id="rId117" Type="http://schemas.openxmlformats.org/officeDocument/2006/relationships/customXml" Target="../ink/ink458.xml"/><Relationship Id="rId21" Type="http://schemas.openxmlformats.org/officeDocument/2006/relationships/customXml" Target="../ink/ink362.xml"/><Relationship Id="rId63" Type="http://schemas.openxmlformats.org/officeDocument/2006/relationships/customXml" Target="../ink/ink404.xml"/><Relationship Id="rId159" Type="http://schemas.openxmlformats.org/officeDocument/2006/relationships/customXml" Target="../ink/ink500.xml"/><Relationship Id="rId170" Type="http://schemas.openxmlformats.org/officeDocument/2006/relationships/customXml" Target="../ink/ink511.xml"/><Relationship Id="rId226" Type="http://schemas.openxmlformats.org/officeDocument/2006/relationships/customXml" Target="../ink/ink567.xml"/><Relationship Id="rId268" Type="http://schemas.openxmlformats.org/officeDocument/2006/relationships/customXml" Target="../ink/ink609.xml"/><Relationship Id="rId32" Type="http://schemas.openxmlformats.org/officeDocument/2006/relationships/customXml" Target="../ink/ink373.xml"/><Relationship Id="rId74" Type="http://schemas.openxmlformats.org/officeDocument/2006/relationships/customXml" Target="../ink/ink415.xml"/><Relationship Id="rId128" Type="http://schemas.openxmlformats.org/officeDocument/2006/relationships/customXml" Target="../ink/ink469.xml"/><Relationship Id="rId5" Type="http://schemas.openxmlformats.org/officeDocument/2006/relationships/customXml" Target="../ink/ink346.xml"/><Relationship Id="rId181" Type="http://schemas.openxmlformats.org/officeDocument/2006/relationships/customXml" Target="../ink/ink522.xml"/><Relationship Id="rId237" Type="http://schemas.openxmlformats.org/officeDocument/2006/relationships/customXml" Target="../ink/ink578.xml"/><Relationship Id="rId279" Type="http://schemas.openxmlformats.org/officeDocument/2006/relationships/customXml" Target="../ink/ink620.xml"/><Relationship Id="rId43" Type="http://schemas.openxmlformats.org/officeDocument/2006/relationships/customXml" Target="../ink/ink384.xml"/><Relationship Id="rId139" Type="http://schemas.openxmlformats.org/officeDocument/2006/relationships/customXml" Target="../ink/ink480.xml"/><Relationship Id="rId290" Type="http://schemas.openxmlformats.org/officeDocument/2006/relationships/customXml" Target="../ink/ink631.xml"/><Relationship Id="rId85" Type="http://schemas.openxmlformats.org/officeDocument/2006/relationships/customXml" Target="../ink/ink426.xml"/><Relationship Id="rId150" Type="http://schemas.openxmlformats.org/officeDocument/2006/relationships/customXml" Target="../ink/ink491.xml"/><Relationship Id="rId192" Type="http://schemas.openxmlformats.org/officeDocument/2006/relationships/customXml" Target="../ink/ink533.xml"/><Relationship Id="rId206" Type="http://schemas.openxmlformats.org/officeDocument/2006/relationships/customXml" Target="../ink/ink547.xml"/><Relationship Id="rId248" Type="http://schemas.openxmlformats.org/officeDocument/2006/relationships/customXml" Target="../ink/ink589.xml"/><Relationship Id="rId12" Type="http://schemas.openxmlformats.org/officeDocument/2006/relationships/customXml" Target="../ink/ink353.xml"/><Relationship Id="rId33" Type="http://schemas.openxmlformats.org/officeDocument/2006/relationships/customXml" Target="../ink/ink374.xml"/><Relationship Id="rId108" Type="http://schemas.openxmlformats.org/officeDocument/2006/relationships/customXml" Target="../ink/ink449.xml"/><Relationship Id="rId129" Type="http://schemas.openxmlformats.org/officeDocument/2006/relationships/customXml" Target="../ink/ink470.xml"/><Relationship Id="rId280" Type="http://schemas.openxmlformats.org/officeDocument/2006/relationships/customXml" Target="../ink/ink621.xml"/><Relationship Id="rId54" Type="http://schemas.openxmlformats.org/officeDocument/2006/relationships/customXml" Target="../ink/ink395.xml"/><Relationship Id="rId75" Type="http://schemas.openxmlformats.org/officeDocument/2006/relationships/customXml" Target="../ink/ink416.xml"/><Relationship Id="rId96" Type="http://schemas.openxmlformats.org/officeDocument/2006/relationships/customXml" Target="../ink/ink437.xml"/><Relationship Id="rId140" Type="http://schemas.openxmlformats.org/officeDocument/2006/relationships/customXml" Target="../ink/ink481.xml"/><Relationship Id="rId161" Type="http://schemas.openxmlformats.org/officeDocument/2006/relationships/customXml" Target="../ink/ink502.xml"/><Relationship Id="rId182" Type="http://schemas.openxmlformats.org/officeDocument/2006/relationships/customXml" Target="../ink/ink523.xml"/><Relationship Id="rId217" Type="http://schemas.openxmlformats.org/officeDocument/2006/relationships/customXml" Target="../ink/ink558.xml"/><Relationship Id="rId6" Type="http://schemas.openxmlformats.org/officeDocument/2006/relationships/customXml" Target="../ink/ink347.xml"/><Relationship Id="rId238" Type="http://schemas.openxmlformats.org/officeDocument/2006/relationships/customXml" Target="../ink/ink579.xml"/><Relationship Id="rId259" Type="http://schemas.openxmlformats.org/officeDocument/2006/relationships/customXml" Target="../ink/ink600.xml"/><Relationship Id="rId23" Type="http://schemas.openxmlformats.org/officeDocument/2006/relationships/customXml" Target="../ink/ink364.xml"/><Relationship Id="rId119" Type="http://schemas.openxmlformats.org/officeDocument/2006/relationships/customXml" Target="../ink/ink460.xml"/><Relationship Id="rId270" Type="http://schemas.openxmlformats.org/officeDocument/2006/relationships/customXml" Target="../ink/ink611.xml"/><Relationship Id="rId291" Type="http://schemas.openxmlformats.org/officeDocument/2006/relationships/customXml" Target="../ink/ink632.xml"/><Relationship Id="rId44" Type="http://schemas.openxmlformats.org/officeDocument/2006/relationships/customXml" Target="../ink/ink385.xml"/><Relationship Id="rId65" Type="http://schemas.openxmlformats.org/officeDocument/2006/relationships/customXml" Target="../ink/ink406.xml"/><Relationship Id="rId86" Type="http://schemas.openxmlformats.org/officeDocument/2006/relationships/customXml" Target="../ink/ink427.xml"/><Relationship Id="rId130" Type="http://schemas.openxmlformats.org/officeDocument/2006/relationships/customXml" Target="../ink/ink471.xml"/><Relationship Id="rId151" Type="http://schemas.openxmlformats.org/officeDocument/2006/relationships/customXml" Target="../ink/ink492.xml"/><Relationship Id="rId172" Type="http://schemas.openxmlformats.org/officeDocument/2006/relationships/customXml" Target="../ink/ink513.xml"/><Relationship Id="rId193" Type="http://schemas.openxmlformats.org/officeDocument/2006/relationships/customXml" Target="../ink/ink534.xml"/><Relationship Id="rId207" Type="http://schemas.openxmlformats.org/officeDocument/2006/relationships/customXml" Target="../ink/ink548.xml"/><Relationship Id="rId228" Type="http://schemas.openxmlformats.org/officeDocument/2006/relationships/customXml" Target="../ink/ink569.xml"/><Relationship Id="rId249" Type="http://schemas.openxmlformats.org/officeDocument/2006/relationships/customXml" Target="../ink/ink590.xml"/><Relationship Id="rId13" Type="http://schemas.openxmlformats.org/officeDocument/2006/relationships/customXml" Target="../ink/ink354.xml"/><Relationship Id="rId109" Type="http://schemas.openxmlformats.org/officeDocument/2006/relationships/customXml" Target="../ink/ink450.xml"/><Relationship Id="rId260" Type="http://schemas.openxmlformats.org/officeDocument/2006/relationships/customXml" Target="../ink/ink601.xml"/><Relationship Id="rId281" Type="http://schemas.openxmlformats.org/officeDocument/2006/relationships/customXml" Target="../ink/ink622.xml"/><Relationship Id="rId34" Type="http://schemas.openxmlformats.org/officeDocument/2006/relationships/customXml" Target="../ink/ink375.xml"/><Relationship Id="rId55" Type="http://schemas.openxmlformats.org/officeDocument/2006/relationships/customXml" Target="../ink/ink396.xml"/><Relationship Id="rId76" Type="http://schemas.openxmlformats.org/officeDocument/2006/relationships/customXml" Target="../ink/ink417.xml"/><Relationship Id="rId97" Type="http://schemas.openxmlformats.org/officeDocument/2006/relationships/customXml" Target="../ink/ink438.xml"/><Relationship Id="rId120" Type="http://schemas.openxmlformats.org/officeDocument/2006/relationships/customXml" Target="../ink/ink461.xml"/><Relationship Id="rId141" Type="http://schemas.openxmlformats.org/officeDocument/2006/relationships/customXml" Target="../ink/ink482.xml"/><Relationship Id="rId7" Type="http://schemas.openxmlformats.org/officeDocument/2006/relationships/customXml" Target="../ink/ink348.xml"/><Relationship Id="rId162" Type="http://schemas.openxmlformats.org/officeDocument/2006/relationships/customXml" Target="../ink/ink503.xml"/><Relationship Id="rId183" Type="http://schemas.openxmlformats.org/officeDocument/2006/relationships/customXml" Target="../ink/ink524.xml"/><Relationship Id="rId218" Type="http://schemas.openxmlformats.org/officeDocument/2006/relationships/customXml" Target="../ink/ink559.xml"/><Relationship Id="rId239" Type="http://schemas.openxmlformats.org/officeDocument/2006/relationships/customXml" Target="../ink/ink580.xml"/><Relationship Id="rId250" Type="http://schemas.openxmlformats.org/officeDocument/2006/relationships/customXml" Target="../ink/ink591.xml"/><Relationship Id="rId271" Type="http://schemas.openxmlformats.org/officeDocument/2006/relationships/customXml" Target="../ink/ink612.xml"/><Relationship Id="rId292" Type="http://schemas.openxmlformats.org/officeDocument/2006/relationships/customXml" Target="../ink/ink633.xml"/><Relationship Id="rId24" Type="http://schemas.openxmlformats.org/officeDocument/2006/relationships/customXml" Target="../ink/ink365.xml"/><Relationship Id="rId45" Type="http://schemas.openxmlformats.org/officeDocument/2006/relationships/customXml" Target="../ink/ink386.xml"/><Relationship Id="rId66" Type="http://schemas.openxmlformats.org/officeDocument/2006/relationships/customXml" Target="../ink/ink407.xml"/><Relationship Id="rId87" Type="http://schemas.openxmlformats.org/officeDocument/2006/relationships/customXml" Target="../ink/ink428.xml"/><Relationship Id="rId110" Type="http://schemas.openxmlformats.org/officeDocument/2006/relationships/customXml" Target="../ink/ink451.xml"/><Relationship Id="rId131" Type="http://schemas.openxmlformats.org/officeDocument/2006/relationships/customXml" Target="../ink/ink472.xml"/><Relationship Id="rId152" Type="http://schemas.openxmlformats.org/officeDocument/2006/relationships/customXml" Target="../ink/ink493.xml"/><Relationship Id="rId173" Type="http://schemas.openxmlformats.org/officeDocument/2006/relationships/customXml" Target="../ink/ink514.xml"/><Relationship Id="rId194" Type="http://schemas.openxmlformats.org/officeDocument/2006/relationships/customXml" Target="../ink/ink535.xml"/><Relationship Id="rId208" Type="http://schemas.openxmlformats.org/officeDocument/2006/relationships/customXml" Target="../ink/ink549.xml"/><Relationship Id="rId229" Type="http://schemas.openxmlformats.org/officeDocument/2006/relationships/customXml" Target="../ink/ink570.xml"/><Relationship Id="rId240" Type="http://schemas.openxmlformats.org/officeDocument/2006/relationships/customXml" Target="../ink/ink581.xml"/><Relationship Id="rId261" Type="http://schemas.openxmlformats.org/officeDocument/2006/relationships/customXml" Target="../ink/ink602.xml"/><Relationship Id="rId14" Type="http://schemas.openxmlformats.org/officeDocument/2006/relationships/customXml" Target="../ink/ink355.xml"/><Relationship Id="rId35" Type="http://schemas.openxmlformats.org/officeDocument/2006/relationships/customXml" Target="../ink/ink376.xml"/><Relationship Id="rId56" Type="http://schemas.openxmlformats.org/officeDocument/2006/relationships/customXml" Target="../ink/ink397.xml"/><Relationship Id="rId77" Type="http://schemas.openxmlformats.org/officeDocument/2006/relationships/customXml" Target="../ink/ink418.xml"/><Relationship Id="rId100" Type="http://schemas.openxmlformats.org/officeDocument/2006/relationships/customXml" Target="../ink/ink441.xml"/><Relationship Id="rId282" Type="http://schemas.openxmlformats.org/officeDocument/2006/relationships/customXml" Target="../ink/ink623.xml"/><Relationship Id="rId8" Type="http://schemas.openxmlformats.org/officeDocument/2006/relationships/customXml" Target="../ink/ink349.xml"/><Relationship Id="rId98" Type="http://schemas.openxmlformats.org/officeDocument/2006/relationships/customXml" Target="../ink/ink439.xml"/><Relationship Id="rId121" Type="http://schemas.openxmlformats.org/officeDocument/2006/relationships/customXml" Target="../ink/ink462.xml"/><Relationship Id="rId142" Type="http://schemas.openxmlformats.org/officeDocument/2006/relationships/customXml" Target="../ink/ink483.xml"/><Relationship Id="rId163" Type="http://schemas.openxmlformats.org/officeDocument/2006/relationships/customXml" Target="../ink/ink504.xml"/><Relationship Id="rId184" Type="http://schemas.openxmlformats.org/officeDocument/2006/relationships/customXml" Target="../ink/ink525.xml"/><Relationship Id="rId219" Type="http://schemas.openxmlformats.org/officeDocument/2006/relationships/customXml" Target="../ink/ink560.xml"/><Relationship Id="rId230" Type="http://schemas.openxmlformats.org/officeDocument/2006/relationships/customXml" Target="../ink/ink571.xml"/><Relationship Id="rId251" Type="http://schemas.openxmlformats.org/officeDocument/2006/relationships/customXml" Target="../ink/ink592.xml"/><Relationship Id="rId25" Type="http://schemas.openxmlformats.org/officeDocument/2006/relationships/customXml" Target="../ink/ink366.xml"/><Relationship Id="rId46" Type="http://schemas.openxmlformats.org/officeDocument/2006/relationships/customXml" Target="../ink/ink387.xml"/><Relationship Id="rId67" Type="http://schemas.openxmlformats.org/officeDocument/2006/relationships/customXml" Target="../ink/ink408.xml"/><Relationship Id="rId272" Type="http://schemas.openxmlformats.org/officeDocument/2006/relationships/customXml" Target="../ink/ink613.xml"/><Relationship Id="rId293" Type="http://schemas.openxmlformats.org/officeDocument/2006/relationships/customXml" Target="../ink/ink634.xml"/><Relationship Id="rId88" Type="http://schemas.openxmlformats.org/officeDocument/2006/relationships/customXml" Target="../ink/ink429.xml"/><Relationship Id="rId111" Type="http://schemas.openxmlformats.org/officeDocument/2006/relationships/customXml" Target="../ink/ink452.xml"/><Relationship Id="rId132" Type="http://schemas.openxmlformats.org/officeDocument/2006/relationships/customXml" Target="../ink/ink473.xml"/><Relationship Id="rId153" Type="http://schemas.openxmlformats.org/officeDocument/2006/relationships/customXml" Target="../ink/ink494.xml"/><Relationship Id="rId174" Type="http://schemas.openxmlformats.org/officeDocument/2006/relationships/customXml" Target="../ink/ink515.xml"/><Relationship Id="rId195" Type="http://schemas.openxmlformats.org/officeDocument/2006/relationships/customXml" Target="../ink/ink536.xml"/><Relationship Id="rId209" Type="http://schemas.openxmlformats.org/officeDocument/2006/relationships/customXml" Target="../ink/ink550.xml"/><Relationship Id="rId220" Type="http://schemas.openxmlformats.org/officeDocument/2006/relationships/customXml" Target="../ink/ink561.xml"/><Relationship Id="rId241" Type="http://schemas.openxmlformats.org/officeDocument/2006/relationships/customXml" Target="../ink/ink582.xml"/><Relationship Id="rId15" Type="http://schemas.openxmlformats.org/officeDocument/2006/relationships/customXml" Target="../ink/ink356.xml"/><Relationship Id="rId36" Type="http://schemas.openxmlformats.org/officeDocument/2006/relationships/customXml" Target="../ink/ink377.xml"/><Relationship Id="rId57" Type="http://schemas.openxmlformats.org/officeDocument/2006/relationships/customXml" Target="../ink/ink398.xml"/><Relationship Id="rId262" Type="http://schemas.openxmlformats.org/officeDocument/2006/relationships/customXml" Target="../ink/ink603.xml"/><Relationship Id="rId283" Type="http://schemas.openxmlformats.org/officeDocument/2006/relationships/customXml" Target="../ink/ink624.xml"/><Relationship Id="rId78" Type="http://schemas.openxmlformats.org/officeDocument/2006/relationships/customXml" Target="../ink/ink419.xml"/><Relationship Id="rId99" Type="http://schemas.openxmlformats.org/officeDocument/2006/relationships/customXml" Target="../ink/ink440.xml"/><Relationship Id="rId101" Type="http://schemas.openxmlformats.org/officeDocument/2006/relationships/customXml" Target="../ink/ink442.xml"/><Relationship Id="rId122" Type="http://schemas.openxmlformats.org/officeDocument/2006/relationships/customXml" Target="../ink/ink463.xml"/><Relationship Id="rId143" Type="http://schemas.openxmlformats.org/officeDocument/2006/relationships/customXml" Target="../ink/ink484.xml"/><Relationship Id="rId164" Type="http://schemas.openxmlformats.org/officeDocument/2006/relationships/customXml" Target="../ink/ink505.xml"/><Relationship Id="rId185" Type="http://schemas.openxmlformats.org/officeDocument/2006/relationships/customXml" Target="../ink/ink526.xml"/><Relationship Id="rId9" Type="http://schemas.openxmlformats.org/officeDocument/2006/relationships/customXml" Target="../ink/ink350.xml"/><Relationship Id="rId210" Type="http://schemas.openxmlformats.org/officeDocument/2006/relationships/customXml" Target="../ink/ink551.xml"/><Relationship Id="rId26" Type="http://schemas.openxmlformats.org/officeDocument/2006/relationships/customXml" Target="../ink/ink367.xml"/><Relationship Id="rId231" Type="http://schemas.openxmlformats.org/officeDocument/2006/relationships/customXml" Target="../ink/ink572.xml"/><Relationship Id="rId252" Type="http://schemas.openxmlformats.org/officeDocument/2006/relationships/customXml" Target="../ink/ink593.xml"/><Relationship Id="rId273" Type="http://schemas.openxmlformats.org/officeDocument/2006/relationships/customXml" Target="../ink/ink614.xml"/><Relationship Id="rId294" Type="http://schemas.openxmlformats.org/officeDocument/2006/relationships/customXml" Target="../ink/ink635.xml"/><Relationship Id="rId47" Type="http://schemas.openxmlformats.org/officeDocument/2006/relationships/customXml" Target="../ink/ink388.xml"/><Relationship Id="rId68" Type="http://schemas.openxmlformats.org/officeDocument/2006/relationships/customXml" Target="../ink/ink409.xml"/><Relationship Id="rId89" Type="http://schemas.openxmlformats.org/officeDocument/2006/relationships/customXml" Target="../ink/ink430.xml"/><Relationship Id="rId112" Type="http://schemas.openxmlformats.org/officeDocument/2006/relationships/customXml" Target="../ink/ink453.xml"/><Relationship Id="rId133" Type="http://schemas.openxmlformats.org/officeDocument/2006/relationships/customXml" Target="../ink/ink474.xml"/><Relationship Id="rId154" Type="http://schemas.openxmlformats.org/officeDocument/2006/relationships/customXml" Target="../ink/ink495.xml"/><Relationship Id="rId175" Type="http://schemas.openxmlformats.org/officeDocument/2006/relationships/customXml" Target="../ink/ink516.xml"/><Relationship Id="rId196" Type="http://schemas.openxmlformats.org/officeDocument/2006/relationships/customXml" Target="../ink/ink537.xml"/><Relationship Id="rId200" Type="http://schemas.openxmlformats.org/officeDocument/2006/relationships/customXml" Target="../ink/ink541.xml"/><Relationship Id="rId16" Type="http://schemas.openxmlformats.org/officeDocument/2006/relationships/customXml" Target="../ink/ink357.xml"/><Relationship Id="rId221" Type="http://schemas.openxmlformats.org/officeDocument/2006/relationships/customXml" Target="../ink/ink562.xml"/><Relationship Id="rId242" Type="http://schemas.openxmlformats.org/officeDocument/2006/relationships/customXml" Target="../ink/ink583.xml"/><Relationship Id="rId263" Type="http://schemas.openxmlformats.org/officeDocument/2006/relationships/customXml" Target="../ink/ink604.xml"/><Relationship Id="rId284" Type="http://schemas.openxmlformats.org/officeDocument/2006/relationships/customXml" Target="../ink/ink625.xml"/><Relationship Id="rId37" Type="http://schemas.openxmlformats.org/officeDocument/2006/relationships/customXml" Target="../ink/ink378.xml"/><Relationship Id="rId58" Type="http://schemas.openxmlformats.org/officeDocument/2006/relationships/customXml" Target="../ink/ink399.xml"/><Relationship Id="rId79" Type="http://schemas.openxmlformats.org/officeDocument/2006/relationships/customXml" Target="../ink/ink420.xml"/><Relationship Id="rId102" Type="http://schemas.openxmlformats.org/officeDocument/2006/relationships/customXml" Target="../ink/ink443.xml"/><Relationship Id="rId123" Type="http://schemas.openxmlformats.org/officeDocument/2006/relationships/customXml" Target="../ink/ink464.xml"/><Relationship Id="rId144" Type="http://schemas.openxmlformats.org/officeDocument/2006/relationships/customXml" Target="../ink/ink485.xml"/><Relationship Id="rId90" Type="http://schemas.openxmlformats.org/officeDocument/2006/relationships/customXml" Target="../ink/ink431.xml"/><Relationship Id="rId165" Type="http://schemas.openxmlformats.org/officeDocument/2006/relationships/customXml" Target="../ink/ink506.xml"/><Relationship Id="rId186" Type="http://schemas.openxmlformats.org/officeDocument/2006/relationships/customXml" Target="../ink/ink527.xml"/><Relationship Id="rId211" Type="http://schemas.openxmlformats.org/officeDocument/2006/relationships/customXml" Target="../ink/ink552.xml"/><Relationship Id="rId232" Type="http://schemas.openxmlformats.org/officeDocument/2006/relationships/customXml" Target="../ink/ink573.xml"/><Relationship Id="rId253" Type="http://schemas.openxmlformats.org/officeDocument/2006/relationships/customXml" Target="../ink/ink594.xml"/><Relationship Id="rId274" Type="http://schemas.openxmlformats.org/officeDocument/2006/relationships/customXml" Target="../ink/ink615.xml"/><Relationship Id="rId295" Type="http://schemas.openxmlformats.org/officeDocument/2006/relationships/customXml" Target="../ink/ink636.xml"/><Relationship Id="rId27" Type="http://schemas.openxmlformats.org/officeDocument/2006/relationships/customXml" Target="../ink/ink368.xml"/><Relationship Id="rId48" Type="http://schemas.openxmlformats.org/officeDocument/2006/relationships/customXml" Target="../ink/ink389.xml"/><Relationship Id="rId69" Type="http://schemas.openxmlformats.org/officeDocument/2006/relationships/customXml" Target="../ink/ink410.xml"/><Relationship Id="rId113" Type="http://schemas.openxmlformats.org/officeDocument/2006/relationships/customXml" Target="../ink/ink454.xml"/><Relationship Id="rId134" Type="http://schemas.openxmlformats.org/officeDocument/2006/relationships/customXml" Target="../ink/ink475.xml"/><Relationship Id="rId80" Type="http://schemas.openxmlformats.org/officeDocument/2006/relationships/customXml" Target="../ink/ink421.xml"/><Relationship Id="rId155" Type="http://schemas.openxmlformats.org/officeDocument/2006/relationships/customXml" Target="../ink/ink496.xml"/><Relationship Id="rId176" Type="http://schemas.openxmlformats.org/officeDocument/2006/relationships/customXml" Target="../ink/ink517.xml"/><Relationship Id="rId197" Type="http://schemas.openxmlformats.org/officeDocument/2006/relationships/customXml" Target="../ink/ink538.xml"/><Relationship Id="rId201" Type="http://schemas.openxmlformats.org/officeDocument/2006/relationships/customXml" Target="../ink/ink542.xml"/><Relationship Id="rId222" Type="http://schemas.openxmlformats.org/officeDocument/2006/relationships/customXml" Target="../ink/ink563.xml"/><Relationship Id="rId243" Type="http://schemas.openxmlformats.org/officeDocument/2006/relationships/customXml" Target="../ink/ink584.xml"/><Relationship Id="rId264" Type="http://schemas.openxmlformats.org/officeDocument/2006/relationships/customXml" Target="../ink/ink605.xml"/><Relationship Id="rId285" Type="http://schemas.openxmlformats.org/officeDocument/2006/relationships/customXml" Target="../ink/ink626.xml"/><Relationship Id="rId17" Type="http://schemas.openxmlformats.org/officeDocument/2006/relationships/customXml" Target="../ink/ink358.xml"/><Relationship Id="rId38" Type="http://schemas.openxmlformats.org/officeDocument/2006/relationships/customXml" Target="../ink/ink379.xml"/><Relationship Id="rId59" Type="http://schemas.openxmlformats.org/officeDocument/2006/relationships/customXml" Target="../ink/ink400.xml"/><Relationship Id="rId103" Type="http://schemas.openxmlformats.org/officeDocument/2006/relationships/customXml" Target="../ink/ink444.xml"/><Relationship Id="rId124" Type="http://schemas.openxmlformats.org/officeDocument/2006/relationships/customXml" Target="../ink/ink465.xml"/><Relationship Id="rId70" Type="http://schemas.openxmlformats.org/officeDocument/2006/relationships/customXml" Target="../ink/ink411.xml"/><Relationship Id="rId91" Type="http://schemas.openxmlformats.org/officeDocument/2006/relationships/customXml" Target="../ink/ink432.xml"/><Relationship Id="rId145" Type="http://schemas.openxmlformats.org/officeDocument/2006/relationships/customXml" Target="../ink/ink486.xml"/><Relationship Id="rId166" Type="http://schemas.openxmlformats.org/officeDocument/2006/relationships/customXml" Target="../ink/ink507.xml"/><Relationship Id="rId187" Type="http://schemas.openxmlformats.org/officeDocument/2006/relationships/customXml" Target="../ink/ink528.xml"/><Relationship Id="rId1" Type="http://schemas.openxmlformats.org/officeDocument/2006/relationships/customXml" Target="../ink/ink343.xml"/><Relationship Id="rId212" Type="http://schemas.openxmlformats.org/officeDocument/2006/relationships/customXml" Target="../ink/ink553.xml"/><Relationship Id="rId233" Type="http://schemas.openxmlformats.org/officeDocument/2006/relationships/customXml" Target="../ink/ink574.xml"/><Relationship Id="rId254" Type="http://schemas.openxmlformats.org/officeDocument/2006/relationships/customXml" Target="../ink/ink595.xml"/><Relationship Id="rId28" Type="http://schemas.openxmlformats.org/officeDocument/2006/relationships/customXml" Target="../ink/ink369.xml"/><Relationship Id="rId49" Type="http://schemas.openxmlformats.org/officeDocument/2006/relationships/customXml" Target="../ink/ink390.xml"/><Relationship Id="rId114" Type="http://schemas.openxmlformats.org/officeDocument/2006/relationships/customXml" Target="../ink/ink455.xml"/><Relationship Id="rId275" Type="http://schemas.openxmlformats.org/officeDocument/2006/relationships/customXml" Target="../ink/ink616.xml"/><Relationship Id="rId60" Type="http://schemas.openxmlformats.org/officeDocument/2006/relationships/customXml" Target="../ink/ink401.xml"/><Relationship Id="rId81" Type="http://schemas.openxmlformats.org/officeDocument/2006/relationships/customXml" Target="../ink/ink422.xml"/><Relationship Id="rId135" Type="http://schemas.openxmlformats.org/officeDocument/2006/relationships/customXml" Target="../ink/ink476.xml"/><Relationship Id="rId156" Type="http://schemas.openxmlformats.org/officeDocument/2006/relationships/customXml" Target="../ink/ink497.xml"/><Relationship Id="rId177" Type="http://schemas.openxmlformats.org/officeDocument/2006/relationships/customXml" Target="../ink/ink518.xml"/><Relationship Id="rId198" Type="http://schemas.openxmlformats.org/officeDocument/2006/relationships/customXml" Target="../ink/ink539.xml"/><Relationship Id="rId202" Type="http://schemas.openxmlformats.org/officeDocument/2006/relationships/customXml" Target="../ink/ink543.xml"/><Relationship Id="rId223" Type="http://schemas.openxmlformats.org/officeDocument/2006/relationships/customXml" Target="../ink/ink564.xml"/><Relationship Id="rId244" Type="http://schemas.openxmlformats.org/officeDocument/2006/relationships/customXml" Target="../ink/ink585.xml"/><Relationship Id="rId18" Type="http://schemas.openxmlformats.org/officeDocument/2006/relationships/customXml" Target="../ink/ink359.xml"/><Relationship Id="rId39" Type="http://schemas.openxmlformats.org/officeDocument/2006/relationships/customXml" Target="../ink/ink380.xml"/><Relationship Id="rId265" Type="http://schemas.openxmlformats.org/officeDocument/2006/relationships/customXml" Target="../ink/ink606.xml"/><Relationship Id="rId286" Type="http://schemas.openxmlformats.org/officeDocument/2006/relationships/customXml" Target="../ink/ink627.xml"/><Relationship Id="rId50" Type="http://schemas.openxmlformats.org/officeDocument/2006/relationships/customXml" Target="../ink/ink391.xml"/><Relationship Id="rId104" Type="http://schemas.openxmlformats.org/officeDocument/2006/relationships/customXml" Target="../ink/ink445.xml"/><Relationship Id="rId125" Type="http://schemas.openxmlformats.org/officeDocument/2006/relationships/customXml" Target="../ink/ink466.xml"/><Relationship Id="rId146" Type="http://schemas.openxmlformats.org/officeDocument/2006/relationships/customXml" Target="../ink/ink487.xml"/><Relationship Id="rId167" Type="http://schemas.openxmlformats.org/officeDocument/2006/relationships/customXml" Target="../ink/ink508.xml"/><Relationship Id="rId188" Type="http://schemas.openxmlformats.org/officeDocument/2006/relationships/customXml" Target="../ink/ink529.xml"/><Relationship Id="rId71" Type="http://schemas.openxmlformats.org/officeDocument/2006/relationships/customXml" Target="../ink/ink412.xml"/><Relationship Id="rId92" Type="http://schemas.openxmlformats.org/officeDocument/2006/relationships/customXml" Target="../ink/ink433.xml"/><Relationship Id="rId213" Type="http://schemas.openxmlformats.org/officeDocument/2006/relationships/customXml" Target="../ink/ink554.xml"/><Relationship Id="rId234" Type="http://schemas.openxmlformats.org/officeDocument/2006/relationships/customXml" Target="../ink/ink575.xml"/><Relationship Id="rId2" Type="http://schemas.openxmlformats.org/officeDocument/2006/relationships/image" Target="../media/image204.png"/><Relationship Id="rId29" Type="http://schemas.openxmlformats.org/officeDocument/2006/relationships/customXml" Target="../ink/ink370.xml"/><Relationship Id="rId255" Type="http://schemas.openxmlformats.org/officeDocument/2006/relationships/customXml" Target="../ink/ink596.xml"/><Relationship Id="rId276" Type="http://schemas.openxmlformats.org/officeDocument/2006/relationships/customXml" Target="../ink/ink617.xml"/><Relationship Id="rId40" Type="http://schemas.openxmlformats.org/officeDocument/2006/relationships/customXml" Target="../ink/ink381.xml"/><Relationship Id="rId115" Type="http://schemas.openxmlformats.org/officeDocument/2006/relationships/customXml" Target="../ink/ink456.xml"/><Relationship Id="rId136" Type="http://schemas.openxmlformats.org/officeDocument/2006/relationships/customXml" Target="../ink/ink477.xml"/><Relationship Id="rId157" Type="http://schemas.openxmlformats.org/officeDocument/2006/relationships/customXml" Target="../ink/ink498.xml"/><Relationship Id="rId178" Type="http://schemas.openxmlformats.org/officeDocument/2006/relationships/customXml" Target="../ink/ink519.xml"/><Relationship Id="rId61" Type="http://schemas.openxmlformats.org/officeDocument/2006/relationships/customXml" Target="../ink/ink402.xml"/><Relationship Id="rId82" Type="http://schemas.openxmlformats.org/officeDocument/2006/relationships/customXml" Target="../ink/ink423.xml"/><Relationship Id="rId199" Type="http://schemas.openxmlformats.org/officeDocument/2006/relationships/customXml" Target="../ink/ink540.xml"/><Relationship Id="rId203" Type="http://schemas.openxmlformats.org/officeDocument/2006/relationships/customXml" Target="../ink/ink544.xml"/><Relationship Id="rId19" Type="http://schemas.openxmlformats.org/officeDocument/2006/relationships/customXml" Target="../ink/ink360.xml"/><Relationship Id="rId224" Type="http://schemas.openxmlformats.org/officeDocument/2006/relationships/customXml" Target="../ink/ink565.xml"/><Relationship Id="rId245" Type="http://schemas.openxmlformats.org/officeDocument/2006/relationships/customXml" Target="../ink/ink586.xml"/><Relationship Id="rId266" Type="http://schemas.openxmlformats.org/officeDocument/2006/relationships/customXml" Target="../ink/ink607.xml"/><Relationship Id="rId287" Type="http://schemas.openxmlformats.org/officeDocument/2006/relationships/customXml" Target="../ink/ink628.xml"/><Relationship Id="rId30" Type="http://schemas.openxmlformats.org/officeDocument/2006/relationships/customXml" Target="../ink/ink371.xml"/><Relationship Id="rId105" Type="http://schemas.openxmlformats.org/officeDocument/2006/relationships/customXml" Target="../ink/ink446.xml"/><Relationship Id="rId126" Type="http://schemas.openxmlformats.org/officeDocument/2006/relationships/customXml" Target="../ink/ink467.xml"/><Relationship Id="rId147" Type="http://schemas.openxmlformats.org/officeDocument/2006/relationships/customXml" Target="../ink/ink488.xml"/><Relationship Id="rId168" Type="http://schemas.openxmlformats.org/officeDocument/2006/relationships/customXml" Target="../ink/ink509.xml"/><Relationship Id="rId51" Type="http://schemas.openxmlformats.org/officeDocument/2006/relationships/customXml" Target="../ink/ink392.xml"/><Relationship Id="rId72" Type="http://schemas.openxmlformats.org/officeDocument/2006/relationships/customXml" Target="../ink/ink413.xml"/><Relationship Id="rId93" Type="http://schemas.openxmlformats.org/officeDocument/2006/relationships/customXml" Target="../ink/ink434.xml"/><Relationship Id="rId189" Type="http://schemas.openxmlformats.org/officeDocument/2006/relationships/customXml" Target="../ink/ink530.xml"/><Relationship Id="rId3" Type="http://schemas.openxmlformats.org/officeDocument/2006/relationships/customXml" Target="../ink/ink344.xml"/><Relationship Id="rId214" Type="http://schemas.openxmlformats.org/officeDocument/2006/relationships/customXml" Target="../ink/ink555.xml"/><Relationship Id="rId235" Type="http://schemas.openxmlformats.org/officeDocument/2006/relationships/customXml" Target="../ink/ink576.xml"/><Relationship Id="rId256" Type="http://schemas.openxmlformats.org/officeDocument/2006/relationships/customXml" Target="../ink/ink597.xml"/><Relationship Id="rId277" Type="http://schemas.openxmlformats.org/officeDocument/2006/relationships/customXml" Target="../ink/ink618.xml"/><Relationship Id="rId116" Type="http://schemas.openxmlformats.org/officeDocument/2006/relationships/customXml" Target="../ink/ink457.xml"/><Relationship Id="rId137" Type="http://schemas.openxmlformats.org/officeDocument/2006/relationships/customXml" Target="../ink/ink478.xml"/><Relationship Id="rId158" Type="http://schemas.openxmlformats.org/officeDocument/2006/relationships/customXml" Target="../ink/ink499.xml"/><Relationship Id="rId20" Type="http://schemas.openxmlformats.org/officeDocument/2006/relationships/customXml" Target="../ink/ink361.xml"/><Relationship Id="rId41" Type="http://schemas.openxmlformats.org/officeDocument/2006/relationships/customXml" Target="../ink/ink382.xml"/><Relationship Id="rId62" Type="http://schemas.openxmlformats.org/officeDocument/2006/relationships/customXml" Target="../ink/ink403.xml"/><Relationship Id="rId83" Type="http://schemas.openxmlformats.org/officeDocument/2006/relationships/customXml" Target="../ink/ink424.xml"/><Relationship Id="rId179" Type="http://schemas.openxmlformats.org/officeDocument/2006/relationships/customXml" Target="../ink/ink520.xml"/><Relationship Id="rId190" Type="http://schemas.openxmlformats.org/officeDocument/2006/relationships/customXml" Target="../ink/ink531.xml"/><Relationship Id="rId204" Type="http://schemas.openxmlformats.org/officeDocument/2006/relationships/customXml" Target="../ink/ink545.xml"/><Relationship Id="rId225" Type="http://schemas.openxmlformats.org/officeDocument/2006/relationships/customXml" Target="../ink/ink566.xml"/><Relationship Id="rId246" Type="http://schemas.openxmlformats.org/officeDocument/2006/relationships/customXml" Target="../ink/ink587.xml"/><Relationship Id="rId267" Type="http://schemas.openxmlformats.org/officeDocument/2006/relationships/customXml" Target="../ink/ink608.xml"/><Relationship Id="rId288" Type="http://schemas.openxmlformats.org/officeDocument/2006/relationships/customXml" Target="../ink/ink629.xml"/><Relationship Id="rId106" Type="http://schemas.openxmlformats.org/officeDocument/2006/relationships/customXml" Target="../ink/ink447.xml"/><Relationship Id="rId127" Type="http://schemas.openxmlformats.org/officeDocument/2006/relationships/customXml" Target="../ink/ink468.xml"/><Relationship Id="rId10" Type="http://schemas.openxmlformats.org/officeDocument/2006/relationships/customXml" Target="../ink/ink351.xml"/><Relationship Id="rId31" Type="http://schemas.openxmlformats.org/officeDocument/2006/relationships/customXml" Target="../ink/ink372.xml"/><Relationship Id="rId52" Type="http://schemas.openxmlformats.org/officeDocument/2006/relationships/customXml" Target="../ink/ink393.xml"/><Relationship Id="rId73" Type="http://schemas.openxmlformats.org/officeDocument/2006/relationships/customXml" Target="../ink/ink414.xml"/><Relationship Id="rId94" Type="http://schemas.openxmlformats.org/officeDocument/2006/relationships/customXml" Target="../ink/ink435.xml"/><Relationship Id="rId148" Type="http://schemas.openxmlformats.org/officeDocument/2006/relationships/customXml" Target="../ink/ink489.xml"/><Relationship Id="rId169" Type="http://schemas.openxmlformats.org/officeDocument/2006/relationships/customXml" Target="../ink/ink510.xml"/><Relationship Id="rId4" Type="http://schemas.openxmlformats.org/officeDocument/2006/relationships/customXml" Target="../ink/ink345.xml"/><Relationship Id="rId180" Type="http://schemas.openxmlformats.org/officeDocument/2006/relationships/customXml" Target="../ink/ink521.xml"/><Relationship Id="rId215" Type="http://schemas.openxmlformats.org/officeDocument/2006/relationships/customXml" Target="../ink/ink556.xml"/><Relationship Id="rId236" Type="http://schemas.openxmlformats.org/officeDocument/2006/relationships/customXml" Target="../ink/ink577.xml"/><Relationship Id="rId257" Type="http://schemas.openxmlformats.org/officeDocument/2006/relationships/customXml" Target="../ink/ink598.xml"/><Relationship Id="rId278" Type="http://schemas.openxmlformats.org/officeDocument/2006/relationships/customXml" Target="../ink/ink619.xml"/><Relationship Id="rId42" Type="http://schemas.openxmlformats.org/officeDocument/2006/relationships/customXml" Target="../ink/ink383.xml"/><Relationship Id="rId84" Type="http://schemas.openxmlformats.org/officeDocument/2006/relationships/customXml" Target="../ink/ink425.xml"/><Relationship Id="rId138" Type="http://schemas.openxmlformats.org/officeDocument/2006/relationships/customXml" Target="../ink/ink479.xml"/><Relationship Id="rId191" Type="http://schemas.openxmlformats.org/officeDocument/2006/relationships/customXml" Target="../ink/ink532.xml"/><Relationship Id="rId205" Type="http://schemas.openxmlformats.org/officeDocument/2006/relationships/customXml" Target="../ink/ink546.xml"/><Relationship Id="rId247" Type="http://schemas.openxmlformats.org/officeDocument/2006/relationships/customXml" Target="../ink/ink588.xml"/><Relationship Id="rId107" Type="http://schemas.openxmlformats.org/officeDocument/2006/relationships/customXml" Target="../ink/ink448.xml"/><Relationship Id="rId289" Type="http://schemas.openxmlformats.org/officeDocument/2006/relationships/customXml" Target="../ink/ink630.xml"/><Relationship Id="rId11" Type="http://schemas.openxmlformats.org/officeDocument/2006/relationships/customXml" Target="../ink/ink352.xml"/><Relationship Id="rId53" Type="http://schemas.openxmlformats.org/officeDocument/2006/relationships/customXml" Target="../ink/ink394.xml"/><Relationship Id="rId149" Type="http://schemas.openxmlformats.org/officeDocument/2006/relationships/customXml" Target="../ink/ink490.xml"/><Relationship Id="rId95" Type="http://schemas.openxmlformats.org/officeDocument/2006/relationships/customXml" Target="../ink/ink436.xml"/><Relationship Id="rId160" Type="http://schemas.openxmlformats.org/officeDocument/2006/relationships/customXml" Target="../ink/ink501.xml"/><Relationship Id="rId216" Type="http://schemas.openxmlformats.org/officeDocument/2006/relationships/customXml" Target="../ink/ink557.xml"/><Relationship Id="rId258" Type="http://schemas.openxmlformats.org/officeDocument/2006/relationships/customXml" Target="../ink/ink599.xml"/><Relationship Id="rId22" Type="http://schemas.openxmlformats.org/officeDocument/2006/relationships/customXml" Target="../ink/ink363.xml"/><Relationship Id="rId64" Type="http://schemas.openxmlformats.org/officeDocument/2006/relationships/customXml" Target="../ink/ink405.xml"/><Relationship Id="rId118" Type="http://schemas.openxmlformats.org/officeDocument/2006/relationships/customXml" Target="../ink/ink459.xml"/><Relationship Id="rId171" Type="http://schemas.openxmlformats.org/officeDocument/2006/relationships/customXml" Target="../ink/ink512.xml"/><Relationship Id="rId227" Type="http://schemas.openxmlformats.org/officeDocument/2006/relationships/customXml" Target="../ink/ink568.xml"/><Relationship Id="rId269" Type="http://schemas.openxmlformats.org/officeDocument/2006/relationships/customXml" Target="../ink/ink610.xml"/></Relationships>
</file>

<file path=xl/drawings/drawing1.xml><?xml version="1.0" encoding="utf-8"?>
<xdr:wsDr xmlns:xdr="http://schemas.openxmlformats.org/drawingml/2006/spreadsheetDrawing" xmlns:a="http://schemas.openxmlformats.org/drawingml/2006/main">
  <xdr:twoCellAnchor>
    <xdr:from>
      <xdr:col>2</xdr:col>
      <xdr:colOff>825500</xdr:colOff>
      <xdr:row>42</xdr:row>
      <xdr:rowOff>57151</xdr:rowOff>
    </xdr:from>
    <xdr:to>
      <xdr:col>2</xdr:col>
      <xdr:colOff>1590529</xdr:colOff>
      <xdr:row>42</xdr:row>
      <xdr:rowOff>679451</xdr:rowOff>
    </xdr:to>
    <xdr:pic>
      <xdr:nvPicPr>
        <xdr:cNvPr id="2" name="Picture 1">
          <a:extLst>
            <a:ext uri="{FF2B5EF4-FFF2-40B4-BE49-F238E27FC236}">
              <a16:creationId xmlns:a16="http://schemas.microsoft.com/office/drawing/2014/main" id="{99B1D670-59C7-01BA-6209-D1D99AF4741E}"/>
            </a:ext>
          </a:extLst>
        </xdr:cNvPr>
        <xdr:cNvPicPr>
          <a:picLocks noChangeAspect="1"/>
        </xdr:cNvPicPr>
      </xdr:nvPicPr>
      <xdr:blipFill>
        <a:blip xmlns:r="http://schemas.openxmlformats.org/officeDocument/2006/relationships" r:embed="rId1"/>
        <a:stretch>
          <a:fillRect/>
        </a:stretch>
      </xdr:blipFill>
      <xdr:spPr>
        <a:xfrm>
          <a:off x="1333500" y="1377951"/>
          <a:ext cx="765029" cy="622300"/>
        </a:xfrm>
        <a:prstGeom prst="rect">
          <a:avLst/>
        </a:prstGeom>
      </xdr:spPr>
    </xdr:pic>
    <xdr:clientData/>
  </xdr:twoCellAnchor>
  <xdr:twoCellAnchor>
    <xdr:from>
      <xdr:col>2</xdr:col>
      <xdr:colOff>825500</xdr:colOff>
      <xdr:row>8</xdr:row>
      <xdr:rowOff>57151</xdr:rowOff>
    </xdr:from>
    <xdr:to>
      <xdr:col>2</xdr:col>
      <xdr:colOff>1590529</xdr:colOff>
      <xdr:row>8</xdr:row>
      <xdr:rowOff>679451</xdr:rowOff>
    </xdr:to>
    <xdr:pic>
      <xdr:nvPicPr>
        <xdr:cNvPr id="3" name="Picture 2">
          <a:extLst>
            <a:ext uri="{FF2B5EF4-FFF2-40B4-BE49-F238E27FC236}">
              <a16:creationId xmlns:a16="http://schemas.microsoft.com/office/drawing/2014/main" id="{4F945326-AB4F-429D-AD62-317869798B75}"/>
            </a:ext>
          </a:extLst>
        </xdr:cNvPr>
        <xdr:cNvPicPr>
          <a:picLocks noChangeAspect="1"/>
        </xdr:cNvPicPr>
      </xdr:nvPicPr>
      <xdr:blipFill>
        <a:blip xmlns:r="http://schemas.openxmlformats.org/officeDocument/2006/relationships" r:embed="rId1"/>
        <a:stretch>
          <a:fillRect/>
        </a:stretch>
      </xdr:blipFill>
      <xdr:spPr>
        <a:xfrm>
          <a:off x="1333500" y="2482851"/>
          <a:ext cx="765029" cy="622300"/>
        </a:xfrm>
        <a:prstGeom prst="rect">
          <a:avLst/>
        </a:prstGeom>
      </xdr:spPr>
    </xdr:pic>
    <xdr:clientData/>
  </xdr:twoCellAnchor>
  <xdr:twoCellAnchor>
    <xdr:from>
      <xdr:col>2</xdr:col>
      <xdr:colOff>825500</xdr:colOff>
      <xdr:row>25</xdr:row>
      <xdr:rowOff>57151</xdr:rowOff>
    </xdr:from>
    <xdr:to>
      <xdr:col>2</xdr:col>
      <xdr:colOff>1590529</xdr:colOff>
      <xdr:row>25</xdr:row>
      <xdr:rowOff>679451</xdr:rowOff>
    </xdr:to>
    <xdr:pic>
      <xdr:nvPicPr>
        <xdr:cNvPr id="4" name="Picture 3">
          <a:extLst>
            <a:ext uri="{FF2B5EF4-FFF2-40B4-BE49-F238E27FC236}">
              <a16:creationId xmlns:a16="http://schemas.microsoft.com/office/drawing/2014/main" id="{60055D76-538F-435A-8CF8-321F3D86A0AF}"/>
            </a:ext>
          </a:extLst>
        </xdr:cNvPr>
        <xdr:cNvPicPr>
          <a:picLocks noChangeAspect="1"/>
        </xdr:cNvPicPr>
      </xdr:nvPicPr>
      <xdr:blipFill>
        <a:blip xmlns:r="http://schemas.openxmlformats.org/officeDocument/2006/relationships" r:embed="rId1"/>
        <a:stretch>
          <a:fillRect/>
        </a:stretch>
      </xdr:blipFill>
      <xdr:spPr>
        <a:xfrm>
          <a:off x="1333500" y="4375151"/>
          <a:ext cx="765029" cy="622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186840</xdr:colOff>
      <xdr:row>0</xdr:row>
      <xdr:rowOff>0</xdr:rowOff>
    </xdr:from>
    <xdr:to>
      <xdr:col>0</xdr:col>
      <xdr:colOff>186934</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2F73BBF7-D2E3-49B7-8E6D-995D8AE454D0}"/>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3"/>
            <a:stretch>
              <a:fillRect/>
            </a:stretch>
          </xdr:blipFill>
          <xdr:spPr>
            <a:xfrm>
              <a:off x="180720" y="644400"/>
              <a:ext cx="12600" cy="12600"/>
            </a:xfrm>
            <a:prstGeom prst="rect">
              <a:avLst/>
            </a:prstGeom>
          </xdr:spPr>
        </xdr:pic>
      </mc:Fallback>
    </mc:AlternateContent>
    <xdr:clientData/>
  </xdr:twoCellAnchor>
  <xdr:twoCellAnchor editAs="oneCell">
    <xdr:from>
      <xdr:col>0</xdr:col>
      <xdr:colOff>174240</xdr:colOff>
      <xdr:row>0</xdr:row>
      <xdr:rowOff>0</xdr:rowOff>
    </xdr:from>
    <xdr:to>
      <xdr:col>0</xdr:col>
      <xdr:colOff>181214</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3" name="Ink 2">
              <a:extLst>
                <a:ext uri="{FF2B5EF4-FFF2-40B4-BE49-F238E27FC236}">
                  <a16:creationId xmlns:a16="http://schemas.microsoft.com/office/drawing/2014/main" id="{DD704406-9E09-4BAC-9766-0A63560F33E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3"/>
            <a:stretch>
              <a:fillRect/>
            </a:stretch>
          </xdr:blipFill>
          <xdr:spPr>
            <a:xfrm>
              <a:off x="168120" y="663480"/>
              <a:ext cx="12600" cy="12600"/>
            </a:xfrm>
            <a:prstGeom prst="rect">
              <a:avLst/>
            </a:prstGeom>
          </xdr:spPr>
        </xdr:pic>
      </mc:Fallback>
    </mc:AlternateContent>
    <xdr:clientData/>
  </xdr:twoCellAnchor>
  <xdr:oneCellAnchor>
    <xdr:from>
      <xdr:col>0</xdr:col>
      <xdr:colOff>186840</xdr:colOff>
      <xdr:row>12</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4" name="Ink 3">
              <a:extLst>
                <a:ext uri="{FF2B5EF4-FFF2-40B4-BE49-F238E27FC236}">
                  <a16:creationId xmlns:a16="http://schemas.microsoft.com/office/drawing/2014/main" id="{5F3320BC-B1D7-43C7-AE4B-B0117C4C1B4A}"/>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3"/>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12</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5" name="Ink 4">
              <a:extLst>
                <a:ext uri="{FF2B5EF4-FFF2-40B4-BE49-F238E27FC236}">
                  <a16:creationId xmlns:a16="http://schemas.microsoft.com/office/drawing/2014/main" id="{73E7B4D5-DF01-4865-B429-3598449F61B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3"/>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6" name="Ink 5">
              <a:extLst>
                <a:ext uri="{FF2B5EF4-FFF2-40B4-BE49-F238E27FC236}">
                  <a16:creationId xmlns:a16="http://schemas.microsoft.com/office/drawing/2014/main" id="{CB6F951F-236C-435D-BCB6-F13EBA93BBD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3"/>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7" name="Ink 6">
              <a:extLst>
                <a:ext uri="{FF2B5EF4-FFF2-40B4-BE49-F238E27FC236}">
                  <a16:creationId xmlns:a16="http://schemas.microsoft.com/office/drawing/2014/main" id="{18FBAD37-28A3-42CC-BF59-C0D4A6EAD0DE}"/>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3"/>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31</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8" name="Ink 7">
              <a:extLst>
                <a:ext uri="{FF2B5EF4-FFF2-40B4-BE49-F238E27FC236}">
                  <a16:creationId xmlns:a16="http://schemas.microsoft.com/office/drawing/2014/main" id="{4ED98A87-0599-4EE5-87C4-3360F3CF660C}"/>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3"/>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31</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9" name="Ink 8">
              <a:extLst>
                <a:ext uri="{FF2B5EF4-FFF2-40B4-BE49-F238E27FC236}">
                  <a16:creationId xmlns:a16="http://schemas.microsoft.com/office/drawing/2014/main" id="{6E35435F-BF77-4ABA-8887-62CA7EAEDB8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3"/>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0" name="Ink 9">
              <a:extLst>
                <a:ext uri="{FF2B5EF4-FFF2-40B4-BE49-F238E27FC236}">
                  <a16:creationId xmlns:a16="http://schemas.microsoft.com/office/drawing/2014/main" id="{C3203B4F-1010-4756-857B-F09572FBF6BA}"/>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3"/>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10</xdr:row>
      <xdr:rowOff>0</xdr:rowOff>
    </xdr:from>
    <xdr:ext cx="3345" cy="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1" name="Ink 10">
              <a:extLst>
                <a:ext uri="{FF2B5EF4-FFF2-40B4-BE49-F238E27FC236}">
                  <a16:creationId xmlns:a16="http://schemas.microsoft.com/office/drawing/2014/main" id="{91F50705-EAD8-4052-9159-949B6885CFDE}"/>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3"/>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30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2" name="Ink 11">
              <a:extLst>
                <a:ext uri="{FF2B5EF4-FFF2-40B4-BE49-F238E27FC236}">
                  <a16:creationId xmlns:a16="http://schemas.microsoft.com/office/drawing/2014/main" id="{1BADE846-3484-4555-A0BF-961B1A6CEA3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3"/>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30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3" name="Ink 12">
              <a:extLst>
                <a:ext uri="{FF2B5EF4-FFF2-40B4-BE49-F238E27FC236}">
                  <a16:creationId xmlns:a16="http://schemas.microsoft.com/office/drawing/2014/main" id="{EF644DE4-6066-4A88-A894-FA5E9F35C9D6}"/>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3"/>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38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4" name="Ink 13">
              <a:extLst>
                <a:ext uri="{FF2B5EF4-FFF2-40B4-BE49-F238E27FC236}">
                  <a16:creationId xmlns:a16="http://schemas.microsoft.com/office/drawing/2014/main" id="{15008D1D-24C6-4895-B4F3-663C581B119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3"/>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38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5" name="Ink 14">
              <a:extLst>
                <a:ext uri="{FF2B5EF4-FFF2-40B4-BE49-F238E27FC236}">
                  <a16:creationId xmlns:a16="http://schemas.microsoft.com/office/drawing/2014/main" id="{04718F86-5AC5-44E3-BF3A-77F129EFCE1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3"/>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41</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6" name="Ink 15">
              <a:extLst>
                <a:ext uri="{FF2B5EF4-FFF2-40B4-BE49-F238E27FC236}">
                  <a16:creationId xmlns:a16="http://schemas.microsoft.com/office/drawing/2014/main" id="{9154CD44-F263-48E4-B5CE-1B74B4DC30E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3"/>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41</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7" name="Ink 16">
              <a:extLst>
                <a:ext uri="{FF2B5EF4-FFF2-40B4-BE49-F238E27FC236}">
                  <a16:creationId xmlns:a16="http://schemas.microsoft.com/office/drawing/2014/main" id="{DF955526-E088-4D2B-8103-F9E6D89FB0B4}"/>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3"/>
            <a:stretch>
              <a:fillRect/>
            </a:stretch>
          </xdr:blipFill>
          <xdr:spPr>
            <a:xfrm>
              <a:off x="168120" y="663480"/>
              <a:ext cx="12600" cy="12600"/>
            </a:xfrm>
            <a:prstGeom prst="rect">
              <a:avLst/>
            </a:prstGeom>
          </xdr:spPr>
        </xdr:pic>
      </mc:Fallback>
    </mc:AlternateContent>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186840</xdr:colOff>
      <xdr:row>0</xdr:row>
      <xdr:rowOff>0</xdr:rowOff>
    </xdr:from>
    <xdr:to>
      <xdr:col>0</xdr:col>
      <xdr:colOff>186934</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27503E4C-EC14-4606-9120-F2CBF7B5B1D0}"/>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twoCellAnchor>
  <xdr:oneCellAnchor>
    <xdr:from>
      <xdr:col>0</xdr:col>
      <xdr:colOff>186840</xdr:colOff>
      <xdr:row>24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4" name="Ink 3">
              <a:extLst>
                <a:ext uri="{FF2B5EF4-FFF2-40B4-BE49-F238E27FC236}">
                  <a16:creationId xmlns:a16="http://schemas.microsoft.com/office/drawing/2014/main" id="{462B6693-3E4B-4241-B5CC-82145C75167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5" name="Ink 4">
              <a:extLst>
                <a:ext uri="{FF2B5EF4-FFF2-40B4-BE49-F238E27FC236}">
                  <a16:creationId xmlns:a16="http://schemas.microsoft.com/office/drawing/2014/main" id="{E0DD7BA0-8615-4991-873D-E265E4B368B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91</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6" name="Ink 5">
              <a:extLst>
                <a:ext uri="{FF2B5EF4-FFF2-40B4-BE49-F238E27FC236}">
                  <a16:creationId xmlns:a16="http://schemas.microsoft.com/office/drawing/2014/main" id="{7002AE22-0FAE-45FB-A56D-CD8D9F58DFB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91</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7" name="Ink 6">
              <a:extLst>
                <a:ext uri="{FF2B5EF4-FFF2-40B4-BE49-F238E27FC236}">
                  <a16:creationId xmlns:a16="http://schemas.microsoft.com/office/drawing/2014/main" id="{0B5B3C72-DE8C-4572-9084-8181FF92B77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244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8" name="Ink 7">
              <a:extLst>
                <a:ext uri="{FF2B5EF4-FFF2-40B4-BE49-F238E27FC236}">
                  <a16:creationId xmlns:a16="http://schemas.microsoft.com/office/drawing/2014/main" id="{25E07F88-4FE8-42E9-B852-37FD7489BF87}"/>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9" name="Ink 8">
              <a:extLst>
                <a:ext uri="{FF2B5EF4-FFF2-40B4-BE49-F238E27FC236}">
                  <a16:creationId xmlns:a16="http://schemas.microsoft.com/office/drawing/2014/main" id="{3DF572C8-A41C-4945-8B71-358B7AC75794}"/>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186840</xdr:colOff>
      <xdr:row>0</xdr:row>
      <xdr:rowOff>0</xdr:rowOff>
    </xdr:from>
    <xdr:to>
      <xdr:col>0</xdr:col>
      <xdr:colOff>187200</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1EAC0B5D-2E01-4AD9-B916-433C8EBA864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twoCellAnchor>
  <xdr:twoCellAnchor editAs="oneCell">
    <xdr:from>
      <xdr:col>0</xdr:col>
      <xdr:colOff>174240</xdr:colOff>
      <xdr:row>0</xdr:row>
      <xdr:rowOff>0</xdr:rowOff>
    </xdr:from>
    <xdr:to>
      <xdr:col>0</xdr:col>
      <xdr:colOff>184298</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3ABFA7F4-0AEC-4337-BE48-65E6105C019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twoCellAnchor>
  <xdr:oneCellAnchor>
    <xdr:from>
      <xdr:col>0</xdr:col>
      <xdr:colOff>186840</xdr:colOff>
      <xdr:row>324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C7114230-2930-4681-8F20-41416AA58CE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324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Ink 4">
              <a:extLst>
                <a:ext uri="{FF2B5EF4-FFF2-40B4-BE49-F238E27FC236}">
                  <a16:creationId xmlns:a16="http://schemas.microsoft.com/office/drawing/2014/main" id="{85797C14-76A5-4E89-95C4-D680934F647F}"/>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457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6" name="Ink 5">
              <a:extLst>
                <a:ext uri="{FF2B5EF4-FFF2-40B4-BE49-F238E27FC236}">
                  <a16:creationId xmlns:a16="http://schemas.microsoft.com/office/drawing/2014/main" id="{3D02007D-FEEA-45A3-BF49-DAEA3F2DD6C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457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7" name="Ink 6">
              <a:extLst>
                <a:ext uri="{FF2B5EF4-FFF2-40B4-BE49-F238E27FC236}">
                  <a16:creationId xmlns:a16="http://schemas.microsoft.com/office/drawing/2014/main" id="{DBFFFA3E-8484-45D3-91F5-7377FCF4273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608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8" name="Ink 7">
              <a:extLst>
                <a:ext uri="{FF2B5EF4-FFF2-40B4-BE49-F238E27FC236}">
                  <a16:creationId xmlns:a16="http://schemas.microsoft.com/office/drawing/2014/main" id="{8C4A7BC0-5DD2-4C56-8BF6-819C4571EF0B}"/>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608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9" name="Ink 8">
              <a:extLst>
                <a:ext uri="{FF2B5EF4-FFF2-40B4-BE49-F238E27FC236}">
                  <a16:creationId xmlns:a16="http://schemas.microsoft.com/office/drawing/2014/main" id="{D9D9AF81-FD2B-4FB3-AA70-F445C5EF118D}"/>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twoCellAnchor editAs="oneCell">
    <xdr:from>
      <xdr:col>0</xdr:col>
      <xdr:colOff>186840</xdr:colOff>
      <xdr:row>0</xdr:row>
      <xdr:rowOff>0</xdr:rowOff>
    </xdr:from>
    <xdr:to>
      <xdr:col>0</xdr:col>
      <xdr:colOff>187200</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0" name="Ink 9">
              <a:extLst>
                <a:ext uri="{FF2B5EF4-FFF2-40B4-BE49-F238E27FC236}">
                  <a16:creationId xmlns:a16="http://schemas.microsoft.com/office/drawing/2014/main" id="{D880DFE2-BBA5-4826-ACDA-0377D67194A5}"/>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twoCellAnchor>
  <xdr:twoCellAnchor editAs="oneCell">
    <xdr:from>
      <xdr:col>0</xdr:col>
      <xdr:colOff>174240</xdr:colOff>
      <xdr:row>0</xdr:row>
      <xdr:rowOff>0</xdr:rowOff>
    </xdr:from>
    <xdr:to>
      <xdr:col>0</xdr:col>
      <xdr:colOff>182765</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1" name="Ink 10">
              <a:extLst>
                <a:ext uri="{FF2B5EF4-FFF2-40B4-BE49-F238E27FC236}">
                  <a16:creationId xmlns:a16="http://schemas.microsoft.com/office/drawing/2014/main" id="{D6077EA2-5114-4728-AD2C-591116261E0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twoCellAnchor>
  <xdr:oneCellAnchor>
    <xdr:from>
      <xdr:col>0</xdr:col>
      <xdr:colOff>186840</xdr:colOff>
      <xdr:row>160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2" name="Ink 11">
              <a:extLst>
                <a:ext uri="{FF2B5EF4-FFF2-40B4-BE49-F238E27FC236}">
                  <a16:creationId xmlns:a16="http://schemas.microsoft.com/office/drawing/2014/main" id="{6DC78629-1C0E-4CE7-816E-22846C559A6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160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3" name="Ink 12">
              <a:extLst>
                <a:ext uri="{FF2B5EF4-FFF2-40B4-BE49-F238E27FC236}">
                  <a16:creationId xmlns:a16="http://schemas.microsoft.com/office/drawing/2014/main" id="{C5B8771F-DC09-410A-A392-731C1B73E4F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516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4" name="Ink 13">
              <a:extLst>
                <a:ext uri="{FF2B5EF4-FFF2-40B4-BE49-F238E27FC236}">
                  <a16:creationId xmlns:a16="http://schemas.microsoft.com/office/drawing/2014/main" id="{C7683B85-5D7D-4744-9357-76D37CFAEE3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516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5" name="Ink 14">
              <a:extLst>
                <a:ext uri="{FF2B5EF4-FFF2-40B4-BE49-F238E27FC236}">
                  <a16:creationId xmlns:a16="http://schemas.microsoft.com/office/drawing/2014/main" id="{440AAE15-31D7-4085-B87F-ED8AF410778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788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6" name="Ink 15">
              <a:extLst>
                <a:ext uri="{FF2B5EF4-FFF2-40B4-BE49-F238E27FC236}">
                  <a16:creationId xmlns:a16="http://schemas.microsoft.com/office/drawing/2014/main" id="{93399CCB-54F3-4B81-AE0F-58EED16002C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788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7" name="Ink 16">
              <a:extLst>
                <a:ext uri="{FF2B5EF4-FFF2-40B4-BE49-F238E27FC236}">
                  <a16:creationId xmlns:a16="http://schemas.microsoft.com/office/drawing/2014/main" id="{05FDC35B-E707-4FF7-B419-774A6EEA701A}"/>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159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8" name="Ink 17">
              <a:extLst>
                <a:ext uri="{FF2B5EF4-FFF2-40B4-BE49-F238E27FC236}">
                  <a16:creationId xmlns:a16="http://schemas.microsoft.com/office/drawing/2014/main" id="{FCD9B043-DDB0-42D4-885C-177921BEFD8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159</xdr:row>
      <xdr:rowOff>0</xdr:rowOff>
    </xdr:from>
    <xdr:ext cx="3345" cy="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19" name="Ink 18">
              <a:extLst>
                <a:ext uri="{FF2B5EF4-FFF2-40B4-BE49-F238E27FC236}">
                  <a16:creationId xmlns:a16="http://schemas.microsoft.com/office/drawing/2014/main" id="{B46B94B1-0B7D-411D-A0A7-8D62C76AEDD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517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20" name="Ink 19">
              <a:extLst>
                <a:ext uri="{FF2B5EF4-FFF2-40B4-BE49-F238E27FC236}">
                  <a16:creationId xmlns:a16="http://schemas.microsoft.com/office/drawing/2014/main" id="{A13D98C9-C98E-4C38-BB25-178AB46A77F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517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21" name="Ink 20">
              <a:extLst>
                <a:ext uri="{FF2B5EF4-FFF2-40B4-BE49-F238E27FC236}">
                  <a16:creationId xmlns:a16="http://schemas.microsoft.com/office/drawing/2014/main" id="{4199DFE8-97A6-4099-BE8A-94E902C204C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543</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22" name="Ink 21">
              <a:extLst>
                <a:ext uri="{FF2B5EF4-FFF2-40B4-BE49-F238E27FC236}">
                  <a16:creationId xmlns:a16="http://schemas.microsoft.com/office/drawing/2014/main" id="{01123977-8FF5-4CA0-B8A1-52B79B70494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543</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3" name="Ink 22">
              <a:extLst>
                <a:ext uri="{FF2B5EF4-FFF2-40B4-BE49-F238E27FC236}">
                  <a16:creationId xmlns:a16="http://schemas.microsoft.com/office/drawing/2014/main" id="{70E2F2AA-2914-4BA4-B816-3EC3DF6AEB6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696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4" name="Ink 23">
              <a:extLst>
                <a:ext uri="{FF2B5EF4-FFF2-40B4-BE49-F238E27FC236}">
                  <a16:creationId xmlns:a16="http://schemas.microsoft.com/office/drawing/2014/main" id="{D093954B-9CDD-4154-A9CE-392C096CE74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696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5" name="Ink 24">
              <a:extLst>
                <a:ext uri="{FF2B5EF4-FFF2-40B4-BE49-F238E27FC236}">
                  <a16:creationId xmlns:a16="http://schemas.microsoft.com/office/drawing/2014/main" id="{00EF0296-4CDC-436E-8406-9AF5044E0EBF}"/>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159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26" name="Ink 25">
              <a:extLst>
                <a:ext uri="{FF2B5EF4-FFF2-40B4-BE49-F238E27FC236}">
                  <a16:creationId xmlns:a16="http://schemas.microsoft.com/office/drawing/2014/main" id="{099EB3E4-F706-4080-B0F0-3BEC0904017A}"/>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159</xdr:row>
      <xdr:rowOff>0</xdr:rowOff>
    </xdr:from>
    <xdr:ext cx="4533" cy="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7" name="Ink 26">
              <a:extLst>
                <a:ext uri="{FF2B5EF4-FFF2-40B4-BE49-F238E27FC236}">
                  <a16:creationId xmlns:a16="http://schemas.microsoft.com/office/drawing/2014/main" id="{A6132494-42CB-4246-B1E7-D4D6D14BE19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325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28" name="Ink 27">
              <a:extLst>
                <a:ext uri="{FF2B5EF4-FFF2-40B4-BE49-F238E27FC236}">
                  <a16:creationId xmlns:a16="http://schemas.microsoft.com/office/drawing/2014/main" id="{0FCBD163-0B92-488B-9EBF-DE73F5D2EDFA}"/>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325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29" name="Ink 28">
              <a:extLst>
                <a:ext uri="{FF2B5EF4-FFF2-40B4-BE49-F238E27FC236}">
                  <a16:creationId xmlns:a16="http://schemas.microsoft.com/office/drawing/2014/main" id="{F53421EB-1F12-4E42-9520-FAF46481B83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604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30" name="Ink 29">
              <a:extLst>
                <a:ext uri="{FF2B5EF4-FFF2-40B4-BE49-F238E27FC236}">
                  <a16:creationId xmlns:a16="http://schemas.microsoft.com/office/drawing/2014/main" id="{700CDAA8-8A1C-4369-B67F-44E3BBA4BE0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604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31" name="Ink 30">
              <a:extLst>
                <a:ext uri="{FF2B5EF4-FFF2-40B4-BE49-F238E27FC236}">
                  <a16:creationId xmlns:a16="http://schemas.microsoft.com/office/drawing/2014/main" id="{76818851-DA2C-4F72-B3AD-83F943903C09}"/>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876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32" name="Ink 31">
              <a:extLst>
                <a:ext uri="{FF2B5EF4-FFF2-40B4-BE49-F238E27FC236}">
                  <a16:creationId xmlns:a16="http://schemas.microsoft.com/office/drawing/2014/main" id="{601685D8-6B97-455F-AD78-556EA1DF122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876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3" name="Ink 32">
              <a:extLst>
                <a:ext uri="{FF2B5EF4-FFF2-40B4-BE49-F238E27FC236}">
                  <a16:creationId xmlns:a16="http://schemas.microsoft.com/office/drawing/2014/main" id="{EB0600BD-4192-46A1-BBC7-F8999DE9EA96}"/>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twoCellAnchor editAs="oneCell">
    <xdr:from>
      <xdr:col>0</xdr:col>
      <xdr:colOff>186840</xdr:colOff>
      <xdr:row>326</xdr:row>
      <xdr:rowOff>0</xdr:rowOff>
    </xdr:from>
    <xdr:to>
      <xdr:col>0</xdr:col>
      <xdr:colOff>187200</xdr:colOff>
      <xdr:row>326</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34" name="Ink 33">
              <a:extLst>
                <a:ext uri="{FF2B5EF4-FFF2-40B4-BE49-F238E27FC236}">
                  <a16:creationId xmlns:a16="http://schemas.microsoft.com/office/drawing/2014/main" id="{3451F58E-2FE5-4012-885D-A30C3E0C1BA1}"/>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36"/>
            <a:stretch>
              <a:fillRect/>
            </a:stretch>
          </xdr:blipFill>
          <xdr:spPr>
            <a:xfrm>
              <a:off x="180720" y="644400"/>
              <a:ext cx="12600" cy="12600"/>
            </a:xfrm>
            <a:prstGeom prst="rect">
              <a:avLst/>
            </a:prstGeom>
          </xdr:spPr>
        </xdr:pic>
      </mc:Fallback>
    </mc:AlternateContent>
    <xdr:clientData/>
  </xdr:twoCellAnchor>
  <xdr:twoCellAnchor editAs="oneCell">
    <xdr:from>
      <xdr:col>0</xdr:col>
      <xdr:colOff>174240</xdr:colOff>
      <xdr:row>326</xdr:row>
      <xdr:rowOff>0</xdr:rowOff>
    </xdr:from>
    <xdr:to>
      <xdr:col>0</xdr:col>
      <xdr:colOff>183390</xdr:colOff>
      <xdr:row>326</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5" name="Ink 34">
              <a:extLst>
                <a:ext uri="{FF2B5EF4-FFF2-40B4-BE49-F238E27FC236}">
                  <a16:creationId xmlns:a16="http://schemas.microsoft.com/office/drawing/2014/main" id="{E27DF5E7-1FEA-43E3-B342-01D10C8BBAF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36"/>
            <a:stretch>
              <a:fillRect/>
            </a:stretch>
          </xdr:blipFill>
          <xdr:spPr>
            <a:xfrm>
              <a:off x="168120" y="663480"/>
              <a:ext cx="12600" cy="12600"/>
            </a:xfrm>
            <a:prstGeom prst="rect">
              <a:avLst/>
            </a:prstGeom>
          </xdr:spPr>
        </xdr:pic>
      </mc:Fallback>
    </mc:AlternateContent>
    <xdr:clientData/>
  </xdr:twoCellAnchor>
  <xdr:oneCellAnchor>
    <xdr:from>
      <xdr:col>0</xdr:col>
      <xdr:colOff>186840</xdr:colOff>
      <xdr:row>435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6" name="Ink 35">
              <a:extLst>
                <a:ext uri="{FF2B5EF4-FFF2-40B4-BE49-F238E27FC236}">
                  <a16:creationId xmlns:a16="http://schemas.microsoft.com/office/drawing/2014/main" id="{F687EA5E-10CC-4B38-BD60-F7C13FBCB2C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36"/>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435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7" name="Ink 36">
              <a:extLst>
                <a:ext uri="{FF2B5EF4-FFF2-40B4-BE49-F238E27FC236}">
                  <a16:creationId xmlns:a16="http://schemas.microsoft.com/office/drawing/2014/main" id="{823C0704-F1B6-400F-921D-278E89D9434E}"/>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36"/>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489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8" name="Ink 37">
              <a:extLst>
                <a:ext uri="{FF2B5EF4-FFF2-40B4-BE49-F238E27FC236}">
                  <a16:creationId xmlns:a16="http://schemas.microsoft.com/office/drawing/2014/main" id="{4B8C566A-CF0B-4776-8B2E-A624B26B6FF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36"/>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489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9" name="Ink 38">
              <a:extLst>
                <a:ext uri="{FF2B5EF4-FFF2-40B4-BE49-F238E27FC236}">
                  <a16:creationId xmlns:a16="http://schemas.microsoft.com/office/drawing/2014/main" id="{434671D2-1B69-4233-B49F-D62AEC04B134}"/>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36"/>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640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2">
          <xdr14:nvContentPartPr>
            <xdr14:cNvPr id="40" name="Ink 39">
              <a:extLst>
                <a:ext uri="{FF2B5EF4-FFF2-40B4-BE49-F238E27FC236}">
                  <a16:creationId xmlns:a16="http://schemas.microsoft.com/office/drawing/2014/main" id="{0DAC0EE8-3A77-40C7-BAC5-99F18CB061B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36"/>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640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3">
          <xdr14:nvContentPartPr>
            <xdr14:cNvPr id="41" name="Ink 40">
              <a:extLst>
                <a:ext uri="{FF2B5EF4-FFF2-40B4-BE49-F238E27FC236}">
                  <a16:creationId xmlns:a16="http://schemas.microsoft.com/office/drawing/2014/main" id="{FF18FC68-E940-4FDF-815C-B2E8AB3BFD3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36"/>
            <a:stretch>
              <a:fillRect/>
            </a:stretch>
          </xdr:blipFill>
          <xdr:spPr>
            <a:xfrm>
              <a:off x="168120" y="663480"/>
              <a:ext cx="12600" cy="12600"/>
            </a:xfrm>
            <a:prstGeom prst="rect">
              <a:avLst/>
            </a:prstGeom>
          </xdr:spPr>
        </xdr:pic>
      </mc:Fallback>
    </mc:AlternateContent>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186840</xdr:colOff>
      <xdr:row>0</xdr:row>
      <xdr:rowOff>0</xdr:rowOff>
    </xdr:from>
    <xdr:to>
      <xdr:col>0</xdr:col>
      <xdr:colOff>187200</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6176304A-0ACF-4860-92B3-F5737D81DF21}"/>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twoCellAnchor>
  <xdr:twoCellAnchor editAs="oneCell">
    <xdr:from>
      <xdr:col>0</xdr:col>
      <xdr:colOff>174240</xdr:colOff>
      <xdr:row>0</xdr:row>
      <xdr:rowOff>0</xdr:rowOff>
    </xdr:from>
    <xdr:to>
      <xdr:col>0</xdr:col>
      <xdr:colOff>187110</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366B4015-C965-4537-B0F4-81740FD06DC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twoCellAnchor>
  <xdr:oneCellAnchor>
    <xdr:from>
      <xdr:col>0</xdr:col>
      <xdr:colOff>186840</xdr:colOff>
      <xdr:row>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7F2325B6-1E88-45BD-AE1D-8E9A653AD8D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Ink 4">
              <a:extLst>
                <a:ext uri="{FF2B5EF4-FFF2-40B4-BE49-F238E27FC236}">
                  <a16:creationId xmlns:a16="http://schemas.microsoft.com/office/drawing/2014/main" id="{FEACDA11-F2C6-4F98-84DB-00FA8DC451F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295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6" name="Ink 5">
              <a:extLst>
                <a:ext uri="{FF2B5EF4-FFF2-40B4-BE49-F238E27FC236}">
                  <a16:creationId xmlns:a16="http://schemas.microsoft.com/office/drawing/2014/main" id="{E09F72B3-4A32-4535-9C61-B50692FFEB0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295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7" name="Ink 6">
              <a:extLst>
                <a:ext uri="{FF2B5EF4-FFF2-40B4-BE49-F238E27FC236}">
                  <a16:creationId xmlns:a16="http://schemas.microsoft.com/office/drawing/2014/main" id="{B46EC8AA-E6ED-4DA2-9555-7F0A76A89E4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384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8" name="Ink 7">
              <a:extLst>
                <a:ext uri="{FF2B5EF4-FFF2-40B4-BE49-F238E27FC236}">
                  <a16:creationId xmlns:a16="http://schemas.microsoft.com/office/drawing/2014/main" id="{5B7726A5-557A-46C5-9DEE-CFE5E0A6373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384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9" name="Ink 8">
              <a:extLst>
                <a:ext uri="{FF2B5EF4-FFF2-40B4-BE49-F238E27FC236}">
                  <a16:creationId xmlns:a16="http://schemas.microsoft.com/office/drawing/2014/main" id="{BF7F651E-6F65-4E49-A64F-5192DCA6676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twoCellAnchor editAs="oneCell">
    <xdr:from>
      <xdr:col>11</xdr:col>
      <xdr:colOff>292800</xdr:colOff>
      <xdr:row>234</xdr:row>
      <xdr:rowOff>0</xdr:rowOff>
    </xdr:from>
    <xdr:to>
      <xdr:col>11</xdr:col>
      <xdr:colOff>293160</xdr:colOff>
      <xdr:row>234</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0" name="Ink 9">
              <a:extLst>
                <a:ext uri="{FF2B5EF4-FFF2-40B4-BE49-F238E27FC236}">
                  <a16:creationId xmlns:a16="http://schemas.microsoft.com/office/drawing/2014/main" id="{36D07127-12E4-40A6-BE90-FF2C3B8BB209}"/>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twoCellAnchor>
  <xdr:oneCellAnchor>
    <xdr:from>
      <xdr:col>11</xdr:col>
      <xdr:colOff>292800</xdr:colOff>
      <xdr:row>286</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1" name="Ink 10">
              <a:extLst>
                <a:ext uri="{FF2B5EF4-FFF2-40B4-BE49-F238E27FC236}">
                  <a16:creationId xmlns:a16="http://schemas.microsoft.com/office/drawing/2014/main" id="{62AA3146-FC30-4C27-A268-25910EE2CA7C}"/>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294</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2" name="Ink 11">
              <a:extLst>
                <a:ext uri="{FF2B5EF4-FFF2-40B4-BE49-F238E27FC236}">
                  <a16:creationId xmlns:a16="http://schemas.microsoft.com/office/drawing/2014/main" id="{C090BE6B-EBB7-4AD2-9FF4-9D31183663FC}"/>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274</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3" name="Ink 12">
              <a:extLst>
                <a:ext uri="{FF2B5EF4-FFF2-40B4-BE49-F238E27FC236}">
                  <a16:creationId xmlns:a16="http://schemas.microsoft.com/office/drawing/2014/main" id="{46EF6511-3542-4B00-8820-24A880E31E7A}"/>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302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4" name="Ink 12">
              <a:extLst>
                <a:ext uri="{FF2B5EF4-FFF2-40B4-BE49-F238E27FC236}">
                  <a16:creationId xmlns:a16="http://schemas.microsoft.com/office/drawing/2014/main" id="{C6633C9D-9B4E-4396-9F84-E497260D1540}"/>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302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5" name="Ink 13">
              <a:extLst>
                <a:ext uri="{FF2B5EF4-FFF2-40B4-BE49-F238E27FC236}">
                  <a16:creationId xmlns:a16="http://schemas.microsoft.com/office/drawing/2014/main" id="{FB5FA77C-D1FB-4BBC-B1CF-D1903C454425}"/>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297</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6" name="Ink 14">
              <a:extLst>
                <a:ext uri="{FF2B5EF4-FFF2-40B4-BE49-F238E27FC236}">
                  <a16:creationId xmlns:a16="http://schemas.microsoft.com/office/drawing/2014/main" id="{B4522CD9-C0DA-42CE-8F42-F64853F18E79}"/>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294</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7" name="Ink 16">
              <a:extLst>
                <a:ext uri="{FF2B5EF4-FFF2-40B4-BE49-F238E27FC236}">
                  <a16:creationId xmlns:a16="http://schemas.microsoft.com/office/drawing/2014/main" id="{59200D35-15B9-452D-9988-D2206C5ACBD4}"/>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301</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18" name="Ink 17">
              <a:extLst>
                <a:ext uri="{FF2B5EF4-FFF2-40B4-BE49-F238E27FC236}">
                  <a16:creationId xmlns:a16="http://schemas.microsoft.com/office/drawing/2014/main" id="{CCCB8D07-4D59-40E0-939F-073B4565CA30}"/>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282</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19" name="Ink 18">
              <a:extLst>
                <a:ext uri="{FF2B5EF4-FFF2-40B4-BE49-F238E27FC236}">
                  <a16:creationId xmlns:a16="http://schemas.microsoft.com/office/drawing/2014/main" id="{FB210027-2964-47FB-BB8B-5BAFA9110A7E}"/>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309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20" name="Ink 12">
              <a:extLst>
                <a:ext uri="{FF2B5EF4-FFF2-40B4-BE49-F238E27FC236}">
                  <a16:creationId xmlns:a16="http://schemas.microsoft.com/office/drawing/2014/main" id="{55909E7C-AF42-487B-ADEF-2E833B913E49}"/>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309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21" name="Ink 13">
              <a:extLst>
                <a:ext uri="{FF2B5EF4-FFF2-40B4-BE49-F238E27FC236}">
                  <a16:creationId xmlns:a16="http://schemas.microsoft.com/office/drawing/2014/main" id="{A9691CC4-51D1-4FE5-9C18-DAD0A6F29014}"/>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304</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2" name="Ink 14">
              <a:extLst>
                <a:ext uri="{FF2B5EF4-FFF2-40B4-BE49-F238E27FC236}">
                  <a16:creationId xmlns:a16="http://schemas.microsoft.com/office/drawing/2014/main" id="{353828E6-4201-4B61-8664-42D837E78DC7}"/>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twoCellAnchor>
    <xdr:from>
      <xdr:col>5</xdr:col>
      <xdr:colOff>381000</xdr:colOff>
      <xdr:row>250</xdr:row>
      <xdr:rowOff>171082</xdr:rowOff>
    </xdr:from>
    <xdr:to>
      <xdr:col>12</xdr:col>
      <xdr:colOff>609600</xdr:colOff>
      <xdr:row>270</xdr:row>
      <xdr:rowOff>123823</xdr:rowOff>
    </xdr:to>
    <xdr:pic>
      <xdr:nvPicPr>
        <xdr:cNvPr id="23" name="Picture 22">
          <a:extLst>
            <a:ext uri="{FF2B5EF4-FFF2-40B4-BE49-F238E27FC236}">
              <a16:creationId xmlns:a16="http://schemas.microsoft.com/office/drawing/2014/main" id="{E25BE2CF-9883-4868-BCDD-95C4318A6CBF}"/>
            </a:ext>
          </a:extLst>
        </xdr:cNvPr>
        <xdr:cNvPicPr>
          <a:picLocks noChangeAspect="1"/>
        </xdr:cNvPicPr>
      </xdr:nvPicPr>
      <xdr:blipFill>
        <a:blip xmlns:r="http://schemas.openxmlformats.org/officeDocument/2006/relationships" r:embed="rId25"/>
        <a:stretch>
          <a:fillRect/>
        </a:stretch>
      </xdr:blipFill>
      <xdr:spPr>
        <a:xfrm>
          <a:off x="3705225" y="409575"/>
          <a:ext cx="6829425" cy="0"/>
        </a:xfrm>
        <a:prstGeom prst="rect">
          <a:avLst/>
        </a:prstGeom>
      </xdr:spPr>
    </xdr:pic>
    <xdr:clientData/>
  </xdr:twoCellAnchor>
  <xdr:oneCellAnchor>
    <xdr:from>
      <xdr:col>11</xdr:col>
      <xdr:colOff>292800</xdr:colOff>
      <xdr:row>317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4" name="Ink 12">
              <a:extLst>
                <a:ext uri="{FF2B5EF4-FFF2-40B4-BE49-F238E27FC236}">
                  <a16:creationId xmlns:a16="http://schemas.microsoft.com/office/drawing/2014/main" id="{E6F938D8-7064-49E3-AE59-E7244A949A9C}"/>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317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25" name="Ink 13">
              <a:extLst>
                <a:ext uri="{FF2B5EF4-FFF2-40B4-BE49-F238E27FC236}">
                  <a16:creationId xmlns:a16="http://schemas.microsoft.com/office/drawing/2014/main" id="{52D96096-1B4B-4119-B420-F52FDAEE0DF7}"/>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311</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6" name="Ink 14">
              <a:extLst>
                <a:ext uri="{FF2B5EF4-FFF2-40B4-BE49-F238E27FC236}">
                  <a16:creationId xmlns:a16="http://schemas.microsoft.com/office/drawing/2014/main" id="{C1F10F40-0267-476B-999F-42FD6710A84A}"/>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27" name="Ink 12">
              <a:extLst>
                <a:ext uri="{FF2B5EF4-FFF2-40B4-BE49-F238E27FC236}">
                  <a16:creationId xmlns:a16="http://schemas.microsoft.com/office/drawing/2014/main" id="{32BB6A1B-77CE-4704-A4D0-95D54D6AAEC5}"/>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28" name="Ink 13">
              <a:extLst>
                <a:ext uri="{FF2B5EF4-FFF2-40B4-BE49-F238E27FC236}">
                  <a16:creationId xmlns:a16="http://schemas.microsoft.com/office/drawing/2014/main" id="{9CF4CECF-CB83-4E17-9F5E-25E7AE78B6DC}"/>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319</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29" name="Ink 14">
              <a:extLst>
                <a:ext uri="{FF2B5EF4-FFF2-40B4-BE49-F238E27FC236}">
                  <a16:creationId xmlns:a16="http://schemas.microsoft.com/office/drawing/2014/main" id="{5DE4631F-8FE5-4B91-BBAE-E87DC6B292E9}"/>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333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30" name="Ink 12">
              <a:extLst>
                <a:ext uri="{FF2B5EF4-FFF2-40B4-BE49-F238E27FC236}">
                  <a16:creationId xmlns:a16="http://schemas.microsoft.com/office/drawing/2014/main" id="{B3348B1C-C370-4ADD-9272-7322C0A7D390}"/>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333</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31" name="Ink 13">
              <a:extLst>
                <a:ext uri="{FF2B5EF4-FFF2-40B4-BE49-F238E27FC236}">
                  <a16:creationId xmlns:a16="http://schemas.microsoft.com/office/drawing/2014/main" id="{209E3030-47D9-4F8A-B6C7-A7109B26494D}"/>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327</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2" name="Ink 14">
              <a:extLst>
                <a:ext uri="{FF2B5EF4-FFF2-40B4-BE49-F238E27FC236}">
                  <a16:creationId xmlns:a16="http://schemas.microsoft.com/office/drawing/2014/main" id="{E481E667-DA8C-45C7-9788-ED558806449E}"/>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33" name="Ink 12">
              <a:extLst>
                <a:ext uri="{FF2B5EF4-FFF2-40B4-BE49-F238E27FC236}">
                  <a16:creationId xmlns:a16="http://schemas.microsoft.com/office/drawing/2014/main" id="{6AD3DC3C-A357-48B4-BEF3-4A1EEA7532D8}"/>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4" name="Ink 13">
              <a:extLst>
                <a:ext uri="{FF2B5EF4-FFF2-40B4-BE49-F238E27FC236}">
                  <a16:creationId xmlns:a16="http://schemas.microsoft.com/office/drawing/2014/main" id="{C2AA2384-A41F-4335-B597-B8E8B001B508}"/>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335</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5" name="Ink 14">
              <a:extLst>
                <a:ext uri="{FF2B5EF4-FFF2-40B4-BE49-F238E27FC236}">
                  <a16:creationId xmlns:a16="http://schemas.microsoft.com/office/drawing/2014/main" id="{DDE319E2-B78D-4A9D-B8A6-E967CAEAFE3F}"/>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339</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6" name="Ink 35">
              <a:extLst>
                <a:ext uri="{FF2B5EF4-FFF2-40B4-BE49-F238E27FC236}">
                  <a16:creationId xmlns:a16="http://schemas.microsoft.com/office/drawing/2014/main" id="{CD8164A7-C01C-48ED-8196-3D857E9BE396}"/>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7" name="Ink 12">
              <a:extLst>
                <a:ext uri="{FF2B5EF4-FFF2-40B4-BE49-F238E27FC236}">
                  <a16:creationId xmlns:a16="http://schemas.microsoft.com/office/drawing/2014/main" id="{8EE6A36E-BA91-4A2A-B549-F31D4E0F71F6}"/>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8" name="Ink 13">
              <a:extLst>
                <a:ext uri="{FF2B5EF4-FFF2-40B4-BE49-F238E27FC236}">
                  <a16:creationId xmlns:a16="http://schemas.microsoft.com/office/drawing/2014/main" id="{7B394DAB-62B1-4559-80FA-7110CFA3905B}"/>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334</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9" name="Ink 14">
              <a:extLst>
                <a:ext uri="{FF2B5EF4-FFF2-40B4-BE49-F238E27FC236}">
                  <a16:creationId xmlns:a16="http://schemas.microsoft.com/office/drawing/2014/main" id="{A4928AB3-5699-46D2-B446-F45EE9B47084}"/>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2">
          <xdr14:nvContentPartPr>
            <xdr14:cNvPr id="40" name="Ink 12">
              <a:extLst>
                <a:ext uri="{FF2B5EF4-FFF2-40B4-BE49-F238E27FC236}">
                  <a16:creationId xmlns:a16="http://schemas.microsoft.com/office/drawing/2014/main" id="{9297B94D-DA2F-46A2-A5FD-03728A37A1F7}"/>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3">
          <xdr14:nvContentPartPr>
            <xdr14:cNvPr id="41" name="Ink 13">
              <a:extLst>
                <a:ext uri="{FF2B5EF4-FFF2-40B4-BE49-F238E27FC236}">
                  <a16:creationId xmlns:a16="http://schemas.microsoft.com/office/drawing/2014/main" id="{BA4264B6-9D66-4A23-82D7-2ACB07D872ED}"/>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4">
          <xdr14:nvContentPartPr>
            <xdr14:cNvPr id="42" name="Ink 14">
              <a:extLst>
                <a:ext uri="{FF2B5EF4-FFF2-40B4-BE49-F238E27FC236}">
                  <a16:creationId xmlns:a16="http://schemas.microsoft.com/office/drawing/2014/main" id="{E00E7E32-F9E1-4FFC-929D-4A152EF10E85}"/>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5">
          <xdr14:nvContentPartPr>
            <xdr14:cNvPr id="43" name="Ink 42">
              <a:extLst>
                <a:ext uri="{FF2B5EF4-FFF2-40B4-BE49-F238E27FC236}">
                  <a16:creationId xmlns:a16="http://schemas.microsoft.com/office/drawing/2014/main" id="{59AD3FCA-DEF7-4C0D-A165-F4C33F5D1582}"/>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6">
          <xdr14:nvContentPartPr>
            <xdr14:cNvPr id="44" name="Ink 12">
              <a:extLst>
                <a:ext uri="{FF2B5EF4-FFF2-40B4-BE49-F238E27FC236}">
                  <a16:creationId xmlns:a16="http://schemas.microsoft.com/office/drawing/2014/main" id="{00CAF3BC-D9E9-4A2A-87F0-7B274181D970}"/>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7">
          <xdr14:nvContentPartPr>
            <xdr14:cNvPr id="45" name="Ink 13">
              <a:extLst>
                <a:ext uri="{FF2B5EF4-FFF2-40B4-BE49-F238E27FC236}">
                  <a16:creationId xmlns:a16="http://schemas.microsoft.com/office/drawing/2014/main" id="{2472F7A7-563B-4BEA-A9F4-51B60F511BF7}"/>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8">
          <xdr14:nvContentPartPr>
            <xdr14:cNvPr id="46" name="Ink 14">
              <a:extLst>
                <a:ext uri="{FF2B5EF4-FFF2-40B4-BE49-F238E27FC236}">
                  <a16:creationId xmlns:a16="http://schemas.microsoft.com/office/drawing/2014/main" id="{A78805FE-6A21-4AF4-8C13-6C1F91674194}"/>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9">
          <xdr14:nvContentPartPr>
            <xdr14:cNvPr id="47" name="Ink 46">
              <a:extLst>
                <a:ext uri="{FF2B5EF4-FFF2-40B4-BE49-F238E27FC236}">
                  <a16:creationId xmlns:a16="http://schemas.microsoft.com/office/drawing/2014/main" id="{EEB7865C-B2F4-4014-829E-7A1D3FBA17C1}"/>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0">
          <xdr14:nvContentPartPr>
            <xdr14:cNvPr id="48" name="Ink 12">
              <a:extLst>
                <a:ext uri="{FF2B5EF4-FFF2-40B4-BE49-F238E27FC236}">
                  <a16:creationId xmlns:a16="http://schemas.microsoft.com/office/drawing/2014/main" id="{F5AFF00E-32EA-4B69-BA7C-24D0870222FB}"/>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1">
          <xdr14:nvContentPartPr>
            <xdr14:cNvPr id="49" name="Ink 13">
              <a:extLst>
                <a:ext uri="{FF2B5EF4-FFF2-40B4-BE49-F238E27FC236}">
                  <a16:creationId xmlns:a16="http://schemas.microsoft.com/office/drawing/2014/main" id="{D8C323D1-E6C7-4057-ADED-220D8C3E6B69}"/>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2">
          <xdr14:nvContentPartPr>
            <xdr14:cNvPr id="50" name="Ink 12">
              <a:extLst>
                <a:ext uri="{FF2B5EF4-FFF2-40B4-BE49-F238E27FC236}">
                  <a16:creationId xmlns:a16="http://schemas.microsoft.com/office/drawing/2014/main" id="{03B3DD73-1A69-4B4D-8015-2F02BCD76156}"/>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3">
          <xdr14:nvContentPartPr>
            <xdr14:cNvPr id="51" name="Ink 13">
              <a:extLst>
                <a:ext uri="{FF2B5EF4-FFF2-40B4-BE49-F238E27FC236}">
                  <a16:creationId xmlns:a16="http://schemas.microsoft.com/office/drawing/2014/main" id="{60C0AB61-D23E-494B-ACE9-FE7B90D1FBDC}"/>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342</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4">
          <xdr14:nvContentPartPr>
            <xdr14:cNvPr id="52" name="Ink 14">
              <a:extLst>
                <a:ext uri="{FF2B5EF4-FFF2-40B4-BE49-F238E27FC236}">
                  <a16:creationId xmlns:a16="http://schemas.microsoft.com/office/drawing/2014/main" id="{16E460F0-0AD9-40F2-86ED-5949ADB04CFF}"/>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346</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5">
          <xdr14:nvContentPartPr>
            <xdr14:cNvPr id="53" name="Ink 52">
              <a:extLst>
                <a:ext uri="{FF2B5EF4-FFF2-40B4-BE49-F238E27FC236}">
                  <a16:creationId xmlns:a16="http://schemas.microsoft.com/office/drawing/2014/main" id="{B8CB6F7D-B7A9-4D06-A69B-55136DD32831}"/>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169</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6">
          <xdr14:nvContentPartPr>
            <xdr14:cNvPr id="54" name="Ink 53">
              <a:extLst>
                <a:ext uri="{FF2B5EF4-FFF2-40B4-BE49-F238E27FC236}">
                  <a16:creationId xmlns:a16="http://schemas.microsoft.com/office/drawing/2014/main" id="{1C785755-80C0-4A40-AFC9-32661CADB269}"/>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177</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7">
          <xdr14:nvContentPartPr>
            <xdr14:cNvPr id="55" name="Ink 54">
              <a:extLst>
                <a:ext uri="{FF2B5EF4-FFF2-40B4-BE49-F238E27FC236}">
                  <a16:creationId xmlns:a16="http://schemas.microsoft.com/office/drawing/2014/main" id="{1CF63C98-0752-4751-9362-BC4DA7DC14C9}"/>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157</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8">
          <xdr14:nvContentPartPr>
            <xdr14:cNvPr id="56" name="Ink 55">
              <a:extLst>
                <a:ext uri="{FF2B5EF4-FFF2-40B4-BE49-F238E27FC236}">
                  <a16:creationId xmlns:a16="http://schemas.microsoft.com/office/drawing/2014/main" id="{25836E14-08B8-4420-BF67-D12797CA9C8A}"/>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185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9">
          <xdr14:nvContentPartPr>
            <xdr14:cNvPr id="57" name="Ink 12">
              <a:extLst>
                <a:ext uri="{FF2B5EF4-FFF2-40B4-BE49-F238E27FC236}">
                  <a16:creationId xmlns:a16="http://schemas.microsoft.com/office/drawing/2014/main" id="{A62FAEB6-56F1-47E9-B4D3-645A5D6D77AC}"/>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185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0">
          <xdr14:nvContentPartPr>
            <xdr14:cNvPr id="58" name="Ink 13">
              <a:extLst>
                <a:ext uri="{FF2B5EF4-FFF2-40B4-BE49-F238E27FC236}">
                  <a16:creationId xmlns:a16="http://schemas.microsoft.com/office/drawing/2014/main" id="{7B8FDBD0-4383-4232-A660-43E023215D3A}"/>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180</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1">
          <xdr14:nvContentPartPr>
            <xdr14:cNvPr id="59" name="Ink 14">
              <a:extLst>
                <a:ext uri="{FF2B5EF4-FFF2-40B4-BE49-F238E27FC236}">
                  <a16:creationId xmlns:a16="http://schemas.microsoft.com/office/drawing/2014/main" id="{7EACCD72-8B1D-4F99-A0D7-D5126B27B832}"/>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177</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2">
          <xdr14:nvContentPartPr>
            <xdr14:cNvPr id="60" name="Ink 59">
              <a:extLst>
                <a:ext uri="{FF2B5EF4-FFF2-40B4-BE49-F238E27FC236}">
                  <a16:creationId xmlns:a16="http://schemas.microsoft.com/office/drawing/2014/main" id="{645B5617-009E-44AF-A023-3D05AA21F36D}"/>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184</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3">
          <xdr14:nvContentPartPr>
            <xdr14:cNvPr id="61" name="Ink 60">
              <a:extLst>
                <a:ext uri="{FF2B5EF4-FFF2-40B4-BE49-F238E27FC236}">
                  <a16:creationId xmlns:a16="http://schemas.microsoft.com/office/drawing/2014/main" id="{3B8DCE8A-E1B8-4F3F-B856-A008D1B19863}"/>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165</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4">
          <xdr14:nvContentPartPr>
            <xdr14:cNvPr id="62" name="Ink 61">
              <a:extLst>
                <a:ext uri="{FF2B5EF4-FFF2-40B4-BE49-F238E27FC236}">
                  <a16:creationId xmlns:a16="http://schemas.microsoft.com/office/drawing/2014/main" id="{D8815BB0-8939-4E04-90A6-F9A7D5B19314}"/>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192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5">
          <xdr14:nvContentPartPr>
            <xdr14:cNvPr id="63" name="Ink 12">
              <a:extLst>
                <a:ext uri="{FF2B5EF4-FFF2-40B4-BE49-F238E27FC236}">
                  <a16:creationId xmlns:a16="http://schemas.microsoft.com/office/drawing/2014/main" id="{F9917D63-2339-480F-B018-01398F011845}"/>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192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6">
          <xdr14:nvContentPartPr>
            <xdr14:cNvPr id="64" name="Ink 13">
              <a:extLst>
                <a:ext uri="{FF2B5EF4-FFF2-40B4-BE49-F238E27FC236}">
                  <a16:creationId xmlns:a16="http://schemas.microsoft.com/office/drawing/2014/main" id="{67FB297F-6C76-451D-9B24-0F095EDF8C2A}"/>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187</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7">
          <xdr14:nvContentPartPr>
            <xdr14:cNvPr id="65" name="Ink 14">
              <a:extLst>
                <a:ext uri="{FF2B5EF4-FFF2-40B4-BE49-F238E27FC236}">
                  <a16:creationId xmlns:a16="http://schemas.microsoft.com/office/drawing/2014/main" id="{143C1C6C-3368-43DB-A32D-408732C74307}"/>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twoCellAnchor>
    <xdr:from>
      <xdr:col>5</xdr:col>
      <xdr:colOff>381000</xdr:colOff>
      <xdr:row>133</xdr:row>
      <xdr:rowOff>171082</xdr:rowOff>
    </xdr:from>
    <xdr:to>
      <xdr:col>12</xdr:col>
      <xdr:colOff>609600</xdr:colOff>
      <xdr:row>153</xdr:row>
      <xdr:rowOff>123823</xdr:rowOff>
    </xdr:to>
    <xdr:pic>
      <xdr:nvPicPr>
        <xdr:cNvPr id="66" name="Picture 65">
          <a:extLst>
            <a:ext uri="{FF2B5EF4-FFF2-40B4-BE49-F238E27FC236}">
              <a16:creationId xmlns:a16="http://schemas.microsoft.com/office/drawing/2014/main" id="{4A6B46EF-2FB6-4627-97DD-B6653E3C6FE1}"/>
            </a:ext>
          </a:extLst>
        </xdr:cNvPr>
        <xdr:cNvPicPr>
          <a:picLocks noChangeAspect="1"/>
        </xdr:cNvPicPr>
      </xdr:nvPicPr>
      <xdr:blipFill>
        <a:blip xmlns:r="http://schemas.openxmlformats.org/officeDocument/2006/relationships" r:embed="rId25"/>
        <a:stretch>
          <a:fillRect/>
        </a:stretch>
      </xdr:blipFill>
      <xdr:spPr>
        <a:xfrm>
          <a:off x="3705225" y="25822275"/>
          <a:ext cx="6829425" cy="0"/>
        </a:xfrm>
        <a:prstGeom prst="rect">
          <a:avLst/>
        </a:prstGeom>
      </xdr:spPr>
    </xdr:pic>
    <xdr:clientData/>
  </xdr:twoCellAnchor>
  <xdr:oneCellAnchor>
    <xdr:from>
      <xdr:col>11</xdr:col>
      <xdr:colOff>292800</xdr:colOff>
      <xdr:row>200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8">
          <xdr14:nvContentPartPr>
            <xdr14:cNvPr id="67" name="Ink 12">
              <a:extLst>
                <a:ext uri="{FF2B5EF4-FFF2-40B4-BE49-F238E27FC236}">
                  <a16:creationId xmlns:a16="http://schemas.microsoft.com/office/drawing/2014/main" id="{F7050BBE-0D2A-4224-8F00-054197554AA9}"/>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200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9">
          <xdr14:nvContentPartPr>
            <xdr14:cNvPr id="68" name="Ink 13">
              <a:extLst>
                <a:ext uri="{FF2B5EF4-FFF2-40B4-BE49-F238E27FC236}">
                  <a16:creationId xmlns:a16="http://schemas.microsoft.com/office/drawing/2014/main" id="{690A0CD2-4849-435C-8037-DCBEE01C0F71}"/>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194</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0">
          <xdr14:nvContentPartPr>
            <xdr14:cNvPr id="69" name="Ink 14">
              <a:extLst>
                <a:ext uri="{FF2B5EF4-FFF2-40B4-BE49-F238E27FC236}">
                  <a16:creationId xmlns:a16="http://schemas.microsoft.com/office/drawing/2014/main" id="{B19693BB-C519-4D72-82B5-AB8378518861}"/>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208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1">
          <xdr14:nvContentPartPr>
            <xdr14:cNvPr id="70" name="Ink 12">
              <a:extLst>
                <a:ext uri="{FF2B5EF4-FFF2-40B4-BE49-F238E27FC236}">
                  <a16:creationId xmlns:a16="http://schemas.microsoft.com/office/drawing/2014/main" id="{D9459A2C-3FAD-4E57-B16B-5665B7CB92B3}"/>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208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2">
          <xdr14:nvContentPartPr>
            <xdr14:cNvPr id="71" name="Ink 13">
              <a:extLst>
                <a:ext uri="{FF2B5EF4-FFF2-40B4-BE49-F238E27FC236}">
                  <a16:creationId xmlns:a16="http://schemas.microsoft.com/office/drawing/2014/main" id="{07CCC7C6-9E5D-401B-8DBD-5C0C7FF7664B}"/>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202</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3">
          <xdr14:nvContentPartPr>
            <xdr14:cNvPr id="72" name="Ink 14">
              <a:extLst>
                <a:ext uri="{FF2B5EF4-FFF2-40B4-BE49-F238E27FC236}">
                  <a16:creationId xmlns:a16="http://schemas.microsoft.com/office/drawing/2014/main" id="{157D5C5F-5127-42CC-84D9-DAB56614E0E1}"/>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4">
          <xdr14:nvContentPartPr>
            <xdr14:cNvPr id="73" name="Ink 12">
              <a:extLst>
                <a:ext uri="{FF2B5EF4-FFF2-40B4-BE49-F238E27FC236}">
                  <a16:creationId xmlns:a16="http://schemas.microsoft.com/office/drawing/2014/main" id="{1E99FF6B-3C8E-4B4F-B6BD-0181D6390496}"/>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216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5">
          <xdr14:nvContentPartPr>
            <xdr14:cNvPr id="74" name="Ink 13">
              <a:extLst>
                <a:ext uri="{FF2B5EF4-FFF2-40B4-BE49-F238E27FC236}">
                  <a16:creationId xmlns:a16="http://schemas.microsoft.com/office/drawing/2014/main" id="{CB7A163C-63AD-4E10-9109-63BD4AC0FFDA}"/>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210</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6">
          <xdr14:nvContentPartPr>
            <xdr14:cNvPr id="75" name="Ink 14">
              <a:extLst>
                <a:ext uri="{FF2B5EF4-FFF2-40B4-BE49-F238E27FC236}">
                  <a16:creationId xmlns:a16="http://schemas.microsoft.com/office/drawing/2014/main" id="{6258A460-48C1-4288-9DF9-AFCF18731303}"/>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224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7">
          <xdr14:nvContentPartPr>
            <xdr14:cNvPr id="76" name="Ink 12">
              <a:extLst>
                <a:ext uri="{FF2B5EF4-FFF2-40B4-BE49-F238E27FC236}">
                  <a16:creationId xmlns:a16="http://schemas.microsoft.com/office/drawing/2014/main" id="{3E71A4EE-648E-4401-A703-1568CEABE74D}"/>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224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8">
          <xdr14:nvContentPartPr>
            <xdr14:cNvPr id="77" name="Ink 13">
              <a:extLst>
                <a:ext uri="{FF2B5EF4-FFF2-40B4-BE49-F238E27FC236}">
                  <a16:creationId xmlns:a16="http://schemas.microsoft.com/office/drawing/2014/main" id="{357DD49E-4713-471E-9D68-D100D6356F40}"/>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218</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9">
          <xdr14:nvContentPartPr>
            <xdr14:cNvPr id="78" name="Ink 14">
              <a:extLst>
                <a:ext uri="{FF2B5EF4-FFF2-40B4-BE49-F238E27FC236}">
                  <a16:creationId xmlns:a16="http://schemas.microsoft.com/office/drawing/2014/main" id="{2755541D-E56A-4D7C-BE96-5DC61777177F}"/>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222</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0">
          <xdr14:nvContentPartPr>
            <xdr14:cNvPr id="79" name="Ink 78">
              <a:extLst>
                <a:ext uri="{FF2B5EF4-FFF2-40B4-BE49-F238E27FC236}">
                  <a16:creationId xmlns:a16="http://schemas.microsoft.com/office/drawing/2014/main" id="{E68A37B3-2C55-482D-AFDA-24BBCCC983AC}"/>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224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1">
          <xdr14:nvContentPartPr>
            <xdr14:cNvPr id="80" name="Ink 12">
              <a:extLst>
                <a:ext uri="{FF2B5EF4-FFF2-40B4-BE49-F238E27FC236}">
                  <a16:creationId xmlns:a16="http://schemas.microsoft.com/office/drawing/2014/main" id="{57CA4DE4-0F2D-44DA-968C-CAF1A23199FB}"/>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224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2">
          <xdr14:nvContentPartPr>
            <xdr14:cNvPr id="81" name="Ink 13">
              <a:extLst>
                <a:ext uri="{FF2B5EF4-FFF2-40B4-BE49-F238E27FC236}">
                  <a16:creationId xmlns:a16="http://schemas.microsoft.com/office/drawing/2014/main" id="{644D7657-9EE5-47A6-B609-E976E3140C29}"/>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217</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3">
          <xdr14:nvContentPartPr>
            <xdr14:cNvPr id="82" name="Ink 14">
              <a:extLst>
                <a:ext uri="{FF2B5EF4-FFF2-40B4-BE49-F238E27FC236}">
                  <a16:creationId xmlns:a16="http://schemas.microsoft.com/office/drawing/2014/main" id="{76103007-276C-4BA2-A820-FF8CA63AB2B1}"/>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4">
          <xdr14:nvContentPartPr>
            <xdr14:cNvPr id="83" name="Ink 12">
              <a:extLst>
                <a:ext uri="{FF2B5EF4-FFF2-40B4-BE49-F238E27FC236}">
                  <a16:creationId xmlns:a16="http://schemas.microsoft.com/office/drawing/2014/main" id="{16793560-65F8-44A0-AC45-165CEB96D488}"/>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5">
          <xdr14:nvContentPartPr>
            <xdr14:cNvPr id="84" name="Ink 13">
              <a:extLst>
                <a:ext uri="{FF2B5EF4-FFF2-40B4-BE49-F238E27FC236}">
                  <a16:creationId xmlns:a16="http://schemas.microsoft.com/office/drawing/2014/main" id="{9BDF6C10-341C-4B42-91B5-D552BB981AAD}"/>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6">
          <xdr14:nvContentPartPr>
            <xdr14:cNvPr id="85" name="Ink 14">
              <a:extLst>
                <a:ext uri="{FF2B5EF4-FFF2-40B4-BE49-F238E27FC236}">
                  <a16:creationId xmlns:a16="http://schemas.microsoft.com/office/drawing/2014/main" id="{6240A4C2-7D02-4136-BE7F-00F57354848A}"/>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7">
          <xdr14:nvContentPartPr>
            <xdr14:cNvPr id="86" name="Ink 85">
              <a:extLst>
                <a:ext uri="{FF2B5EF4-FFF2-40B4-BE49-F238E27FC236}">
                  <a16:creationId xmlns:a16="http://schemas.microsoft.com/office/drawing/2014/main" id="{2E557166-A64D-4B2E-8A0A-6E19AED183A3}"/>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8">
          <xdr14:nvContentPartPr>
            <xdr14:cNvPr id="87" name="Ink 12">
              <a:extLst>
                <a:ext uri="{FF2B5EF4-FFF2-40B4-BE49-F238E27FC236}">
                  <a16:creationId xmlns:a16="http://schemas.microsoft.com/office/drawing/2014/main" id="{487B5712-BD50-4AF5-BFD1-1522BC3D1B7F}"/>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9">
          <xdr14:nvContentPartPr>
            <xdr14:cNvPr id="88" name="Ink 13">
              <a:extLst>
                <a:ext uri="{FF2B5EF4-FFF2-40B4-BE49-F238E27FC236}">
                  <a16:creationId xmlns:a16="http://schemas.microsoft.com/office/drawing/2014/main" id="{F17EF845-2FA6-4438-BA99-5A9804E9AB99}"/>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0">
          <xdr14:nvContentPartPr>
            <xdr14:cNvPr id="89" name="Ink 14">
              <a:extLst>
                <a:ext uri="{FF2B5EF4-FFF2-40B4-BE49-F238E27FC236}">
                  <a16:creationId xmlns:a16="http://schemas.microsoft.com/office/drawing/2014/main" id="{D0E1F988-AA84-44D6-A3A1-BFD76F489572}"/>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1">
          <xdr14:nvContentPartPr>
            <xdr14:cNvPr id="90" name="Ink 89">
              <a:extLst>
                <a:ext uri="{FF2B5EF4-FFF2-40B4-BE49-F238E27FC236}">
                  <a16:creationId xmlns:a16="http://schemas.microsoft.com/office/drawing/2014/main" id="{C77F12B7-4C81-4F92-8DC0-C3E8B8E3CD7E}"/>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2">
          <xdr14:nvContentPartPr>
            <xdr14:cNvPr id="91" name="Ink 12">
              <a:extLst>
                <a:ext uri="{FF2B5EF4-FFF2-40B4-BE49-F238E27FC236}">
                  <a16:creationId xmlns:a16="http://schemas.microsoft.com/office/drawing/2014/main" id="{27B240A4-8AC2-4A52-B625-50C1294FAC8F}"/>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225</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3">
          <xdr14:nvContentPartPr>
            <xdr14:cNvPr id="92" name="Ink 13">
              <a:extLst>
                <a:ext uri="{FF2B5EF4-FFF2-40B4-BE49-F238E27FC236}">
                  <a16:creationId xmlns:a16="http://schemas.microsoft.com/office/drawing/2014/main" id="{CAB4A7E9-226A-46B6-A65E-AE8DD81A5C54}"/>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231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4">
          <xdr14:nvContentPartPr>
            <xdr14:cNvPr id="93" name="Ink 12">
              <a:extLst>
                <a:ext uri="{FF2B5EF4-FFF2-40B4-BE49-F238E27FC236}">
                  <a16:creationId xmlns:a16="http://schemas.microsoft.com/office/drawing/2014/main" id="{CCFE99D4-D89D-4A58-91FB-95B90DC7D11B}"/>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231</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5">
          <xdr14:nvContentPartPr>
            <xdr14:cNvPr id="94" name="Ink 13">
              <a:extLst>
                <a:ext uri="{FF2B5EF4-FFF2-40B4-BE49-F238E27FC236}">
                  <a16:creationId xmlns:a16="http://schemas.microsoft.com/office/drawing/2014/main" id="{FCFA954D-5FA0-4692-AC27-52F354FAF162}"/>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226</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6">
          <xdr14:nvContentPartPr>
            <xdr14:cNvPr id="95" name="Ink 14">
              <a:extLst>
                <a:ext uri="{FF2B5EF4-FFF2-40B4-BE49-F238E27FC236}">
                  <a16:creationId xmlns:a16="http://schemas.microsoft.com/office/drawing/2014/main" id="{B5459814-8F32-4362-A826-8A7878E993B2}"/>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230</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7">
          <xdr14:nvContentPartPr>
            <xdr14:cNvPr id="96" name="Ink 95">
              <a:extLst>
                <a:ext uri="{FF2B5EF4-FFF2-40B4-BE49-F238E27FC236}">
                  <a16:creationId xmlns:a16="http://schemas.microsoft.com/office/drawing/2014/main" id="{37889F2E-274F-482C-AB57-BBBCA80539A5}"/>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53</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8">
          <xdr14:nvContentPartPr>
            <xdr14:cNvPr id="97" name="Ink 96">
              <a:extLst>
                <a:ext uri="{FF2B5EF4-FFF2-40B4-BE49-F238E27FC236}">
                  <a16:creationId xmlns:a16="http://schemas.microsoft.com/office/drawing/2014/main" id="{390624EC-2152-4A28-9EAA-A8EE50C8392B}"/>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61</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9">
          <xdr14:nvContentPartPr>
            <xdr14:cNvPr id="98" name="Ink 97">
              <a:extLst>
                <a:ext uri="{FF2B5EF4-FFF2-40B4-BE49-F238E27FC236}">
                  <a16:creationId xmlns:a16="http://schemas.microsoft.com/office/drawing/2014/main" id="{51F9233C-074C-4AB2-A650-97882C1EBBF1}"/>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41</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0">
          <xdr14:nvContentPartPr>
            <xdr14:cNvPr id="99" name="Ink 98">
              <a:extLst>
                <a:ext uri="{FF2B5EF4-FFF2-40B4-BE49-F238E27FC236}">
                  <a16:creationId xmlns:a16="http://schemas.microsoft.com/office/drawing/2014/main" id="{3086D6A9-84F8-4486-990B-30E2DB808620}"/>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69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1">
          <xdr14:nvContentPartPr>
            <xdr14:cNvPr id="100" name="Ink 12">
              <a:extLst>
                <a:ext uri="{FF2B5EF4-FFF2-40B4-BE49-F238E27FC236}">
                  <a16:creationId xmlns:a16="http://schemas.microsoft.com/office/drawing/2014/main" id="{B5DF070B-A6BF-4588-BEC8-4F2D7A4B9135}"/>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69</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2">
          <xdr14:nvContentPartPr>
            <xdr14:cNvPr id="101" name="Ink 13">
              <a:extLst>
                <a:ext uri="{FF2B5EF4-FFF2-40B4-BE49-F238E27FC236}">
                  <a16:creationId xmlns:a16="http://schemas.microsoft.com/office/drawing/2014/main" id="{9BA2388D-6D64-4F50-9172-D0D6222650B1}"/>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64</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3">
          <xdr14:nvContentPartPr>
            <xdr14:cNvPr id="102" name="Ink 14">
              <a:extLst>
                <a:ext uri="{FF2B5EF4-FFF2-40B4-BE49-F238E27FC236}">
                  <a16:creationId xmlns:a16="http://schemas.microsoft.com/office/drawing/2014/main" id="{033BB0C1-6FEA-448D-A3C6-EFC3FFBB4608}"/>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61</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4">
          <xdr14:nvContentPartPr>
            <xdr14:cNvPr id="103" name="Ink 102">
              <a:extLst>
                <a:ext uri="{FF2B5EF4-FFF2-40B4-BE49-F238E27FC236}">
                  <a16:creationId xmlns:a16="http://schemas.microsoft.com/office/drawing/2014/main" id="{4FCB0E9B-1C01-4A92-8BF6-527815F7E3E8}"/>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68</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5">
          <xdr14:nvContentPartPr>
            <xdr14:cNvPr id="104" name="Ink 103">
              <a:extLst>
                <a:ext uri="{FF2B5EF4-FFF2-40B4-BE49-F238E27FC236}">
                  <a16:creationId xmlns:a16="http://schemas.microsoft.com/office/drawing/2014/main" id="{88856C2C-D252-44E7-BEBE-94149231FF0C}"/>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49</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6">
          <xdr14:nvContentPartPr>
            <xdr14:cNvPr id="105" name="Ink 104">
              <a:extLst>
                <a:ext uri="{FF2B5EF4-FFF2-40B4-BE49-F238E27FC236}">
                  <a16:creationId xmlns:a16="http://schemas.microsoft.com/office/drawing/2014/main" id="{63E6859A-28AC-4050-B9E3-51618A7499B5}"/>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76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7">
          <xdr14:nvContentPartPr>
            <xdr14:cNvPr id="106" name="Ink 12">
              <a:extLst>
                <a:ext uri="{FF2B5EF4-FFF2-40B4-BE49-F238E27FC236}">
                  <a16:creationId xmlns:a16="http://schemas.microsoft.com/office/drawing/2014/main" id="{CBF081AB-2E5D-4F94-90B1-83F4D37C523D}"/>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76</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8">
          <xdr14:nvContentPartPr>
            <xdr14:cNvPr id="107" name="Ink 13">
              <a:extLst>
                <a:ext uri="{FF2B5EF4-FFF2-40B4-BE49-F238E27FC236}">
                  <a16:creationId xmlns:a16="http://schemas.microsoft.com/office/drawing/2014/main" id="{BF559F7E-1863-49FB-9ED3-3F0F72E0E628}"/>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71</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9">
          <xdr14:nvContentPartPr>
            <xdr14:cNvPr id="108" name="Ink 14">
              <a:extLst>
                <a:ext uri="{FF2B5EF4-FFF2-40B4-BE49-F238E27FC236}">
                  <a16:creationId xmlns:a16="http://schemas.microsoft.com/office/drawing/2014/main" id="{64288F89-1218-4C5F-8974-63230C48F32B}"/>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twoCellAnchor>
    <xdr:from>
      <xdr:col>5</xdr:col>
      <xdr:colOff>381000</xdr:colOff>
      <xdr:row>17</xdr:row>
      <xdr:rowOff>171082</xdr:rowOff>
    </xdr:from>
    <xdr:to>
      <xdr:col>12</xdr:col>
      <xdr:colOff>609600</xdr:colOff>
      <xdr:row>37</xdr:row>
      <xdr:rowOff>123823</xdr:rowOff>
    </xdr:to>
    <xdr:pic>
      <xdr:nvPicPr>
        <xdr:cNvPr id="109" name="Picture 108">
          <a:extLst>
            <a:ext uri="{FF2B5EF4-FFF2-40B4-BE49-F238E27FC236}">
              <a16:creationId xmlns:a16="http://schemas.microsoft.com/office/drawing/2014/main" id="{3A0E3766-33E3-4545-8A9E-2F24E4882483}"/>
            </a:ext>
          </a:extLst>
        </xdr:cNvPr>
        <xdr:cNvPicPr>
          <a:picLocks noChangeAspect="1"/>
        </xdr:cNvPicPr>
      </xdr:nvPicPr>
      <xdr:blipFill>
        <a:blip xmlns:r="http://schemas.openxmlformats.org/officeDocument/2006/relationships" r:embed="rId25"/>
        <a:stretch>
          <a:fillRect/>
        </a:stretch>
      </xdr:blipFill>
      <xdr:spPr>
        <a:xfrm>
          <a:off x="3705225" y="25822275"/>
          <a:ext cx="6829425" cy="0"/>
        </a:xfrm>
        <a:prstGeom prst="rect">
          <a:avLst/>
        </a:prstGeom>
      </xdr:spPr>
    </xdr:pic>
    <xdr:clientData/>
  </xdr:twoCellAnchor>
  <xdr:oneCellAnchor>
    <xdr:from>
      <xdr:col>11</xdr:col>
      <xdr:colOff>292800</xdr:colOff>
      <xdr:row>84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0">
          <xdr14:nvContentPartPr>
            <xdr14:cNvPr id="110" name="Ink 12">
              <a:extLst>
                <a:ext uri="{FF2B5EF4-FFF2-40B4-BE49-F238E27FC236}">
                  <a16:creationId xmlns:a16="http://schemas.microsoft.com/office/drawing/2014/main" id="{66EC924E-2995-4C6C-A2CC-935D82BEBFAE}"/>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84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1">
          <xdr14:nvContentPartPr>
            <xdr14:cNvPr id="111" name="Ink 13">
              <a:extLst>
                <a:ext uri="{FF2B5EF4-FFF2-40B4-BE49-F238E27FC236}">
                  <a16:creationId xmlns:a16="http://schemas.microsoft.com/office/drawing/2014/main" id="{524C34FC-4873-4E8F-9B55-21D09D87F5FA}"/>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78</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2">
          <xdr14:nvContentPartPr>
            <xdr14:cNvPr id="112" name="Ink 14">
              <a:extLst>
                <a:ext uri="{FF2B5EF4-FFF2-40B4-BE49-F238E27FC236}">
                  <a16:creationId xmlns:a16="http://schemas.microsoft.com/office/drawing/2014/main" id="{199249A4-8DBF-4A8C-9C94-B923745CD2CB}"/>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92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3">
          <xdr14:nvContentPartPr>
            <xdr14:cNvPr id="113" name="Ink 12">
              <a:extLst>
                <a:ext uri="{FF2B5EF4-FFF2-40B4-BE49-F238E27FC236}">
                  <a16:creationId xmlns:a16="http://schemas.microsoft.com/office/drawing/2014/main" id="{B9583289-A845-4218-9DC0-144378C16E19}"/>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92</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4">
          <xdr14:nvContentPartPr>
            <xdr14:cNvPr id="114" name="Ink 13">
              <a:extLst>
                <a:ext uri="{FF2B5EF4-FFF2-40B4-BE49-F238E27FC236}">
                  <a16:creationId xmlns:a16="http://schemas.microsoft.com/office/drawing/2014/main" id="{E4048251-A0CB-42A7-A218-384DD0A04EC1}"/>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86</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5">
          <xdr14:nvContentPartPr>
            <xdr14:cNvPr id="115" name="Ink 14">
              <a:extLst>
                <a:ext uri="{FF2B5EF4-FFF2-40B4-BE49-F238E27FC236}">
                  <a16:creationId xmlns:a16="http://schemas.microsoft.com/office/drawing/2014/main" id="{396C0C8A-83A0-4912-AB4E-B1D393B00E75}"/>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6">
          <xdr14:nvContentPartPr>
            <xdr14:cNvPr id="116" name="Ink 12">
              <a:extLst>
                <a:ext uri="{FF2B5EF4-FFF2-40B4-BE49-F238E27FC236}">
                  <a16:creationId xmlns:a16="http://schemas.microsoft.com/office/drawing/2014/main" id="{89990074-FA95-46CD-965B-8C7183757D59}"/>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100</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7">
          <xdr14:nvContentPartPr>
            <xdr14:cNvPr id="117" name="Ink 13">
              <a:extLst>
                <a:ext uri="{FF2B5EF4-FFF2-40B4-BE49-F238E27FC236}">
                  <a16:creationId xmlns:a16="http://schemas.microsoft.com/office/drawing/2014/main" id="{DAF651CD-3B30-4D43-850F-F160BF65D243}"/>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94</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8">
          <xdr14:nvContentPartPr>
            <xdr14:cNvPr id="118" name="Ink 14">
              <a:extLst>
                <a:ext uri="{FF2B5EF4-FFF2-40B4-BE49-F238E27FC236}">
                  <a16:creationId xmlns:a16="http://schemas.microsoft.com/office/drawing/2014/main" id="{2160A8CE-E9B3-429B-9DF6-419CA2614BCD}"/>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9">
          <xdr14:nvContentPartPr>
            <xdr14:cNvPr id="119" name="Ink 12">
              <a:extLst>
                <a:ext uri="{FF2B5EF4-FFF2-40B4-BE49-F238E27FC236}">
                  <a16:creationId xmlns:a16="http://schemas.microsoft.com/office/drawing/2014/main" id="{BF9FDC26-909B-4B20-922F-B75A81637ABB}"/>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0">
          <xdr14:nvContentPartPr>
            <xdr14:cNvPr id="120" name="Ink 13">
              <a:extLst>
                <a:ext uri="{FF2B5EF4-FFF2-40B4-BE49-F238E27FC236}">
                  <a16:creationId xmlns:a16="http://schemas.microsoft.com/office/drawing/2014/main" id="{26AA6797-539A-46D6-865A-8A289B02EDC2}"/>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102</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1">
          <xdr14:nvContentPartPr>
            <xdr14:cNvPr id="121" name="Ink 14">
              <a:extLst>
                <a:ext uri="{FF2B5EF4-FFF2-40B4-BE49-F238E27FC236}">
                  <a16:creationId xmlns:a16="http://schemas.microsoft.com/office/drawing/2014/main" id="{07B0E4B2-04D7-4C46-B98E-8C1181F109A8}"/>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106</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2">
          <xdr14:nvContentPartPr>
            <xdr14:cNvPr id="122" name="Ink 121">
              <a:extLst>
                <a:ext uri="{FF2B5EF4-FFF2-40B4-BE49-F238E27FC236}">
                  <a16:creationId xmlns:a16="http://schemas.microsoft.com/office/drawing/2014/main" id="{458D59A1-753D-481B-ADF2-426F6D86E3FE}"/>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3">
          <xdr14:nvContentPartPr>
            <xdr14:cNvPr id="123" name="Ink 12">
              <a:extLst>
                <a:ext uri="{FF2B5EF4-FFF2-40B4-BE49-F238E27FC236}">
                  <a16:creationId xmlns:a16="http://schemas.microsoft.com/office/drawing/2014/main" id="{383193A5-BE10-4AB2-90C8-0500056EA54F}"/>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107</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4">
          <xdr14:nvContentPartPr>
            <xdr14:cNvPr id="124" name="Ink 13">
              <a:extLst>
                <a:ext uri="{FF2B5EF4-FFF2-40B4-BE49-F238E27FC236}">
                  <a16:creationId xmlns:a16="http://schemas.microsoft.com/office/drawing/2014/main" id="{5A2ACBC9-38D3-4254-9792-184031EE03F8}"/>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101</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5">
          <xdr14:nvContentPartPr>
            <xdr14:cNvPr id="125" name="Ink 14">
              <a:extLst>
                <a:ext uri="{FF2B5EF4-FFF2-40B4-BE49-F238E27FC236}">
                  <a16:creationId xmlns:a16="http://schemas.microsoft.com/office/drawing/2014/main" id="{704BC018-53FD-441C-AEA4-97FF1464EF62}"/>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6">
          <xdr14:nvContentPartPr>
            <xdr14:cNvPr id="126" name="Ink 12">
              <a:extLst>
                <a:ext uri="{FF2B5EF4-FFF2-40B4-BE49-F238E27FC236}">
                  <a16:creationId xmlns:a16="http://schemas.microsoft.com/office/drawing/2014/main" id="{2F7E6ECE-09B3-4AF0-A1E6-659BD7D05401}"/>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7">
          <xdr14:nvContentPartPr>
            <xdr14:cNvPr id="127" name="Ink 13">
              <a:extLst>
                <a:ext uri="{FF2B5EF4-FFF2-40B4-BE49-F238E27FC236}">
                  <a16:creationId xmlns:a16="http://schemas.microsoft.com/office/drawing/2014/main" id="{EC5F2D8C-D199-4D4C-A0AA-2F243CECE03A}"/>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8">
          <xdr14:nvContentPartPr>
            <xdr14:cNvPr id="128" name="Ink 14">
              <a:extLst>
                <a:ext uri="{FF2B5EF4-FFF2-40B4-BE49-F238E27FC236}">
                  <a16:creationId xmlns:a16="http://schemas.microsoft.com/office/drawing/2014/main" id="{8D2CA9EA-03EF-4A0F-BECF-2595DCEEEFC2}"/>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9">
          <xdr14:nvContentPartPr>
            <xdr14:cNvPr id="129" name="Ink 128">
              <a:extLst>
                <a:ext uri="{FF2B5EF4-FFF2-40B4-BE49-F238E27FC236}">
                  <a16:creationId xmlns:a16="http://schemas.microsoft.com/office/drawing/2014/main" id="{228B52B0-C993-43DE-BC87-079A73B27CC3}"/>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0">
          <xdr14:nvContentPartPr>
            <xdr14:cNvPr id="130" name="Ink 12">
              <a:extLst>
                <a:ext uri="{FF2B5EF4-FFF2-40B4-BE49-F238E27FC236}">
                  <a16:creationId xmlns:a16="http://schemas.microsoft.com/office/drawing/2014/main" id="{2CE4A8CE-5FB2-4094-B26A-22EFC1D9B070}"/>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1">
          <xdr14:nvContentPartPr>
            <xdr14:cNvPr id="131" name="Ink 13">
              <a:extLst>
                <a:ext uri="{FF2B5EF4-FFF2-40B4-BE49-F238E27FC236}">
                  <a16:creationId xmlns:a16="http://schemas.microsoft.com/office/drawing/2014/main" id="{AF5843E0-740B-4A5B-A900-EC19F082C12B}"/>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2">
          <xdr14:nvContentPartPr>
            <xdr14:cNvPr id="132" name="Ink 14">
              <a:extLst>
                <a:ext uri="{FF2B5EF4-FFF2-40B4-BE49-F238E27FC236}">
                  <a16:creationId xmlns:a16="http://schemas.microsoft.com/office/drawing/2014/main" id="{104233EB-45A2-49C7-967B-8ECA21D91F54}"/>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3">
          <xdr14:nvContentPartPr>
            <xdr14:cNvPr id="133" name="Ink 132">
              <a:extLst>
                <a:ext uri="{FF2B5EF4-FFF2-40B4-BE49-F238E27FC236}">
                  <a16:creationId xmlns:a16="http://schemas.microsoft.com/office/drawing/2014/main" id="{095B5331-D75E-4538-9EE3-8CD788C94A73}"/>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4">
          <xdr14:nvContentPartPr>
            <xdr14:cNvPr id="134" name="Ink 12">
              <a:extLst>
                <a:ext uri="{FF2B5EF4-FFF2-40B4-BE49-F238E27FC236}">
                  <a16:creationId xmlns:a16="http://schemas.microsoft.com/office/drawing/2014/main" id="{2EB7A507-E4AD-4FCB-9F78-5D7976C288F0}"/>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108</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5">
          <xdr14:nvContentPartPr>
            <xdr14:cNvPr id="135" name="Ink 13">
              <a:extLst>
                <a:ext uri="{FF2B5EF4-FFF2-40B4-BE49-F238E27FC236}">
                  <a16:creationId xmlns:a16="http://schemas.microsoft.com/office/drawing/2014/main" id="{5B83DA13-8B54-4B8D-82CF-8FB1D1A22722}"/>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114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6">
          <xdr14:nvContentPartPr>
            <xdr14:cNvPr id="136" name="Ink 12">
              <a:extLst>
                <a:ext uri="{FF2B5EF4-FFF2-40B4-BE49-F238E27FC236}">
                  <a16:creationId xmlns:a16="http://schemas.microsoft.com/office/drawing/2014/main" id="{ED639CA2-402F-4F07-82DB-471939922491}"/>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114</xdr:row>
      <xdr:rowOff>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7">
          <xdr14:nvContentPartPr>
            <xdr14:cNvPr id="137" name="Ink 13">
              <a:extLst>
                <a:ext uri="{FF2B5EF4-FFF2-40B4-BE49-F238E27FC236}">
                  <a16:creationId xmlns:a16="http://schemas.microsoft.com/office/drawing/2014/main" id="{D8FFD1A1-7572-437D-96E6-13E6CD6698EE}"/>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109</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8">
          <xdr14:nvContentPartPr>
            <xdr14:cNvPr id="138" name="Ink 14">
              <a:extLst>
                <a:ext uri="{FF2B5EF4-FFF2-40B4-BE49-F238E27FC236}">
                  <a16:creationId xmlns:a16="http://schemas.microsoft.com/office/drawing/2014/main" id="{F7D61229-357A-4B6D-A23B-649339A782B4}"/>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oneCellAnchor>
    <xdr:from>
      <xdr:col>11</xdr:col>
      <xdr:colOff>292800</xdr:colOff>
      <xdr:row>113</xdr:row>
      <xdr:rowOff>132960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9">
          <xdr14:nvContentPartPr>
            <xdr14:cNvPr id="139" name="Ink 138">
              <a:extLst>
                <a:ext uri="{FF2B5EF4-FFF2-40B4-BE49-F238E27FC236}">
                  <a16:creationId xmlns:a16="http://schemas.microsoft.com/office/drawing/2014/main" id="{76878CA5-6C89-4828-BABF-955E1DB39CE2}"/>
                </a:ext>
              </a:extLst>
            </xdr14:cNvPr>
            <xdr14:cNvContentPartPr/>
          </xdr14:nvContentPartPr>
          <xdr14:nvPr macro=""/>
          <xdr14:xfrm>
            <a:off x="9513000" y="3546720"/>
            <a:ext cx="360" cy="360"/>
          </xdr14:xfrm>
        </xdr:contentPart>
      </mc:Choice>
      <mc:Fallback xmlns="">
        <xdr:pic>
          <xdr:nvPicPr>
            <xdr:cNvPr id="11" name="Ink 10">
              <a:extLst>
                <a:ext uri="{FF2B5EF4-FFF2-40B4-BE49-F238E27FC236}">
                  <a16:creationId xmlns:a16="http://schemas.microsoft.com/office/drawing/2014/main" id="{F3E814FA-92B5-45B8-B9A0-4DE8670000A6}"/>
                </a:ext>
              </a:extLst>
            </xdr:cNvPr>
            <xdr:cNvPicPr/>
          </xdr:nvPicPr>
          <xdr:blipFill>
            <a:blip xmlns:r="http://schemas.openxmlformats.org/officeDocument/2006/relationships" r:embed="rId12"/>
            <a:stretch>
              <a:fillRect/>
            </a:stretch>
          </xdr:blipFill>
          <xdr:spPr>
            <a:xfrm>
              <a:off x="9506880" y="3540600"/>
              <a:ext cx="12600" cy="12600"/>
            </a:xfrm>
            <a:prstGeom prst="rect">
              <a:avLst/>
            </a:prstGeom>
          </xdr:spPr>
        </xdr:pic>
      </mc:Fallback>
    </mc:AlternateContent>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186840</xdr:colOff>
      <xdr:row>0</xdr:row>
      <xdr:rowOff>0</xdr:rowOff>
    </xdr:from>
    <xdr:to>
      <xdr:col>0</xdr:col>
      <xdr:colOff>187200</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B10E7E6B-9BE6-4EFE-9738-F5A6D361B16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twoCellAnchor>
  <xdr:twoCellAnchor editAs="oneCell">
    <xdr:from>
      <xdr:col>0</xdr:col>
      <xdr:colOff>174240</xdr:colOff>
      <xdr:row>0</xdr:row>
      <xdr:rowOff>0</xdr:rowOff>
    </xdr:from>
    <xdr:to>
      <xdr:col>0</xdr:col>
      <xdr:colOff>177585</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44576486-FA34-4F6B-81BA-DFCA9739F8FD}"/>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twoCellAnchor>
  <xdr:oneCellAnchor>
    <xdr:from>
      <xdr:col>0</xdr:col>
      <xdr:colOff>186840</xdr:colOff>
      <xdr:row>499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FBD95703-F967-4CC8-A6D3-A1029932C38A}"/>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499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Ink 4">
              <a:extLst>
                <a:ext uri="{FF2B5EF4-FFF2-40B4-BE49-F238E27FC236}">
                  <a16:creationId xmlns:a16="http://schemas.microsoft.com/office/drawing/2014/main" id="{59DD17E8-18B6-40BF-AE3E-970D06B1363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774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6" name="Ink 5">
              <a:extLst>
                <a:ext uri="{FF2B5EF4-FFF2-40B4-BE49-F238E27FC236}">
                  <a16:creationId xmlns:a16="http://schemas.microsoft.com/office/drawing/2014/main" id="{C90B7D15-F96F-49CA-91FC-BB619A12E76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774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7" name="Ink 6">
              <a:extLst>
                <a:ext uri="{FF2B5EF4-FFF2-40B4-BE49-F238E27FC236}">
                  <a16:creationId xmlns:a16="http://schemas.microsoft.com/office/drawing/2014/main" id="{B9AE4252-929E-48FC-B818-6019E302FA9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927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8" name="Ink 7">
              <a:extLst>
                <a:ext uri="{FF2B5EF4-FFF2-40B4-BE49-F238E27FC236}">
                  <a16:creationId xmlns:a16="http://schemas.microsoft.com/office/drawing/2014/main" id="{6767E5CA-3BEE-42B9-A7C0-443367D16827}"/>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927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9" name="Ink 8">
              <a:extLst>
                <a:ext uri="{FF2B5EF4-FFF2-40B4-BE49-F238E27FC236}">
                  <a16:creationId xmlns:a16="http://schemas.microsoft.com/office/drawing/2014/main" id="{F282E718-5C01-42E1-8C5E-10BB56C210B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twoCellAnchor editAs="oneCell">
    <xdr:from>
      <xdr:col>0</xdr:col>
      <xdr:colOff>186840</xdr:colOff>
      <xdr:row>0</xdr:row>
      <xdr:rowOff>0</xdr:rowOff>
    </xdr:from>
    <xdr:to>
      <xdr:col>0</xdr:col>
      <xdr:colOff>187200</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0" name="Ink 9">
              <a:extLst>
                <a:ext uri="{FF2B5EF4-FFF2-40B4-BE49-F238E27FC236}">
                  <a16:creationId xmlns:a16="http://schemas.microsoft.com/office/drawing/2014/main" id="{BA2AFAC7-0242-479F-A611-B04BD5B3E7C4}"/>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twoCellAnchor>
  <xdr:twoCellAnchor editAs="oneCell">
    <xdr:from>
      <xdr:col>0</xdr:col>
      <xdr:colOff>174240</xdr:colOff>
      <xdr:row>0</xdr:row>
      <xdr:rowOff>0</xdr:rowOff>
    </xdr:from>
    <xdr:to>
      <xdr:col>0</xdr:col>
      <xdr:colOff>177585</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1" name="Ink 10">
              <a:extLst>
                <a:ext uri="{FF2B5EF4-FFF2-40B4-BE49-F238E27FC236}">
                  <a16:creationId xmlns:a16="http://schemas.microsoft.com/office/drawing/2014/main" id="{C662907E-9928-41D1-81BD-B4FBADDABDF6}"/>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twoCellAnchor>
  <xdr:oneCellAnchor>
    <xdr:from>
      <xdr:col>0</xdr:col>
      <xdr:colOff>186840</xdr:colOff>
      <xdr:row>890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2" name="Ink 11">
              <a:extLst>
                <a:ext uri="{FF2B5EF4-FFF2-40B4-BE49-F238E27FC236}">
                  <a16:creationId xmlns:a16="http://schemas.microsoft.com/office/drawing/2014/main" id="{DE608110-225A-4019-A8FA-BCD58D68AD4A}"/>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890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3" name="Ink 12">
              <a:extLst>
                <a:ext uri="{FF2B5EF4-FFF2-40B4-BE49-F238E27FC236}">
                  <a16:creationId xmlns:a16="http://schemas.microsoft.com/office/drawing/2014/main" id="{D6E05CDF-A0EB-4C4F-84D8-5FB1C2C8F98A}"/>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1023</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4" name="Ink 13">
              <a:extLst>
                <a:ext uri="{FF2B5EF4-FFF2-40B4-BE49-F238E27FC236}">
                  <a16:creationId xmlns:a16="http://schemas.microsoft.com/office/drawing/2014/main" id="{6C307AFA-EF53-48A6-BA36-18322FA5650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1023</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5" name="Ink 14">
              <a:extLst>
                <a:ext uri="{FF2B5EF4-FFF2-40B4-BE49-F238E27FC236}">
                  <a16:creationId xmlns:a16="http://schemas.microsoft.com/office/drawing/2014/main" id="{063F6ACC-080E-4AB9-AA45-82020B7EF89D}"/>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1174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6" name="Ink 15">
              <a:extLst>
                <a:ext uri="{FF2B5EF4-FFF2-40B4-BE49-F238E27FC236}">
                  <a16:creationId xmlns:a16="http://schemas.microsoft.com/office/drawing/2014/main" id="{0F9FC126-B924-4BEA-A4EC-8BD2B9F213B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1174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7" name="Ink 16">
              <a:extLst>
                <a:ext uri="{FF2B5EF4-FFF2-40B4-BE49-F238E27FC236}">
                  <a16:creationId xmlns:a16="http://schemas.microsoft.com/office/drawing/2014/main" id="{9AF3D33B-9D8B-49A5-874B-8C8C9693AF4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twoCellAnchor editAs="oneCell">
    <xdr:from>
      <xdr:col>0</xdr:col>
      <xdr:colOff>186840</xdr:colOff>
      <xdr:row>0</xdr:row>
      <xdr:rowOff>0</xdr:rowOff>
    </xdr:from>
    <xdr:to>
      <xdr:col>0</xdr:col>
      <xdr:colOff>187200</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8" name="Ink 17">
              <a:extLst>
                <a:ext uri="{FF2B5EF4-FFF2-40B4-BE49-F238E27FC236}">
                  <a16:creationId xmlns:a16="http://schemas.microsoft.com/office/drawing/2014/main" id="{9654AB9E-3A42-49E8-9D2A-5D355CBC6327}"/>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0"/>
            <a:stretch>
              <a:fillRect/>
            </a:stretch>
          </xdr:blipFill>
          <xdr:spPr>
            <a:xfrm>
              <a:off x="180720" y="644400"/>
              <a:ext cx="12600" cy="12600"/>
            </a:xfrm>
            <a:prstGeom prst="rect">
              <a:avLst/>
            </a:prstGeom>
          </xdr:spPr>
        </xdr:pic>
      </mc:Fallback>
    </mc:AlternateContent>
    <xdr:clientData/>
  </xdr:twoCellAnchor>
  <xdr:twoCellAnchor editAs="oneCell">
    <xdr:from>
      <xdr:col>0</xdr:col>
      <xdr:colOff>174240</xdr:colOff>
      <xdr:row>0</xdr:row>
      <xdr:rowOff>0</xdr:rowOff>
    </xdr:from>
    <xdr:to>
      <xdr:col>0</xdr:col>
      <xdr:colOff>178773</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19" name="Ink 18">
              <a:extLst>
                <a:ext uri="{FF2B5EF4-FFF2-40B4-BE49-F238E27FC236}">
                  <a16:creationId xmlns:a16="http://schemas.microsoft.com/office/drawing/2014/main" id="{87033FD0-A5AD-4F77-92B0-FBE6EB84105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0"/>
            <a:stretch>
              <a:fillRect/>
            </a:stretch>
          </xdr:blipFill>
          <xdr:spPr>
            <a:xfrm>
              <a:off x="168120" y="663480"/>
              <a:ext cx="12600" cy="12600"/>
            </a:xfrm>
            <a:prstGeom prst="rect">
              <a:avLst/>
            </a:prstGeom>
          </xdr:spPr>
        </xdr:pic>
      </mc:Fallback>
    </mc:AlternateContent>
    <xdr:clientData/>
  </xdr:twoCellAnchor>
  <xdr:oneCellAnchor>
    <xdr:from>
      <xdr:col>0</xdr:col>
      <xdr:colOff>186840</xdr:colOff>
      <xdr:row>245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20" name="Ink 19">
              <a:extLst>
                <a:ext uri="{FF2B5EF4-FFF2-40B4-BE49-F238E27FC236}">
                  <a16:creationId xmlns:a16="http://schemas.microsoft.com/office/drawing/2014/main" id="{FC988BAB-60BE-4322-9DA0-A30F2706CAC4}"/>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0"/>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21" name="Ink 20">
              <a:extLst>
                <a:ext uri="{FF2B5EF4-FFF2-40B4-BE49-F238E27FC236}">
                  <a16:creationId xmlns:a16="http://schemas.microsoft.com/office/drawing/2014/main" id="{8B960C3D-4BE9-4123-982B-696169E08BB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0"/>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1082</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2" name="Ink 21">
              <a:extLst>
                <a:ext uri="{FF2B5EF4-FFF2-40B4-BE49-F238E27FC236}">
                  <a16:creationId xmlns:a16="http://schemas.microsoft.com/office/drawing/2014/main" id="{08109BA8-CA59-4A3B-9908-160C3D7F7E8A}"/>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0"/>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1082</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3" name="Ink 22">
              <a:extLst>
                <a:ext uri="{FF2B5EF4-FFF2-40B4-BE49-F238E27FC236}">
                  <a16:creationId xmlns:a16="http://schemas.microsoft.com/office/drawing/2014/main" id="{A122B97B-9E3E-43DE-888D-7FFAE9C1368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0"/>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1354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4" name="Ink 23">
              <a:extLst>
                <a:ext uri="{FF2B5EF4-FFF2-40B4-BE49-F238E27FC236}">
                  <a16:creationId xmlns:a16="http://schemas.microsoft.com/office/drawing/2014/main" id="{F1733FEF-1942-4B13-B559-9DCD594D33A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0"/>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1354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25" name="Ink 24">
              <a:extLst>
                <a:ext uri="{FF2B5EF4-FFF2-40B4-BE49-F238E27FC236}">
                  <a16:creationId xmlns:a16="http://schemas.microsoft.com/office/drawing/2014/main" id="{454B65A8-8AD4-4537-ACE7-16E89E2532CF}"/>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0"/>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244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6" name="Ink 25">
              <a:extLst>
                <a:ext uri="{FF2B5EF4-FFF2-40B4-BE49-F238E27FC236}">
                  <a16:creationId xmlns:a16="http://schemas.microsoft.com/office/drawing/2014/main" id="{C093805B-D8B9-425C-9CE8-4EAE2A8731F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244</xdr:row>
      <xdr:rowOff>0</xdr:rowOff>
    </xdr:from>
    <xdr:ext cx="3345" cy="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27" name="Ink 26">
              <a:extLst>
                <a:ext uri="{FF2B5EF4-FFF2-40B4-BE49-F238E27FC236}">
                  <a16:creationId xmlns:a16="http://schemas.microsoft.com/office/drawing/2014/main" id="{300F8E52-6A98-43FA-852C-3095171E367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1083</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28" name="Ink 27">
              <a:extLst>
                <a:ext uri="{FF2B5EF4-FFF2-40B4-BE49-F238E27FC236}">
                  <a16:creationId xmlns:a16="http://schemas.microsoft.com/office/drawing/2014/main" id="{5D1EC9A1-7D50-4D50-A2DB-C0B0BDCADA30}"/>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1083</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29" name="Ink 28">
              <a:extLst>
                <a:ext uri="{FF2B5EF4-FFF2-40B4-BE49-F238E27FC236}">
                  <a16:creationId xmlns:a16="http://schemas.microsoft.com/office/drawing/2014/main" id="{DB965C4B-1500-497B-BED4-DA29D88D212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1109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30" name="Ink 29">
              <a:extLst>
                <a:ext uri="{FF2B5EF4-FFF2-40B4-BE49-F238E27FC236}">
                  <a16:creationId xmlns:a16="http://schemas.microsoft.com/office/drawing/2014/main" id="{D4F741A9-79EF-482D-8E6F-A604CE695CC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1109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31" name="Ink 30">
              <a:extLst>
                <a:ext uri="{FF2B5EF4-FFF2-40B4-BE49-F238E27FC236}">
                  <a16:creationId xmlns:a16="http://schemas.microsoft.com/office/drawing/2014/main" id="{797B5BE4-5A2C-4B21-8A98-5EF59FBDC5E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1262</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2" name="Ink 31">
              <a:extLst>
                <a:ext uri="{FF2B5EF4-FFF2-40B4-BE49-F238E27FC236}">
                  <a16:creationId xmlns:a16="http://schemas.microsoft.com/office/drawing/2014/main" id="{584AAD91-2330-4F24-8C21-0132A789B0E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1262</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33" name="Ink 32">
              <a:extLst>
                <a:ext uri="{FF2B5EF4-FFF2-40B4-BE49-F238E27FC236}">
                  <a16:creationId xmlns:a16="http://schemas.microsoft.com/office/drawing/2014/main" id="{54BBCB89-554E-4FCF-838E-94CA8BCB469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244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4" name="Ink 33">
              <a:extLst>
                <a:ext uri="{FF2B5EF4-FFF2-40B4-BE49-F238E27FC236}">
                  <a16:creationId xmlns:a16="http://schemas.microsoft.com/office/drawing/2014/main" id="{EF49B059-2A7E-49DC-8185-FEBFA85ADCC0}"/>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0"/>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244</xdr:row>
      <xdr:rowOff>0</xdr:rowOff>
    </xdr:from>
    <xdr:ext cx="4533" cy="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5" name="Ink 34">
              <a:extLst>
                <a:ext uri="{FF2B5EF4-FFF2-40B4-BE49-F238E27FC236}">
                  <a16:creationId xmlns:a16="http://schemas.microsoft.com/office/drawing/2014/main" id="{4C7D1E92-158B-48DF-9D6B-7BDE2384848A}"/>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0"/>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891</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6" name="Ink 35">
              <a:extLst>
                <a:ext uri="{FF2B5EF4-FFF2-40B4-BE49-F238E27FC236}">
                  <a16:creationId xmlns:a16="http://schemas.microsoft.com/office/drawing/2014/main" id="{C57B96AA-C540-42CA-9710-1867EB914CB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0"/>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891</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7" name="Ink 36">
              <a:extLst>
                <a:ext uri="{FF2B5EF4-FFF2-40B4-BE49-F238E27FC236}">
                  <a16:creationId xmlns:a16="http://schemas.microsoft.com/office/drawing/2014/main" id="{CA2D7EEF-090F-4A58-8428-65F20B0D8A2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0"/>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1170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8" name="Ink 37">
              <a:extLst>
                <a:ext uri="{FF2B5EF4-FFF2-40B4-BE49-F238E27FC236}">
                  <a16:creationId xmlns:a16="http://schemas.microsoft.com/office/drawing/2014/main" id="{55481706-CE7F-4FEF-896C-81767F316B07}"/>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0"/>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1170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39" name="Ink 38">
              <a:extLst>
                <a:ext uri="{FF2B5EF4-FFF2-40B4-BE49-F238E27FC236}">
                  <a16:creationId xmlns:a16="http://schemas.microsoft.com/office/drawing/2014/main" id="{274E9CEB-8327-4EDF-B8FF-AAD91BBB2384}"/>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0"/>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1442</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2">
          <xdr14:nvContentPartPr>
            <xdr14:cNvPr id="40" name="Ink 39">
              <a:extLst>
                <a:ext uri="{FF2B5EF4-FFF2-40B4-BE49-F238E27FC236}">
                  <a16:creationId xmlns:a16="http://schemas.microsoft.com/office/drawing/2014/main" id="{F59E21D8-D978-4C0B-837F-B453D1E133AB}"/>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0"/>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1442</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3">
          <xdr14:nvContentPartPr>
            <xdr14:cNvPr id="41" name="Ink 40">
              <a:extLst>
                <a:ext uri="{FF2B5EF4-FFF2-40B4-BE49-F238E27FC236}">
                  <a16:creationId xmlns:a16="http://schemas.microsoft.com/office/drawing/2014/main" id="{FE7BB550-8F5E-4399-8450-A5B8AAA522C9}"/>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0"/>
            <a:stretch>
              <a:fillRect/>
            </a:stretch>
          </xdr:blipFill>
          <xdr:spPr>
            <a:xfrm>
              <a:off x="168120" y="663480"/>
              <a:ext cx="12600" cy="12600"/>
            </a:xfrm>
            <a:prstGeom prst="rect">
              <a:avLst/>
            </a:prstGeom>
          </xdr:spPr>
        </xdr:pic>
      </mc:Fallback>
    </mc:AlternateContent>
    <xdr:clientData/>
  </xdr:oneCellAnchor>
  <xdr:twoCellAnchor editAs="oneCell">
    <xdr:from>
      <xdr:col>0</xdr:col>
      <xdr:colOff>186840</xdr:colOff>
      <xdr:row>751</xdr:row>
      <xdr:rowOff>0</xdr:rowOff>
    </xdr:from>
    <xdr:to>
      <xdr:col>0</xdr:col>
      <xdr:colOff>187200</xdr:colOff>
      <xdr:row>751</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44">
          <xdr14:nvContentPartPr>
            <xdr14:cNvPr id="42" name="Ink 41">
              <a:extLst>
                <a:ext uri="{FF2B5EF4-FFF2-40B4-BE49-F238E27FC236}">
                  <a16:creationId xmlns:a16="http://schemas.microsoft.com/office/drawing/2014/main" id="{CDAE4FFB-1251-4B07-8B34-1DD49E015F3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45"/>
            <a:stretch>
              <a:fillRect/>
            </a:stretch>
          </xdr:blipFill>
          <xdr:spPr>
            <a:xfrm>
              <a:off x="180720" y="644400"/>
              <a:ext cx="12600" cy="12600"/>
            </a:xfrm>
            <a:prstGeom prst="rect">
              <a:avLst/>
            </a:prstGeom>
          </xdr:spPr>
        </xdr:pic>
      </mc:Fallback>
    </mc:AlternateContent>
    <xdr:clientData/>
  </xdr:twoCellAnchor>
  <xdr:twoCellAnchor editAs="oneCell">
    <xdr:from>
      <xdr:col>0</xdr:col>
      <xdr:colOff>174240</xdr:colOff>
      <xdr:row>751</xdr:row>
      <xdr:rowOff>0</xdr:rowOff>
    </xdr:from>
    <xdr:to>
      <xdr:col>0</xdr:col>
      <xdr:colOff>187110</xdr:colOff>
      <xdr:row>751</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46">
          <xdr14:nvContentPartPr>
            <xdr14:cNvPr id="43" name="Ink 42">
              <a:extLst>
                <a:ext uri="{FF2B5EF4-FFF2-40B4-BE49-F238E27FC236}">
                  <a16:creationId xmlns:a16="http://schemas.microsoft.com/office/drawing/2014/main" id="{1BD2506F-3C5E-4CE6-880F-95BCAB73CFF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45"/>
            <a:stretch>
              <a:fillRect/>
            </a:stretch>
          </xdr:blipFill>
          <xdr:spPr>
            <a:xfrm>
              <a:off x="168120" y="663480"/>
              <a:ext cx="12600" cy="12600"/>
            </a:xfrm>
            <a:prstGeom prst="rect">
              <a:avLst/>
            </a:prstGeom>
          </xdr:spPr>
        </xdr:pic>
      </mc:Fallback>
    </mc:AlternateContent>
    <xdr:clientData/>
  </xdr:twoCellAnchor>
  <xdr:oneCellAnchor>
    <xdr:from>
      <xdr:col>0</xdr:col>
      <xdr:colOff>186840</xdr:colOff>
      <xdr:row>1001</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7">
          <xdr14:nvContentPartPr>
            <xdr14:cNvPr id="44" name="Ink 43">
              <a:extLst>
                <a:ext uri="{FF2B5EF4-FFF2-40B4-BE49-F238E27FC236}">
                  <a16:creationId xmlns:a16="http://schemas.microsoft.com/office/drawing/2014/main" id="{6CE98A2D-D5B2-4213-83F2-F2628FC3E13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45"/>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1001</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8">
          <xdr14:nvContentPartPr>
            <xdr14:cNvPr id="45" name="Ink 44">
              <a:extLst>
                <a:ext uri="{FF2B5EF4-FFF2-40B4-BE49-F238E27FC236}">
                  <a16:creationId xmlns:a16="http://schemas.microsoft.com/office/drawing/2014/main" id="{6DFF5F73-FE7C-4B1A-8609-91E7E20D3246}"/>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45"/>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1055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9">
          <xdr14:nvContentPartPr>
            <xdr14:cNvPr id="46" name="Ink 45">
              <a:extLst>
                <a:ext uri="{FF2B5EF4-FFF2-40B4-BE49-F238E27FC236}">
                  <a16:creationId xmlns:a16="http://schemas.microsoft.com/office/drawing/2014/main" id="{0E3A7C99-2B06-453E-AD18-8AE1C7949FF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45"/>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1055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0">
          <xdr14:nvContentPartPr>
            <xdr14:cNvPr id="47" name="Ink 46">
              <a:extLst>
                <a:ext uri="{FF2B5EF4-FFF2-40B4-BE49-F238E27FC236}">
                  <a16:creationId xmlns:a16="http://schemas.microsoft.com/office/drawing/2014/main" id="{47D982B1-8F81-49A6-8EAC-8749E3636D1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45"/>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1206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1">
          <xdr14:nvContentPartPr>
            <xdr14:cNvPr id="48" name="Ink 47">
              <a:extLst>
                <a:ext uri="{FF2B5EF4-FFF2-40B4-BE49-F238E27FC236}">
                  <a16:creationId xmlns:a16="http://schemas.microsoft.com/office/drawing/2014/main" id="{C65F00F4-ABD3-40E5-9481-069ACA18DB6A}"/>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45"/>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1206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2">
          <xdr14:nvContentPartPr>
            <xdr14:cNvPr id="49" name="Ink 48">
              <a:extLst>
                <a:ext uri="{FF2B5EF4-FFF2-40B4-BE49-F238E27FC236}">
                  <a16:creationId xmlns:a16="http://schemas.microsoft.com/office/drawing/2014/main" id="{0DBE7634-F244-43E3-9BCF-DA4831F95BF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45"/>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244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3">
          <xdr14:nvContentPartPr>
            <xdr14:cNvPr id="50" name="Ink 49">
              <a:extLst>
                <a:ext uri="{FF2B5EF4-FFF2-40B4-BE49-F238E27FC236}">
                  <a16:creationId xmlns:a16="http://schemas.microsoft.com/office/drawing/2014/main" id="{34C8F521-BCA0-4766-8181-C88E5C582A4A}"/>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244</xdr:row>
      <xdr:rowOff>0</xdr:rowOff>
    </xdr:from>
    <xdr:ext cx="3345" cy="0"/>
    <mc:AlternateContent xmlns:mc="http://schemas.openxmlformats.org/markup-compatibility/2006" xmlns:xdr14="http://schemas.microsoft.com/office/excel/2010/spreadsheetDrawing">
      <mc:Choice Requires="xdr14">
        <xdr:contentPart xmlns:r="http://schemas.openxmlformats.org/officeDocument/2006/relationships" r:id="rId54">
          <xdr14:nvContentPartPr>
            <xdr14:cNvPr id="51" name="Ink 50">
              <a:extLst>
                <a:ext uri="{FF2B5EF4-FFF2-40B4-BE49-F238E27FC236}">
                  <a16:creationId xmlns:a16="http://schemas.microsoft.com/office/drawing/2014/main" id="{02D3FF89-5654-40FB-9FE3-8E06CB0DD44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992</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5">
          <xdr14:nvContentPartPr>
            <xdr14:cNvPr id="52" name="Ink 51">
              <a:extLst>
                <a:ext uri="{FF2B5EF4-FFF2-40B4-BE49-F238E27FC236}">
                  <a16:creationId xmlns:a16="http://schemas.microsoft.com/office/drawing/2014/main" id="{82EDF74E-0BC9-48B2-AD2E-BAF17014F48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992</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6">
          <xdr14:nvContentPartPr>
            <xdr14:cNvPr id="53" name="Ink 52">
              <a:extLst>
                <a:ext uri="{FF2B5EF4-FFF2-40B4-BE49-F238E27FC236}">
                  <a16:creationId xmlns:a16="http://schemas.microsoft.com/office/drawing/2014/main" id="{CFB950E2-075E-48AA-B7C7-C7DEF83F29F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1018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7">
          <xdr14:nvContentPartPr>
            <xdr14:cNvPr id="54" name="Ink 53">
              <a:extLst>
                <a:ext uri="{FF2B5EF4-FFF2-40B4-BE49-F238E27FC236}">
                  <a16:creationId xmlns:a16="http://schemas.microsoft.com/office/drawing/2014/main" id="{1D2CF3BA-AD08-4549-976B-E91289DF2FB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1018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8">
          <xdr14:nvContentPartPr>
            <xdr14:cNvPr id="55" name="Ink 54">
              <a:extLst>
                <a:ext uri="{FF2B5EF4-FFF2-40B4-BE49-F238E27FC236}">
                  <a16:creationId xmlns:a16="http://schemas.microsoft.com/office/drawing/2014/main" id="{F86097B5-7EEC-48B1-BA4E-5692ACBB9AB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1171</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9">
          <xdr14:nvContentPartPr>
            <xdr14:cNvPr id="56" name="Ink 55">
              <a:extLst>
                <a:ext uri="{FF2B5EF4-FFF2-40B4-BE49-F238E27FC236}">
                  <a16:creationId xmlns:a16="http://schemas.microsoft.com/office/drawing/2014/main" id="{187D4109-3D76-46FE-826D-554F6AFEA7CC}"/>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1171</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60">
          <xdr14:nvContentPartPr>
            <xdr14:cNvPr id="57" name="Ink 56">
              <a:extLst>
                <a:ext uri="{FF2B5EF4-FFF2-40B4-BE49-F238E27FC236}">
                  <a16:creationId xmlns:a16="http://schemas.microsoft.com/office/drawing/2014/main" id="{CE60B5A1-A6A5-40C8-9C1D-310CF546E615}"/>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244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61">
          <xdr14:nvContentPartPr>
            <xdr14:cNvPr id="58" name="Ink 57">
              <a:extLst>
                <a:ext uri="{FF2B5EF4-FFF2-40B4-BE49-F238E27FC236}">
                  <a16:creationId xmlns:a16="http://schemas.microsoft.com/office/drawing/2014/main" id="{91CB0BBB-3A66-41B8-A90C-73CF091D1F4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244</xdr:row>
      <xdr:rowOff>0</xdr:rowOff>
    </xdr:from>
    <xdr:ext cx="3345" cy="0"/>
    <mc:AlternateContent xmlns:mc="http://schemas.openxmlformats.org/markup-compatibility/2006" xmlns:xdr14="http://schemas.microsoft.com/office/excel/2010/spreadsheetDrawing">
      <mc:Choice Requires="xdr14">
        <xdr:contentPart xmlns:r="http://schemas.openxmlformats.org/officeDocument/2006/relationships" r:id="rId62">
          <xdr14:nvContentPartPr>
            <xdr14:cNvPr id="59" name="Ink 58">
              <a:extLst>
                <a:ext uri="{FF2B5EF4-FFF2-40B4-BE49-F238E27FC236}">
                  <a16:creationId xmlns:a16="http://schemas.microsoft.com/office/drawing/2014/main" id="{AB4AAB4A-FAD6-4572-AD67-65ED61CF151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1134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63">
          <xdr14:nvContentPartPr>
            <xdr14:cNvPr id="60" name="Ink 59">
              <a:extLst>
                <a:ext uri="{FF2B5EF4-FFF2-40B4-BE49-F238E27FC236}">
                  <a16:creationId xmlns:a16="http://schemas.microsoft.com/office/drawing/2014/main" id="{B4441D6A-C80C-456E-9B19-87AED2720AA4}"/>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1134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64">
          <xdr14:nvContentPartPr>
            <xdr14:cNvPr id="61" name="Ink 60">
              <a:extLst>
                <a:ext uri="{FF2B5EF4-FFF2-40B4-BE49-F238E27FC236}">
                  <a16:creationId xmlns:a16="http://schemas.microsoft.com/office/drawing/2014/main" id="{1F5E12EE-C3D9-4C16-B5C4-767AED1E3A3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1267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65">
          <xdr14:nvContentPartPr>
            <xdr14:cNvPr id="62" name="Ink 61">
              <a:extLst>
                <a:ext uri="{FF2B5EF4-FFF2-40B4-BE49-F238E27FC236}">
                  <a16:creationId xmlns:a16="http://schemas.microsoft.com/office/drawing/2014/main" id="{03037A84-2C4D-427B-B261-02FB6A04E9E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1267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66">
          <xdr14:nvContentPartPr>
            <xdr14:cNvPr id="63" name="Ink 62">
              <a:extLst>
                <a:ext uri="{FF2B5EF4-FFF2-40B4-BE49-F238E27FC236}">
                  <a16:creationId xmlns:a16="http://schemas.microsoft.com/office/drawing/2014/main" id="{6F53B40B-0DD9-4BC8-80F4-CE4CB8DF3B9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1418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67">
          <xdr14:nvContentPartPr>
            <xdr14:cNvPr id="64" name="Ink 63">
              <a:extLst>
                <a:ext uri="{FF2B5EF4-FFF2-40B4-BE49-F238E27FC236}">
                  <a16:creationId xmlns:a16="http://schemas.microsoft.com/office/drawing/2014/main" id="{6C32CB8A-7B6C-4CD9-9AC3-A6F3A662176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1418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68">
          <xdr14:nvContentPartPr>
            <xdr14:cNvPr id="65" name="Ink 64">
              <a:extLst>
                <a:ext uri="{FF2B5EF4-FFF2-40B4-BE49-F238E27FC236}">
                  <a16:creationId xmlns:a16="http://schemas.microsoft.com/office/drawing/2014/main" id="{2D88703E-C418-4693-B989-E2790EE74440}"/>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244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69">
          <xdr14:nvContentPartPr>
            <xdr14:cNvPr id="66" name="Ink 65">
              <a:extLst>
                <a:ext uri="{FF2B5EF4-FFF2-40B4-BE49-F238E27FC236}">
                  <a16:creationId xmlns:a16="http://schemas.microsoft.com/office/drawing/2014/main" id="{97FAD3B7-4E70-4B61-A6E6-E16DCF2B2911}"/>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0"/>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244</xdr:row>
      <xdr:rowOff>0</xdr:rowOff>
    </xdr:from>
    <xdr:ext cx="4533" cy="0"/>
    <mc:AlternateContent xmlns:mc="http://schemas.openxmlformats.org/markup-compatibility/2006" xmlns:xdr14="http://schemas.microsoft.com/office/excel/2010/spreadsheetDrawing">
      <mc:Choice Requires="xdr14">
        <xdr:contentPart xmlns:r="http://schemas.openxmlformats.org/officeDocument/2006/relationships" r:id="rId70">
          <xdr14:nvContentPartPr>
            <xdr14:cNvPr id="67" name="Ink 66">
              <a:extLst>
                <a:ext uri="{FF2B5EF4-FFF2-40B4-BE49-F238E27FC236}">
                  <a16:creationId xmlns:a16="http://schemas.microsoft.com/office/drawing/2014/main" id="{E20D872F-AA38-48BB-9806-747A85418CB9}"/>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0"/>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500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71">
          <xdr14:nvContentPartPr>
            <xdr14:cNvPr id="68" name="Ink 67">
              <a:extLst>
                <a:ext uri="{FF2B5EF4-FFF2-40B4-BE49-F238E27FC236}">
                  <a16:creationId xmlns:a16="http://schemas.microsoft.com/office/drawing/2014/main" id="{9D1D35AF-747D-455F-AEB1-E641BEB88C8B}"/>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0"/>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500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72">
          <xdr14:nvContentPartPr>
            <xdr14:cNvPr id="69" name="Ink 68">
              <a:extLst>
                <a:ext uri="{FF2B5EF4-FFF2-40B4-BE49-F238E27FC236}">
                  <a16:creationId xmlns:a16="http://schemas.microsoft.com/office/drawing/2014/main" id="{49C16AA6-86DA-4B47-8CC2-AC80119CAE45}"/>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0"/>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1326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73">
          <xdr14:nvContentPartPr>
            <xdr14:cNvPr id="70" name="Ink 69">
              <a:extLst>
                <a:ext uri="{FF2B5EF4-FFF2-40B4-BE49-F238E27FC236}">
                  <a16:creationId xmlns:a16="http://schemas.microsoft.com/office/drawing/2014/main" id="{7B0984C9-6279-4710-AB98-381E5983F28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0"/>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1326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74">
          <xdr14:nvContentPartPr>
            <xdr14:cNvPr id="71" name="Ink 70">
              <a:extLst>
                <a:ext uri="{FF2B5EF4-FFF2-40B4-BE49-F238E27FC236}">
                  <a16:creationId xmlns:a16="http://schemas.microsoft.com/office/drawing/2014/main" id="{A25B3BC3-06D9-4BDA-AA0A-981EE2930AEF}"/>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0"/>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1598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75">
          <xdr14:nvContentPartPr>
            <xdr14:cNvPr id="72" name="Ink 71">
              <a:extLst>
                <a:ext uri="{FF2B5EF4-FFF2-40B4-BE49-F238E27FC236}">
                  <a16:creationId xmlns:a16="http://schemas.microsoft.com/office/drawing/2014/main" id="{57BC1E91-F822-43FD-9E64-602B4C683FC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0"/>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1598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76">
          <xdr14:nvContentPartPr>
            <xdr14:cNvPr id="73" name="Ink 72">
              <a:extLst>
                <a:ext uri="{FF2B5EF4-FFF2-40B4-BE49-F238E27FC236}">
                  <a16:creationId xmlns:a16="http://schemas.microsoft.com/office/drawing/2014/main" id="{00DF53AF-BA0E-48B2-8274-F0B9B1BCF55A}"/>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0"/>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499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77">
          <xdr14:nvContentPartPr>
            <xdr14:cNvPr id="74" name="Ink 73">
              <a:extLst>
                <a:ext uri="{FF2B5EF4-FFF2-40B4-BE49-F238E27FC236}">
                  <a16:creationId xmlns:a16="http://schemas.microsoft.com/office/drawing/2014/main" id="{40F23D00-9068-46A7-8B78-BDA775F98D55}"/>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499</xdr:row>
      <xdr:rowOff>0</xdr:rowOff>
    </xdr:from>
    <xdr:ext cx="3345" cy="0"/>
    <mc:AlternateContent xmlns:mc="http://schemas.openxmlformats.org/markup-compatibility/2006" xmlns:xdr14="http://schemas.microsoft.com/office/excel/2010/spreadsheetDrawing">
      <mc:Choice Requires="xdr14">
        <xdr:contentPart xmlns:r="http://schemas.openxmlformats.org/officeDocument/2006/relationships" r:id="rId78">
          <xdr14:nvContentPartPr>
            <xdr14:cNvPr id="75" name="Ink 74">
              <a:extLst>
                <a:ext uri="{FF2B5EF4-FFF2-40B4-BE49-F238E27FC236}">
                  <a16:creationId xmlns:a16="http://schemas.microsoft.com/office/drawing/2014/main" id="{5107E3DA-2FDD-45E6-B74D-CC8BD228855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1327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79">
          <xdr14:nvContentPartPr>
            <xdr14:cNvPr id="76" name="Ink 75">
              <a:extLst>
                <a:ext uri="{FF2B5EF4-FFF2-40B4-BE49-F238E27FC236}">
                  <a16:creationId xmlns:a16="http://schemas.microsoft.com/office/drawing/2014/main" id="{A1AF2DB1-036D-4F52-95E0-F31E3AF23F77}"/>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1327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80">
          <xdr14:nvContentPartPr>
            <xdr14:cNvPr id="77" name="Ink 76">
              <a:extLst>
                <a:ext uri="{FF2B5EF4-FFF2-40B4-BE49-F238E27FC236}">
                  <a16:creationId xmlns:a16="http://schemas.microsoft.com/office/drawing/2014/main" id="{D4303498-394C-4018-A766-16B96D4D3ED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1353</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81">
          <xdr14:nvContentPartPr>
            <xdr14:cNvPr id="78" name="Ink 77">
              <a:extLst>
                <a:ext uri="{FF2B5EF4-FFF2-40B4-BE49-F238E27FC236}">
                  <a16:creationId xmlns:a16="http://schemas.microsoft.com/office/drawing/2014/main" id="{02A30290-21BB-45B9-88DE-6B15029122A3}"/>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1353</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82">
          <xdr14:nvContentPartPr>
            <xdr14:cNvPr id="79" name="Ink 78">
              <a:extLst>
                <a:ext uri="{FF2B5EF4-FFF2-40B4-BE49-F238E27FC236}">
                  <a16:creationId xmlns:a16="http://schemas.microsoft.com/office/drawing/2014/main" id="{2FA27B6C-FD28-490D-8AF1-27B3EDC708A6}"/>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1506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83">
          <xdr14:nvContentPartPr>
            <xdr14:cNvPr id="80" name="Ink 79">
              <a:extLst>
                <a:ext uri="{FF2B5EF4-FFF2-40B4-BE49-F238E27FC236}">
                  <a16:creationId xmlns:a16="http://schemas.microsoft.com/office/drawing/2014/main" id="{0748E62F-64DA-40CB-8D62-86998E2DF76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1"/>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1506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84">
          <xdr14:nvContentPartPr>
            <xdr14:cNvPr id="81" name="Ink 80">
              <a:extLst>
                <a:ext uri="{FF2B5EF4-FFF2-40B4-BE49-F238E27FC236}">
                  <a16:creationId xmlns:a16="http://schemas.microsoft.com/office/drawing/2014/main" id="{0BD3C453-96CA-477D-AC44-EE19D118983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1"/>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499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85">
          <xdr14:nvContentPartPr>
            <xdr14:cNvPr id="82" name="Ink 81">
              <a:extLst>
                <a:ext uri="{FF2B5EF4-FFF2-40B4-BE49-F238E27FC236}">
                  <a16:creationId xmlns:a16="http://schemas.microsoft.com/office/drawing/2014/main" id="{F6DE2B30-4EF2-4702-B760-4178792D68E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0"/>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499</xdr:row>
      <xdr:rowOff>0</xdr:rowOff>
    </xdr:from>
    <xdr:ext cx="4533" cy="0"/>
    <mc:AlternateContent xmlns:mc="http://schemas.openxmlformats.org/markup-compatibility/2006" xmlns:xdr14="http://schemas.microsoft.com/office/excel/2010/spreadsheetDrawing">
      <mc:Choice Requires="xdr14">
        <xdr:contentPart xmlns:r="http://schemas.openxmlformats.org/officeDocument/2006/relationships" r:id="rId86">
          <xdr14:nvContentPartPr>
            <xdr14:cNvPr id="83" name="Ink 82">
              <a:extLst>
                <a:ext uri="{FF2B5EF4-FFF2-40B4-BE49-F238E27FC236}">
                  <a16:creationId xmlns:a16="http://schemas.microsoft.com/office/drawing/2014/main" id="{6397D75D-20CD-4D44-8C2D-9A770FE7D63E}"/>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0"/>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1135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87">
          <xdr14:nvContentPartPr>
            <xdr14:cNvPr id="84" name="Ink 83">
              <a:extLst>
                <a:ext uri="{FF2B5EF4-FFF2-40B4-BE49-F238E27FC236}">
                  <a16:creationId xmlns:a16="http://schemas.microsoft.com/office/drawing/2014/main" id="{DB1E99FC-DE54-4618-BE5B-26626C6D9D7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0"/>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1135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88">
          <xdr14:nvContentPartPr>
            <xdr14:cNvPr id="85" name="Ink 84">
              <a:extLst>
                <a:ext uri="{FF2B5EF4-FFF2-40B4-BE49-F238E27FC236}">
                  <a16:creationId xmlns:a16="http://schemas.microsoft.com/office/drawing/2014/main" id="{9A81FBB6-094A-481C-A05B-864F678F40B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0"/>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1414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89">
          <xdr14:nvContentPartPr>
            <xdr14:cNvPr id="86" name="Ink 85">
              <a:extLst>
                <a:ext uri="{FF2B5EF4-FFF2-40B4-BE49-F238E27FC236}">
                  <a16:creationId xmlns:a16="http://schemas.microsoft.com/office/drawing/2014/main" id="{358FFF27-300B-4883-8723-9D7C4B0E877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0"/>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1414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90">
          <xdr14:nvContentPartPr>
            <xdr14:cNvPr id="87" name="Ink 86">
              <a:extLst>
                <a:ext uri="{FF2B5EF4-FFF2-40B4-BE49-F238E27FC236}">
                  <a16:creationId xmlns:a16="http://schemas.microsoft.com/office/drawing/2014/main" id="{A4D25E52-FB7C-48BF-AFA2-5E3219DDB74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0"/>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1686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91">
          <xdr14:nvContentPartPr>
            <xdr14:cNvPr id="88" name="Ink 87">
              <a:extLst>
                <a:ext uri="{FF2B5EF4-FFF2-40B4-BE49-F238E27FC236}">
                  <a16:creationId xmlns:a16="http://schemas.microsoft.com/office/drawing/2014/main" id="{8875DD91-E678-48FD-8D93-8BEC6DB5359C}"/>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0"/>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1686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92">
          <xdr14:nvContentPartPr>
            <xdr14:cNvPr id="89" name="Ink 88">
              <a:extLst>
                <a:ext uri="{FF2B5EF4-FFF2-40B4-BE49-F238E27FC236}">
                  <a16:creationId xmlns:a16="http://schemas.microsoft.com/office/drawing/2014/main" id="{D5B93386-C43C-45B2-9EC7-61AC6300E4E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0"/>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1136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93">
          <xdr14:nvContentPartPr>
            <xdr14:cNvPr id="90" name="Ink 89">
              <a:extLst>
                <a:ext uri="{FF2B5EF4-FFF2-40B4-BE49-F238E27FC236}">
                  <a16:creationId xmlns:a16="http://schemas.microsoft.com/office/drawing/2014/main" id="{11A734F7-C361-4447-88FD-CC9DE24FE8BC}"/>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45"/>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1136</xdr:row>
      <xdr:rowOff>0</xdr:rowOff>
    </xdr:from>
    <xdr:ext cx="12870" cy="0"/>
    <mc:AlternateContent xmlns:mc="http://schemas.openxmlformats.org/markup-compatibility/2006" xmlns:xdr14="http://schemas.microsoft.com/office/excel/2010/spreadsheetDrawing">
      <mc:Choice Requires="xdr14">
        <xdr:contentPart xmlns:r="http://schemas.openxmlformats.org/officeDocument/2006/relationships" r:id="rId94">
          <xdr14:nvContentPartPr>
            <xdr14:cNvPr id="91" name="Ink 90">
              <a:extLst>
                <a:ext uri="{FF2B5EF4-FFF2-40B4-BE49-F238E27FC236}">
                  <a16:creationId xmlns:a16="http://schemas.microsoft.com/office/drawing/2014/main" id="{E4438CCF-3D6E-4696-8ACC-AF233E1B49A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45"/>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1245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95">
          <xdr14:nvContentPartPr>
            <xdr14:cNvPr id="92" name="Ink 91">
              <a:extLst>
                <a:ext uri="{FF2B5EF4-FFF2-40B4-BE49-F238E27FC236}">
                  <a16:creationId xmlns:a16="http://schemas.microsoft.com/office/drawing/2014/main" id="{3B4CBC15-9FD8-44FD-A4CD-E6463C0FE2B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45"/>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1245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96">
          <xdr14:nvContentPartPr>
            <xdr14:cNvPr id="93" name="Ink 92">
              <a:extLst>
                <a:ext uri="{FF2B5EF4-FFF2-40B4-BE49-F238E27FC236}">
                  <a16:creationId xmlns:a16="http://schemas.microsoft.com/office/drawing/2014/main" id="{2BBFC4CC-620D-400A-AB42-6002C1CFBFEA}"/>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45"/>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1299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97">
          <xdr14:nvContentPartPr>
            <xdr14:cNvPr id="94" name="Ink 93">
              <a:extLst>
                <a:ext uri="{FF2B5EF4-FFF2-40B4-BE49-F238E27FC236}">
                  <a16:creationId xmlns:a16="http://schemas.microsoft.com/office/drawing/2014/main" id="{12D37D82-9F4D-4F0B-99A1-F4BFF102A8E1}"/>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45"/>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1299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98">
          <xdr14:nvContentPartPr>
            <xdr14:cNvPr id="95" name="Ink 94">
              <a:extLst>
                <a:ext uri="{FF2B5EF4-FFF2-40B4-BE49-F238E27FC236}">
                  <a16:creationId xmlns:a16="http://schemas.microsoft.com/office/drawing/2014/main" id="{F9943D59-ACA8-4B6E-A18A-05449FBE250F}"/>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45"/>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1450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99">
          <xdr14:nvContentPartPr>
            <xdr14:cNvPr id="96" name="Ink 95">
              <a:extLst>
                <a:ext uri="{FF2B5EF4-FFF2-40B4-BE49-F238E27FC236}">
                  <a16:creationId xmlns:a16="http://schemas.microsoft.com/office/drawing/2014/main" id="{640DDB06-785F-4580-B64E-7A256FFFE64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45"/>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1450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00">
          <xdr14:nvContentPartPr>
            <xdr14:cNvPr id="97" name="Ink 96">
              <a:extLst>
                <a:ext uri="{FF2B5EF4-FFF2-40B4-BE49-F238E27FC236}">
                  <a16:creationId xmlns:a16="http://schemas.microsoft.com/office/drawing/2014/main" id="{FA8EDC37-572C-4D7B-8F80-497E9773B8E4}"/>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45"/>
            <a:stretch>
              <a:fillRect/>
            </a:stretch>
          </xdr:blipFill>
          <xdr:spPr>
            <a:xfrm>
              <a:off x="168120" y="663480"/>
              <a:ext cx="12600" cy="12600"/>
            </a:xfrm>
            <a:prstGeom prst="rect">
              <a:avLst/>
            </a:prstGeom>
          </xdr:spPr>
        </xdr:pic>
      </mc:Fallback>
    </mc:AlternateContent>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186840</xdr:colOff>
      <xdr:row>0</xdr:row>
      <xdr:rowOff>0</xdr:rowOff>
    </xdr:from>
    <xdr:to>
      <xdr:col>0</xdr:col>
      <xdr:colOff>187200</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73C39581-104D-47AD-B9B4-8A9036C4057B}"/>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twoCellAnchor>
  <xdr:twoCellAnchor editAs="oneCell">
    <xdr:from>
      <xdr:col>0</xdr:col>
      <xdr:colOff>174240</xdr:colOff>
      <xdr:row>0</xdr:row>
      <xdr:rowOff>0</xdr:rowOff>
    </xdr:from>
    <xdr:to>
      <xdr:col>0</xdr:col>
      <xdr:colOff>177585</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D08ACAD1-1260-4032-86AF-3DC8D354148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twoCellAnchor>
  <xdr:oneCellAnchor>
    <xdr:from>
      <xdr:col>0</xdr:col>
      <xdr:colOff>186840</xdr:colOff>
      <xdr:row>94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35EB26C5-6832-4ADA-A6AE-7BA579387D87}"/>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94</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Ink 4">
              <a:extLst>
                <a:ext uri="{FF2B5EF4-FFF2-40B4-BE49-F238E27FC236}">
                  <a16:creationId xmlns:a16="http://schemas.microsoft.com/office/drawing/2014/main" id="{E8023123-AA9D-4555-B538-906963F4131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161</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6" name="Ink 5">
              <a:extLst>
                <a:ext uri="{FF2B5EF4-FFF2-40B4-BE49-F238E27FC236}">
                  <a16:creationId xmlns:a16="http://schemas.microsoft.com/office/drawing/2014/main" id="{228A2A72-0EDC-41E6-B2A5-498FA5295BE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161</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7" name="Ink 6">
              <a:extLst>
                <a:ext uri="{FF2B5EF4-FFF2-40B4-BE49-F238E27FC236}">
                  <a16:creationId xmlns:a16="http://schemas.microsoft.com/office/drawing/2014/main" id="{1B2FC228-A022-4F31-8434-DD3D980C221A}"/>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313</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8" name="Ink 7">
              <a:extLst>
                <a:ext uri="{FF2B5EF4-FFF2-40B4-BE49-F238E27FC236}">
                  <a16:creationId xmlns:a16="http://schemas.microsoft.com/office/drawing/2014/main" id="{BBFC9E40-69D4-4578-897D-C0EBCF48B28B}"/>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313</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9" name="Ink 8">
              <a:extLst>
                <a:ext uri="{FF2B5EF4-FFF2-40B4-BE49-F238E27FC236}">
                  <a16:creationId xmlns:a16="http://schemas.microsoft.com/office/drawing/2014/main" id="{CBC2F244-1014-47B4-81B2-A524967A61AD}"/>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0" name="Ink 9">
              <a:extLst>
                <a:ext uri="{FF2B5EF4-FFF2-40B4-BE49-F238E27FC236}">
                  <a16:creationId xmlns:a16="http://schemas.microsoft.com/office/drawing/2014/main" id="{16250A67-12DF-420D-93CA-25C9E210B19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0</xdr:row>
      <xdr:rowOff>0</xdr:rowOff>
    </xdr:from>
    <xdr:ext cx="3345" cy="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1" name="Ink 10">
              <a:extLst>
                <a:ext uri="{FF2B5EF4-FFF2-40B4-BE49-F238E27FC236}">
                  <a16:creationId xmlns:a16="http://schemas.microsoft.com/office/drawing/2014/main" id="{79A3EA13-768D-40A9-819E-C5062A7E9540}"/>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2" name="Ink 11">
              <a:extLst>
                <a:ext uri="{FF2B5EF4-FFF2-40B4-BE49-F238E27FC236}">
                  <a16:creationId xmlns:a16="http://schemas.microsoft.com/office/drawing/2014/main" id="{AF8B0EE2-9144-4EBD-AB12-4DACAE0C444C}"/>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3" name="Ink 12">
              <a:extLst>
                <a:ext uri="{FF2B5EF4-FFF2-40B4-BE49-F238E27FC236}">
                  <a16:creationId xmlns:a16="http://schemas.microsoft.com/office/drawing/2014/main" id="{EB8BB1EF-73E4-4236-A5C3-28D6F280C6B4}"/>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161</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 13">
              <a:extLst>
                <a:ext uri="{FF2B5EF4-FFF2-40B4-BE49-F238E27FC236}">
                  <a16:creationId xmlns:a16="http://schemas.microsoft.com/office/drawing/2014/main" id="{0A8DADD6-2CBD-4088-A586-AC252637493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161</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5" name="Ink 14">
              <a:extLst>
                <a:ext uri="{FF2B5EF4-FFF2-40B4-BE49-F238E27FC236}">
                  <a16:creationId xmlns:a16="http://schemas.microsoft.com/office/drawing/2014/main" id="{BFBC63E2-B6C6-4CB5-AC86-10EEB3F8C606}"/>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312</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6" name="Ink 15">
              <a:extLst>
                <a:ext uri="{FF2B5EF4-FFF2-40B4-BE49-F238E27FC236}">
                  <a16:creationId xmlns:a16="http://schemas.microsoft.com/office/drawing/2014/main" id="{31E30766-F327-4767-9BAC-FB86B742A9F7}"/>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312</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7" name="Ink 16">
              <a:extLst>
                <a:ext uri="{FF2B5EF4-FFF2-40B4-BE49-F238E27FC236}">
                  <a16:creationId xmlns:a16="http://schemas.microsoft.com/office/drawing/2014/main" id="{9D235C1F-762B-48EB-B6A5-D28D6A0A1B6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twoCellAnchor editAs="oneCell">
    <xdr:from>
      <xdr:col>0</xdr:col>
      <xdr:colOff>186840</xdr:colOff>
      <xdr:row>0</xdr:row>
      <xdr:rowOff>0</xdr:rowOff>
    </xdr:from>
    <xdr:to>
      <xdr:col>0</xdr:col>
      <xdr:colOff>187200</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8" name="Ink 17">
              <a:extLst>
                <a:ext uri="{FF2B5EF4-FFF2-40B4-BE49-F238E27FC236}">
                  <a16:creationId xmlns:a16="http://schemas.microsoft.com/office/drawing/2014/main" id="{247CDFAF-DA27-4AD2-AA12-82448385EBC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9"/>
            <a:stretch>
              <a:fillRect/>
            </a:stretch>
          </xdr:blipFill>
          <xdr:spPr>
            <a:xfrm>
              <a:off x="180720" y="644400"/>
              <a:ext cx="12600" cy="12600"/>
            </a:xfrm>
            <a:prstGeom prst="rect">
              <a:avLst/>
            </a:prstGeom>
          </xdr:spPr>
        </xdr:pic>
      </mc:Fallback>
    </mc:AlternateContent>
    <xdr:clientData/>
  </xdr:twoCellAnchor>
  <xdr:twoCellAnchor editAs="oneCell">
    <xdr:from>
      <xdr:col>0</xdr:col>
      <xdr:colOff>174240</xdr:colOff>
      <xdr:row>0</xdr:row>
      <xdr:rowOff>0</xdr:rowOff>
    </xdr:from>
    <xdr:to>
      <xdr:col>0</xdr:col>
      <xdr:colOff>177585</xdr:colOff>
      <xdr:row>0</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19" name="Ink 18">
              <a:extLst>
                <a:ext uri="{FF2B5EF4-FFF2-40B4-BE49-F238E27FC236}">
                  <a16:creationId xmlns:a16="http://schemas.microsoft.com/office/drawing/2014/main" id="{FC43E4CA-E8A6-409A-8360-20C6920F412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9"/>
            <a:stretch>
              <a:fillRect/>
            </a:stretch>
          </xdr:blipFill>
          <xdr:spPr>
            <a:xfrm>
              <a:off x="168120" y="663480"/>
              <a:ext cx="12600" cy="12600"/>
            </a:xfrm>
            <a:prstGeom prst="rect">
              <a:avLst/>
            </a:prstGeom>
          </xdr:spPr>
        </xdr:pic>
      </mc:Fallback>
    </mc:AlternateContent>
    <xdr:clientData/>
  </xdr:twoCellAnchor>
  <xdr:oneCellAnchor>
    <xdr:from>
      <xdr:col>0</xdr:col>
      <xdr:colOff>186840</xdr:colOff>
      <xdr:row>148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20" name="Ink 19">
              <a:extLst>
                <a:ext uri="{FF2B5EF4-FFF2-40B4-BE49-F238E27FC236}">
                  <a16:creationId xmlns:a16="http://schemas.microsoft.com/office/drawing/2014/main" id="{7AA21568-4E2D-4566-907F-E5B1D545F03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9"/>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148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21" name="Ink 20">
              <a:extLst>
                <a:ext uri="{FF2B5EF4-FFF2-40B4-BE49-F238E27FC236}">
                  <a16:creationId xmlns:a16="http://schemas.microsoft.com/office/drawing/2014/main" id="{B67C4F23-3B17-41B6-A27B-C038A6931315}"/>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9"/>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209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22" name="Ink 21">
              <a:extLst>
                <a:ext uri="{FF2B5EF4-FFF2-40B4-BE49-F238E27FC236}">
                  <a16:creationId xmlns:a16="http://schemas.microsoft.com/office/drawing/2014/main" id="{362812DC-2615-4150-81A3-D42E20722C21}"/>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9"/>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209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3" name="Ink 22">
              <a:extLst>
                <a:ext uri="{FF2B5EF4-FFF2-40B4-BE49-F238E27FC236}">
                  <a16:creationId xmlns:a16="http://schemas.microsoft.com/office/drawing/2014/main" id="{AD9351FF-31F5-45B1-A062-0771C295D6F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9"/>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362</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4" name="Ink 23">
              <a:extLst>
                <a:ext uri="{FF2B5EF4-FFF2-40B4-BE49-F238E27FC236}">
                  <a16:creationId xmlns:a16="http://schemas.microsoft.com/office/drawing/2014/main" id="{3E10BB15-E497-44E1-8121-700DBE615B95}"/>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9"/>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362</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5" name="Ink 24">
              <a:extLst>
                <a:ext uri="{FF2B5EF4-FFF2-40B4-BE49-F238E27FC236}">
                  <a16:creationId xmlns:a16="http://schemas.microsoft.com/office/drawing/2014/main" id="{B4A28133-198C-492B-A26C-A85954D85CF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9"/>
            <a:stretch>
              <a:fillRect/>
            </a:stretch>
          </xdr:blipFill>
          <xdr:spPr>
            <a:xfrm>
              <a:off x="168120" y="663480"/>
              <a:ext cx="12600" cy="12600"/>
            </a:xfrm>
            <a:prstGeom prst="rect">
              <a:avLst/>
            </a:prstGeom>
          </xdr:spPr>
        </xdr:pic>
      </mc:Fallback>
    </mc:AlternateContent>
    <xdr:clientData/>
  </xdr:oneCellAnchor>
  <xdr:twoCellAnchor>
    <xdr:from>
      <xdr:col>3</xdr:col>
      <xdr:colOff>80597</xdr:colOff>
      <xdr:row>3</xdr:row>
      <xdr:rowOff>445223</xdr:rowOff>
    </xdr:from>
    <xdr:to>
      <xdr:col>9</xdr:col>
      <xdr:colOff>483577</xdr:colOff>
      <xdr:row>3</xdr:row>
      <xdr:rowOff>1527510</xdr:rowOff>
    </xdr:to>
    <xdr:pic>
      <xdr:nvPicPr>
        <xdr:cNvPr id="26" name="Picture 25">
          <a:extLst>
            <a:ext uri="{FF2B5EF4-FFF2-40B4-BE49-F238E27FC236}">
              <a16:creationId xmlns:a16="http://schemas.microsoft.com/office/drawing/2014/main" id="{E81AB46C-FCEF-D407-7AB8-A5ACEC8B66A4}"/>
            </a:ext>
          </a:extLst>
        </xdr:cNvPr>
        <xdr:cNvPicPr>
          <a:picLocks noChangeAspect="1"/>
        </xdr:cNvPicPr>
      </xdr:nvPicPr>
      <xdr:blipFill>
        <a:blip xmlns:r="http://schemas.openxmlformats.org/officeDocument/2006/relationships" r:embed="rId27"/>
        <a:stretch>
          <a:fillRect/>
        </a:stretch>
      </xdr:blipFill>
      <xdr:spPr>
        <a:xfrm>
          <a:off x="1560635" y="1104646"/>
          <a:ext cx="5898173" cy="1082287"/>
        </a:xfrm>
        <a:prstGeom prst="rect">
          <a:avLst/>
        </a:prstGeom>
      </xdr:spPr>
    </xdr:pic>
    <xdr:clientData/>
  </xdr:twoCellAnchor>
  <xdr:twoCellAnchor>
    <xdr:from>
      <xdr:col>9</xdr:col>
      <xdr:colOff>549518</xdr:colOff>
      <xdr:row>3</xdr:row>
      <xdr:rowOff>441640</xdr:rowOff>
    </xdr:from>
    <xdr:to>
      <xdr:col>11</xdr:col>
      <xdr:colOff>798634</xdr:colOff>
      <xdr:row>3</xdr:row>
      <xdr:rowOff>2130673</xdr:rowOff>
    </xdr:to>
    <xdr:pic>
      <xdr:nvPicPr>
        <xdr:cNvPr id="27" name="Picture 26">
          <a:extLst>
            <a:ext uri="{FF2B5EF4-FFF2-40B4-BE49-F238E27FC236}">
              <a16:creationId xmlns:a16="http://schemas.microsoft.com/office/drawing/2014/main" id="{D7237720-8867-1DF6-2E05-CCF670DBA029}"/>
            </a:ext>
          </a:extLst>
        </xdr:cNvPr>
        <xdr:cNvPicPr>
          <a:picLocks noChangeAspect="1"/>
        </xdr:cNvPicPr>
      </xdr:nvPicPr>
      <xdr:blipFill>
        <a:blip xmlns:r="http://schemas.openxmlformats.org/officeDocument/2006/relationships" r:embed="rId28"/>
        <a:stretch>
          <a:fillRect/>
        </a:stretch>
      </xdr:blipFill>
      <xdr:spPr>
        <a:xfrm>
          <a:off x="7524749" y="1101063"/>
          <a:ext cx="2080847" cy="1689033"/>
        </a:xfrm>
        <a:prstGeom prst="rect">
          <a:avLst/>
        </a:prstGeom>
      </xdr:spPr>
    </xdr:pic>
    <xdr:clientData/>
  </xdr:twoCellAnchor>
  <xdr:twoCellAnchor>
    <xdr:from>
      <xdr:col>8</xdr:col>
      <xdr:colOff>696057</xdr:colOff>
      <xdr:row>5</xdr:row>
      <xdr:rowOff>124558</xdr:rowOff>
    </xdr:from>
    <xdr:to>
      <xdr:col>11</xdr:col>
      <xdr:colOff>614345</xdr:colOff>
      <xdr:row>5</xdr:row>
      <xdr:rowOff>2276212</xdr:rowOff>
    </xdr:to>
    <xdr:pic>
      <xdr:nvPicPr>
        <xdr:cNvPr id="28" name="Picture 27">
          <a:extLst>
            <a:ext uri="{FF2B5EF4-FFF2-40B4-BE49-F238E27FC236}">
              <a16:creationId xmlns:a16="http://schemas.microsoft.com/office/drawing/2014/main" id="{8EAEE65E-B913-6002-E1BE-CB7BB7066354}"/>
            </a:ext>
          </a:extLst>
        </xdr:cNvPr>
        <xdr:cNvPicPr>
          <a:picLocks noChangeAspect="1"/>
        </xdr:cNvPicPr>
      </xdr:nvPicPr>
      <xdr:blipFill>
        <a:blip xmlns:r="http://schemas.openxmlformats.org/officeDocument/2006/relationships" r:embed="rId29"/>
        <a:stretch>
          <a:fillRect/>
        </a:stretch>
      </xdr:blipFill>
      <xdr:spPr>
        <a:xfrm>
          <a:off x="6755422" y="4374173"/>
          <a:ext cx="2665885" cy="2151654"/>
        </a:xfrm>
        <a:prstGeom prst="rect">
          <a:avLst/>
        </a:prstGeom>
      </xdr:spPr>
    </xdr:pic>
    <xdr:clientData/>
  </xdr:twoCellAnchor>
  <xdr:twoCellAnchor>
    <xdr:from>
      <xdr:col>8</xdr:col>
      <xdr:colOff>672382</xdr:colOff>
      <xdr:row>5</xdr:row>
      <xdr:rowOff>2586404</xdr:rowOff>
    </xdr:from>
    <xdr:to>
      <xdr:col>11</xdr:col>
      <xdr:colOff>602142</xdr:colOff>
      <xdr:row>5</xdr:row>
      <xdr:rowOff>4788857</xdr:rowOff>
    </xdr:to>
    <xdr:pic>
      <xdr:nvPicPr>
        <xdr:cNvPr id="29" name="Picture 28">
          <a:extLst>
            <a:ext uri="{FF2B5EF4-FFF2-40B4-BE49-F238E27FC236}">
              <a16:creationId xmlns:a16="http://schemas.microsoft.com/office/drawing/2014/main" id="{3DCE5F2F-3D31-A683-6012-C01E4692B6F0}"/>
            </a:ext>
          </a:extLst>
        </xdr:cNvPr>
        <xdr:cNvPicPr>
          <a:picLocks noChangeAspect="1"/>
        </xdr:cNvPicPr>
      </xdr:nvPicPr>
      <xdr:blipFill>
        <a:blip xmlns:r="http://schemas.openxmlformats.org/officeDocument/2006/relationships" r:embed="rId30"/>
        <a:stretch>
          <a:fillRect/>
        </a:stretch>
      </xdr:blipFill>
      <xdr:spPr>
        <a:xfrm>
          <a:off x="6731747" y="6836019"/>
          <a:ext cx="2677357" cy="2202453"/>
        </a:xfrm>
        <a:prstGeom prst="rect">
          <a:avLst/>
        </a:prstGeom>
      </xdr:spPr>
    </xdr:pic>
    <xdr:clientData/>
  </xdr:twoCellAnchor>
  <xdr:twoCellAnchor>
    <xdr:from>
      <xdr:col>8</xdr:col>
      <xdr:colOff>688731</xdr:colOff>
      <xdr:row>6</xdr:row>
      <xdr:rowOff>56404</xdr:rowOff>
    </xdr:from>
    <xdr:to>
      <xdr:col>11</xdr:col>
      <xdr:colOff>593481</xdr:colOff>
      <xdr:row>6</xdr:row>
      <xdr:rowOff>2191711</xdr:rowOff>
    </xdr:to>
    <xdr:pic>
      <xdr:nvPicPr>
        <xdr:cNvPr id="30" name="Picture 29">
          <a:extLst>
            <a:ext uri="{FF2B5EF4-FFF2-40B4-BE49-F238E27FC236}">
              <a16:creationId xmlns:a16="http://schemas.microsoft.com/office/drawing/2014/main" id="{BFF01EE1-6833-3F35-EA67-2D4B1559E22C}"/>
            </a:ext>
          </a:extLst>
        </xdr:cNvPr>
        <xdr:cNvPicPr>
          <a:picLocks noChangeAspect="1"/>
        </xdr:cNvPicPr>
      </xdr:nvPicPr>
      <xdr:blipFill>
        <a:blip xmlns:r="http://schemas.openxmlformats.org/officeDocument/2006/relationships" r:embed="rId31"/>
        <a:stretch>
          <a:fillRect/>
        </a:stretch>
      </xdr:blipFill>
      <xdr:spPr>
        <a:xfrm>
          <a:off x="6748096" y="9508135"/>
          <a:ext cx="2652347" cy="2135307"/>
        </a:xfrm>
        <a:prstGeom prst="rect">
          <a:avLst/>
        </a:prstGeom>
      </xdr:spPr>
    </xdr:pic>
    <xdr:clientData/>
  </xdr:twoCellAnchor>
  <xdr:twoCellAnchor>
    <xdr:from>
      <xdr:col>8</xdr:col>
      <xdr:colOff>666750</xdr:colOff>
      <xdr:row>7</xdr:row>
      <xdr:rowOff>36634</xdr:rowOff>
    </xdr:from>
    <xdr:to>
      <xdr:col>11</xdr:col>
      <xdr:colOff>575757</xdr:colOff>
      <xdr:row>7</xdr:row>
      <xdr:rowOff>2188819</xdr:rowOff>
    </xdr:to>
    <xdr:pic>
      <xdr:nvPicPr>
        <xdr:cNvPr id="31" name="Picture 30">
          <a:extLst>
            <a:ext uri="{FF2B5EF4-FFF2-40B4-BE49-F238E27FC236}">
              <a16:creationId xmlns:a16="http://schemas.microsoft.com/office/drawing/2014/main" id="{75DF30F4-3E63-2F9B-9C36-AD66F5434F79}"/>
            </a:ext>
          </a:extLst>
        </xdr:cNvPr>
        <xdr:cNvPicPr>
          <a:picLocks noChangeAspect="1"/>
        </xdr:cNvPicPr>
      </xdr:nvPicPr>
      <xdr:blipFill>
        <a:blip xmlns:r="http://schemas.openxmlformats.org/officeDocument/2006/relationships" r:embed="rId32"/>
        <a:stretch>
          <a:fillRect/>
        </a:stretch>
      </xdr:blipFill>
      <xdr:spPr>
        <a:xfrm>
          <a:off x="6726115" y="11774365"/>
          <a:ext cx="2656604" cy="2152185"/>
        </a:xfrm>
        <a:prstGeom prst="rect">
          <a:avLst/>
        </a:prstGeom>
      </xdr:spPr>
    </xdr:pic>
    <xdr:clientData/>
  </xdr:twoCellAnchor>
  <xdr:oneCellAnchor>
    <xdr:from>
      <xdr:col>0</xdr:col>
      <xdr:colOff>186840</xdr:colOff>
      <xdr:row>47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32" name="Ink 31">
              <a:extLst>
                <a:ext uri="{FF2B5EF4-FFF2-40B4-BE49-F238E27FC236}">
                  <a16:creationId xmlns:a16="http://schemas.microsoft.com/office/drawing/2014/main" id="{8EBBF9BC-ECC9-4E29-BDA5-8D0B74EEB923}"/>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47</xdr:row>
      <xdr:rowOff>0</xdr:rowOff>
    </xdr:from>
    <xdr:ext cx="3345" cy="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3" name="Ink 32">
              <a:extLst>
                <a:ext uri="{FF2B5EF4-FFF2-40B4-BE49-F238E27FC236}">
                  <a16:creationId xmlns:a16="http://schemas.microsoft.com/office/drawing/2014/main" id="{07C966FE-C625-43A2-8C93-445D3E0E7C8A}"/>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186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34" name="Ink 33">
              <a:extLst>
                <a:ext uri="{FF2B5EF4-FFF2-40B4-BE49-F238E27FC236}">
                  <a16:creationId xmlns:a16="http://schemas.microsoft.com/office/drawing/2014/main" id="{194849CB-B340-4179-8EE0-F30634DF9D67}"/>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186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5" name="Ink 34">
              <a:extLst>
                <a:ext uri="{FF2B5EF4-FFF2-40B4-BE49-F238E27FC236}">
                  <a16:creationId xmlns:a16="http://schemas.microsoft.com/office/drawing/2014/main" id="{D000E42F-B283-410D-8B00-F4E23AA41FA9}"/>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208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6" name="Ink 35">
              <a:extLst>
                <a:ext uri="{FF2B5EF4-FFF2-40B4-BE49-F238E27FC236}">
                  <a16:creationId xmlns:a16="http://schemas.microsoft.com/office/drawing/2014/main" id="{2BA7A1D5-5EB9-4035-9F63-6B8C42DFBEF0}"/>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208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7" name="Ink 36">
              <a:extLst>
                <a:ext uri="{FF2B5EF4-FFF2-40B4-BE49-F238E27FC236}">
                  <a16:creationId xmlns:a16="http://schemas.microsoft.com/office/drawing/2014/main" id="{22193FFB-20CC-44AE-9D5A-A15E2858876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360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8" name="Ink 37">
              <a:extLst>
                <a:ext uri="{FF2B5EF4-FFF2-40B4-BE49-F238E27FC236}">
                  <a16:creationId xmlns:a16="http://schemas.microsoft.com/office/drawing/2014/main" id="{98909ABC-B646-4827-AACD-D5083F24BF4C}"/>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360</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39" name="Ink 38">
              <a:extLst>
                <a:ext uri="{FF2B5EF4-FFF2-40B4-BE49-F238E27FC236}">
                  <a16:creationId xmlns:a16="http://schemas.microsoft.com/office/drawing/2014/main" id="{93323D6D-23F8-4913-BCBB-0C556D757B7E}"/>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40" name="Ink 39">
              <a:extLst>
                <a:ext uri="{FF2B5EF4-FFF2-40B4-BE49-F238E27FC236}">
                  <a16:creationId xmlns:a16="http://schemas.microsoft.com/office/drawing/2014/main" id="{214CB616-58B1-4D2F-9816-77AF23E679D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47</xdr:row>
      <xdr:rowOff>0</xdr:rowOff>
    </xdr:from>
    <xdr:ext cx="3345" cy="0"/>
    <mc:AlternateContent xmlns:mc="http://schemas.openxmlformats.org/markup-compatibility/2006" xmlns:xdr14="http://schemas.microsoft.com/office/excel/2010/spreadsheetDrawing">
      <mc:Choice Requires="xdr14">
        <xdr:contentPart xmlns:r="http://schemas.openxmlformats.org/officeDocument/2006/relationships" r:id="rId42">
          <xdr14:nvContentPartPr>
            <xdr14:cNvPr id="41" name="Ink 40">
              <a:extLst>
                <a:ext uri="{FF2B5EF4-FFF2-40B4-BE49-F238E27FC236}">
                  <a16:creationId xmlns:a16="http://schemas.microsoft.com/office/drawing/2014/main" id="{76D5223A-E02D-492A-B86B-2B15F3E1F8E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95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3">
          <xdr14:nvContentPartPr>
            <xdr14:cNvPr id="42" name="Ink 41">
              <a:extLst>
                <a:ext uri="{FF2B5EF4-FFF2-40B4-BE49-F238E27FC236}">
                  <a16:creationId xmlns:a16="http://schemas.microsoft.com/office/drawing/2014/main" id="{56BFCC98-4BC8-4DC8-86B8-4A03D06E3981}"/>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95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4">
          <xdr14:nvContentPartPr>
            <xdr14:cNvPr id="43" name="Ink 42">
              <a:extLst>
                <a:ext uri="{FF2B5EF4-FFF2-40B4-BE49-F238E27FC236}">
                  <a16:creationId xmlns:a16="http://schemas.microsoft.com/office/drawing/2014/main" id="{22F72A46-0044-4E66-AFFD-42E3D724E3E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208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5">
          <xdr14:nvContentPartPr>
            <xdr14:cNvPr id="44" name="Ink 43">
              <a:extLst>
                <a:ext uri="{FF2B5EF4-FFF2-40B4-BE49-F238E27FC236}">
                  <a16:creationId xmlns:a16="http://schemas.microsoft.com/office/drawing/2014/main" id="{989AA0CB-AA8D-417E-953E-680618B1C4B7}"/>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208</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6">
          <xdr14:nvContentPartPr>
            <xdr14:cNvPr id="45" name="Ink 44">
              <a:extLst>
                <a:ext uri="{FF2B5EF4-FFF2-40B4-BE49-F238E27FC236}">
                  <a16:creationId xmlns:a16="http://schemas.microsoft.com/office/drawing/2014/main" id="{75358641-2F7E-4D70-A0EB-9C4E463692C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359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7">
          <xdr14:nvContentPartPr>
            <xdr14:cNvPr id="46" name="Ink 45">
              <a:extLst>
                <a:ext uri="{FF2B5EF4-FFF2-40B4-BE49-F238E27FC236}">
                  <a16:creationId xmlns:a16="http://schemas.microsoft.com/office/drawing/2014/main" id="{7B8A3A48-045F-4516-9BC9-2C248648BAE4}"/>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359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8">
          <xdr14:nvContentPartPr>
            <xdr14:cNvPr id="47" name="Ink 46">
              <a:extLst>
                <a:ext uri="{FF2B5EF4-FFF2-40B4-BE49-F238E27FC236}">
                  <a16:creationId xmlns:a16="http://schemas.microsoft.com/office/drawing/2014/main" id="{342E775D-A68E-4BD1-BEB6-E82DABD81A26}"/>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47</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49">
          <xdr14:nvContentPartPr>
            <xdr14:cNvPr id="48" name="Ink 47">
              <a:extLst>
                <a:ext uri="{FF2B5EF4-FFF2-40B4-BE49-F238E27FC236}">
                  <a16:creationId xmlns:a16="http://schemas.microsoft.com/office/drawing/2014/main" id="{C9A309B2-D37B-47FB-AB92-FD795C79846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9"/>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47</xdr:row>
      <xdr:rowOff>0</xdr:rowOff>
    </xdr:from>
    <xdr:ext cx="3345" cy="0"/>
    <mc:AlternateContent xmlns:mc="http://schemas.openxmlformats.org/markup-compatibility/2006" xmlns:xdr14="http://schemas.microsoft.com/office/excel/2010/spreadsheetDrawing">
      <mc:Choice Requires="xdr14">
        <xdr:contentPart xmlns:r="http://schemas.openxmlformats.org/officeDocument/2006/relationships" r:id="rId50">
          <xdr14:nvContentPartPr>
            <xdr14:cNvPr id="49" name="Ink 48">
              <a:extLst>
                <a:ext uri="{FF2B5EF4-FFF2-40B4-BE49-F238E27FC236}">
                  <a16:creationId xmlns:a16="http://schemas.microsoft.com/office/drawing/2014/main" id="{8F221C9A-58E8-4FAD-924D-65F171FEB19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9"/>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195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1">
          <xdr14:nvContentPartPr>
            <xdr14:cNvPr id="50" name="Ink 49">
              <a:extLst>
                <a:ext uri="{FF2B5EF4-FFF2-40B4-BE49-F238E27FC236}">
                  <a16:creationId xmlns:a16="http://schemas.microsoft.com/office/drawing/2014/main" id="{EFB56061-D15A-4B6E-9D7F-A4C9342C41A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9"/>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195</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2">
          <xdr14:nvContentPartPr>
            <xdr14:cNvPr id="51" name="Ink 50">
              <a:extLst>
                <a:ext uri="{FF2B5EF4-FFF2-40B4-BE49-F238E27FC236}">
                  <a16:creationId xmlns:a16="http://schemas.microsoft.com/office/drawing/2014/main" id="{2D13A09F-42FB-4932-983B-7FD923637600}"/>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9"/>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256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3">
          <xdr14:nvContentPartPr>
            <xdr14:cNvPr id="52" name="Ink 51">
              <a:extLst>
                <a:ext uri="{FF2B5EF4-FFF2-40B4-BE49-F238E27FC236}">
                  <a16:creationId xmlns:a16="http://schemas.microsoft.com/office/drawing/2014/main" id="{AE8F7E6F-3A95-4BBD-824A-847186989A2C}"/>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9"/>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256</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4">
          <xdr14:nvContentPartPr>
            <xdr14:cNvPr id="53" name="Ink 52">
              <a:extLst>
                <a:ext uri="{FF2B5EF4-FFF2-40B4-BE49-F238E27FC236}">
                  <a16:creationId xmlns:a16="http://schemas.microsoft.com/office/drawing/2014/main" id="{68D089A0-FF26-44A6-8892-EED29FA35810}"/>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9"/>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409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5">
          <xdr14:nvContentPartPr>
            <xdr14:cNvPr id="54" name="Ink 53">
              <a:extLst>
                <a:ext uri="{FF2B5EF4-FFF2-40B4-BE49-F238E27FC236}">
                  <a16:creationId xmlns:a16="http://schemas.microsoft.com/office/drawing/2014/main" id="{C7CD475E-251A-49DB-A811-681ABBF32CE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714DC8EA-879A-44C9-6384-35834E173C58}"/>
                </a:ext>
              </a:extLst>
            </xdr:cNvPr>
            <xdr:cNvPicPr/>
          </xdr:nvPicPr>
          <xdr:blipFill>
            <a:blip xmlns:r="http://schemas.openxmlformats.org/officeDocument/2006/relationships" r:embed="rId19"/>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409</xdr:row>
      <xdr:rowOff>0</xdr:rowOff>
    </xdr:from>
    <xdr:ext cx="360" cy="0"/>
    <mc:AlternateContent xmlns:mc="http://schemas.openxmlformats.org/markup-compatibility/2006" xmlns:xdr14="http://schemas.microsoft.com/office/excel/2010/spreadsheetDrawing">
      <mc:Choice Requires="xdr14">
        <xdr:contentPart xmlns:r="http://schemas.openxmlformats.org/officeDocument/2006/relationships" r:id="rId56">
          <xdr14:nvContentPartPr>
            <xdr14:cNvPr id="55" name="Ink 54">
              <a:extLst>
                <a:ext uri="{FF2B5EF4-FFF2-40B4-BE49-F238E27FC236}">
                  <a16:creationId xmlns:a16="http://schemas.microsoft.com/office/drawing/2014/main" id="{94C8CAD7-FD80-478E-80A0-EC6A870F5F3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B0C66543-1B04-9D9E-AF15-AF54D9A8285F}"/>
                </a:ext>
              </a:extLst>
            </xdr:cNvPr>
            <xdr:cNvPicPr/>
          </xdr:nvPicPr>
          <xdr:blipFill>
            <a:blip xmlns:r="http://schemas.openxmlformats.org/officeDocument/2006/relationships" r:embed="rId19"/>
            <a:stretch>
              <a:fillRect/>
            </a:stretch>
          </xdr:blipFill>
          <xdr:spPr>
            <a:xfrm>
              <a:off x="168120" y="663480"/>
              <a:ext cx="12600" cy="12600"/>
            </a:xfrm>
            <a:prstGeom prst="rect">
              <a:avLst/>
            </a:prstGeom>
          </xdr:spPr>
        </xdr:pic>
      </mc:Fallback>
    </mc:AlternateContent>
    <xdr:clientData/>
  </xdr:oneCellAnchor>
  <xdr:twoCellAnchor>
    <xdr:from>
      <xdr:col>3</xdr:col>
      <xdr:colOff>146540</xdr:colOff>
      <xdr:row>97</xdr:row>
      <xdr:rowOff>842596</xdr:rowOff>
    </xdr:from>
    <xdr:to>
      <xdr:col>9</xdr:col>
      <xdr:colOff>227135</xdr:colOff>
      <xdr:row>97</xdr:row>
      <xdr:rowOff>2110858</xdr:rowOff>
    </xdr:to>
    <xdr:pic>
      <xdr:nvPicPr>
        <xdr:cNvPr id="68" name="Image 67">
          <a:extLst>
            <a:ext uri="{FF2B5EF4-FFF2-40B4-BE49-F238E27FC236}">
              <a16:creationId xmlns:a16="http://schemas.microsoft.com/office/drawing/2014/main" id="{D73808C4-2890-1BD2-BD79-A13F4DA8FF37}"/>
            </a:ext>
          </a:extLst>
        </xdr:cNvPr>
        <xdr:cNvPicPr>
          <a:picLocks noChangeAspect="1"/>
        </xdr:cNvPicPr>
      </xdr:nvPicPr>
      <xdr:blipFill>
        <a:blip xmlns:r="http://schemas.openxmlformats.org/officeDocument/2006/relationships" r:embed="rId57"/>
        <a:stretch>
          <a:fillRect/>
        </a:stretch>
      </xdr:blipFill>
      <xdr:spPr>
        <a:xfrm>
          <a:off x="1626578" y="5312019"/>
          <a:ext cx="5575788" cy="1268262"/>
        </a:xfrm>
        <a:prstGeom prst="rect">
          <a:avLst/>
        </a:prstGeom>
      </xdr:spPr>
    </xdr:pic>
    <xdr:clientData/>
  </xdr:twoCellAnchor>
  <xdr:twoCellAnchor>
    <xdr:from>
      <xdr:col>9</xdr:col>
      <xdr:colOff>476249</xdr:colOff>
      <xdr:row>97</xdr:row>
      <xdr:rowOff>427074</xdr:rowOff>
    </xdr:from>
    <xdr:to>
      <xdr:col>11</xdr:col>
      <xdr:colOff>820615</xdr:colOff>
      <xdr:row>97</xdr:row>
      <xdr:rowOff>2179012</xdr:rowOff>
    </xdr:to>
    <xdr:pic>
      <xdr:nvPicPr>
        <xdr:cNvPr id="69" name="Image 68">
          <a:extLst>
            <a:ext uri="{FF2B5EF4-FFF2-40B4-BE49-F238E27FC236}">
              <a16:creationId xmlns:a16="http://schemas.microsoft.com/office/drawing/2014/main" id="{26DAFA13-2083-2438-6624-87F939CA3A89}"/>
            </a:ext>
          </a:extLst>
        </xdr:cNvPr>
        <xdr:cNvPicPr>
          <a:picLocks noChangeAspect="1"/>
        </xdr:cNvPicPr>
      </xdr:nvPicPr>
      <xdr:blipFill>
        <a:blip xmlns:r="http://schemas.openxmlformats.org/officeDocument/2006/relationships" r:embed="rId58"/>
        <a:stretch>
          <a:fillRect/>
        </a:stretch>
      </xdr:blipFill>
      <xdr:spPr>
        <a:xfrm>
          <a:off x="7451480" y="4896497"/>
          <a:ext cx="2176097" cy="1751938"/>
        </a:xfrm>
        <a:prstGeom prst="rect">
          <a:avLst/>
        </a:prstGeom>
      </xdr:spPr>
    </xdr:pic>
    <xdr:clientData/>
  </xdr:twoCellAnchor>
  <xdr:twoCellAnchor>
    <xdr:from>
      <xdr:col>8</xdr:col>
      <xdr:colOff>659424</xdr:colOff>
      <xdr:row>99</xdr:row>
      <xdr:rowOff>139211</xdr:rowOff>
    </xdr:from>
    <xdr:to>
      <xdr:col>11</xdr:col>
      <xdr:colOff>593480</xdr:colOff>
      <xdr:row>99</xdr:row>
      <xdr:rowOff>2321639</xdr:rowOff>
    </xdr:to>
    <xdr:pic>
      <xdr:nvPicPr>
        <xdr:cNvPr id="70" name="Image 69">
          <a:extLst>
            <a:ext uri="{FF2B5EF4-FFF2-40B4-BE49-F238E27FC236}">
              <a16:creationId xmlns:a16="http://schemas.microsoft.com/office/drawing/2014/main" id="{CC6822F7-593D-8604-47D8-C979696E2A03}"/>
            </a:ext>
          </a:extLst>
        </xdr:cNvPr>
        <xdr:cNvPicPr>
          <a:picLocks noChangeAspect="1"/>
        </xdr:cNvPicPr>
      </xdr:nvPicPr>
      <xdr:blipFill>
        <a:blip xmlns:r="http://schemas.openxmlformats.org/officeDocument/2006/relationships" r:embed="rId59"/>
        <a:stretch>
          <a:fillRect/>
        </a:stretch>
      </xdr:blipFill>
      <xdr:spPr>
        <a:xfrm>
          <a:off x="6718789" y="8198826"/>
          <a:ext cx="2681653" cy="2182428"/>
        </a:xfrm>
        <a:prstGeom prst="rect">
          <a:avLst/>
        </a:prstGeom>
      </xdr:spPr>
    </xdr:pic>
    <xdr:clientData/>
  </xdr:twoCellAnchor>
  <xdr:twoCellAnchor>
    <xdr:from>
      <xdr:col>8</xdr:col>
      <xdr:colOff>674076</xdr:colOff>
      <xdr:row>99</xdr:row>
      <xdr:rowOff>2520462</xdr:rowOff>
    </xdr:from>
    <xdr:to>
      <xdr:col>11</xdr:col>
      <xdr:colOff>622788</xdr:colOff>
      <xdr:row>99</xdr:row>
      <xdr:rowOff>4718539</xdr:rowOff>
    </xdr:to>
    <xdr:pic>
      <xdr:nvPicPr>
        <xdr:cNvPr id="71" name="Image 70">
          <a:extLst>
            <a:ext uri="{FF2B5EF4-FFF2-40B4-BE49-F238E27FC236}">
              <a16:creationId xmlns:a16="http://schemas.microsoft.com/office/drawing/2014/main" id="{C082B4F8-A395-EA2C-FC4D-DD29E6BD565A}"/>
            </a:ext>
          </a:extLst>
        </xdr:cNvPr>
        <xdr:cNvPicPr>
          <a:picLocks noChangeAspect="1"/>
        </xdr:cNvPicPr>
      </xdr:nvPicPr>
      <xdr:blipFill>
        <a:blip xmlns:r="http://schemas.openxmlformats.org/officeDocument/2006/relationships" r:embed="rId60"/>
        <a:stretch>
          <a:fillRect/>
        </a:stretch>
      </xdr:blipFill>
      <xdr:spPr>
        <a:xfrm>
          <a:off x="6733441" y="10580077"/>
          <a:ext cx="2696309" cy="2198077"/>
        </a:xfrm>
        <a:prstGeom prst="rect">
          <a:avLst/>
        </a:prstGeom>
      </xdr:spPr>
    </xdr:pic>
    <xdr:clientData/>
  </xdr:twoCellAnchor>
  <xdr:twoCellAnchor>
    <xdr:from>
      <xdr:col>8</xdr:col>
      <xdr:colOff>688732</xdr:colOff>
      <xdr:row>100</xdr:row>
      <xdr:rowOff>51288</xdr:rowOff>
    </xdr:from>
    <xdr:to>
      <xdr:col>11</xdr:col>
      <xdr:colOff>578828</xdr:colOff>
      <xdr:row>100</xdr:row>
      <xdr:rowOff>2204408</xdr:rowOff>
    </xdr:to>
    <xdr:pic>
      <xdr:nvPicPr>
        <xdr:cNvPr id="72" name="Image 71">
          <a:extLst>
            <a:ext uri="{FF2B5EF4-FFF2-40B4-BE49-F238E27FC236}">
              <a16:creationId xmlns:a16="http://schemas.microsoft.com/office/drawing/2014/main" id="{D24F6499-D16B-F5A8-86FC-36077BFAF5C9}"/>
            </a:ext>
          </a:extLst>
        </xdr:cNvPr>
        <xdr:cNvPicPr>
          <a:picLocks noChangeAspect="1"/>
        </xdr:cNvPicPr>
      </xdr:nvPicPr>
      <xdr:blipFill>
        <a:blip xmlns:r="http://schemas.openxmlformats.org/officeDocument/2006/relationships" r:embed="rId61"/>
        <a:stretch>
          <a:fillRect/>
        </a:stretch>
      </xdr:blipFill>
      <xdr:spPr>
        <a:xfrm>
          <a:off x="6748097" y="13313019"/>
          <a:ext cx="2637693" cy="2153120"/>
        </a:xfrm>
        <a:prstGeom prst="rect">
          <a:avLst/>
        </a:prstGeom>
      </xdr:spPr>
    </xdr:pic>
    <xdr:clientData/>
  </xdr:twoCellAnchor>
  <xdr:twoCellAnchor>
    <xdr:from>
      <xdr:col>8</xdr:col>
      <xdr:colOff>688731</xdr:colOff>
      <xdr:row>101</xdr:row>
      <xdr:rowOff>65942</xdr:rowOff>
    </xdr:from>
    <xdr:to>
      <xdr:col>11</xdr:col>
      <xdr:colOff>586153</xdr:colOff>
      <xdr:row>101</xdr:row>
      <xdr:rowOff>2220058</xdr:rowOff>
    </xdr:to>
    <xdr:pic>
      <xdr:nvPicPr>
        <xdr:cNvPr id="73" name="Image 72">
          <a:extLst>
            <a:ext uri="{FF2B5EF4-FFF2-40B4-BE49-F238E27FC236}">
              <a16:creationId xmlns:a16="http://schemas.microsoft.com/office/drawing/2014/main" id="{878D8A3A-CD57-BA38-B764-4AED2530854E}"/>
            </a:ext>
          </a:extLst>
        </xdr:cNvPr>
        <xdr:cNvPicPr>
          <a:picLocks noChangeAspect="1"/>
        </xdr:cNvPicPr>
      </xdr:nvPicPr>
      <xdr:blipFill>
        <a:blip xmlns:r="http://schemas.openxmlformats.org/officeDocument/2006/relationships" r:embed="rId62"/>
        <a:stretch>
          <a:fillRect/>
        </a:stretch>
      </xdr:blipFill>
      <xdr:spPr>
        <a:xfrm>
          <a:off x="6748096" y="15613673"/>
          <a:ext cx="2645019" cy="2154116"/>
        </a:xfrm>
        <a:prstGeom prst="rect">
          <a:avLst/>
        </a:prstGeom>
      </xdr:spPr>
    </xdr:pic>
    <xdr:clientData/>
  </xdr:twoCellAnchor>
  <xdr:twoCellAnchor>
    <xdr:from>
      <xdr:col>3</xdr:col>
      <xdr:colOff>73270</xdr:colOff>
      <xdr:row>50</xdr:row>
      <xdr:rowOff>630116</xdr:rowOff>
    </xdr:from>
    <xdr:to>
      <xdr:col>9</xdr:col>
      <xdr:colOff>483577</xdr:colOff>
      <xdr:row>50</xdr:row>
      <xdr:rowOff>1765789</xdr:rowOff>
    </xdr:to>
    <xdr:pic>
      <xdr:nvPicPr>
        <xdr:cNvPr id="62" name="Afbeelding 61">
          <a:extLst>
            <a:ext uri="{FF2B5EF4-FFF2-40B4-BE49-F238E27FC236}">
              <a16:creationId xmlns:a16="http://schemas.microsoft.com/office/drawing/2014/main" id="{0DC6EBE1-32BC-4DA9-1FF9-682E2486B7D7}"/>
            </a:ext>
          </a:extLst>
        </xdr:cNvPr>
        <xdr:cNvPicPr>
          <a:picLocks noChangeAspect="1"/>
        </xdr:cNvPicPr>
      </xdr:nvPicPr>
      <xdr:blipFill>
        <a:blip xmlns:r="http://schemas.openxmlformats.org/officeDocument/2006/relationships" r:embed="rId63"/>
        <a:stretch>
          <a:fillRect/>
        </a:stretch>
      </xdr:blipFill>
      <xdr:spPr>
        <a:xfrm>
          <a:off x="1553308" y="1751135"/>
          <a:ext cx="5905500" cy="1135673"/>
        </a:xfrm>
        <a:prstGeom prst="rect">
          <a:avLst/>
        </a:prstGeom>
      </xdr:spPr>
    </xdr:pic>
    <xdr:clientData/>
  </xdr:twoCellAnchor>
  <xdr:twoCellAnchor>
    <xdr:from>
      <xdr:col>9</xdr:col>
      <xdr:colOff>652095</xdr:colOff>
      <xdr:row>50</xdr:row>
      <xdr:rowOff>432289</xdr:rowOff>
    </xdr:from>
    <xdr:to>
      <xdr:col>11</xdr:col>
      <xdr:colOff>835269</xdr:colOff>
      <xdr:row>50</xdr:row>
      <xdr:rowOff>2134448</xdr:rowOff>
    </xdr:to>
    <xdr:pic>
      <xdr:nvPicPr>
        <xdr:cNvPr id="63" name="Afbeelding 62">
          <a:extLst>
            <a:ext uri="{FF2B5EF4-FFF2-40B4-BE49-F238E27FC236}">
              <a16:creationId xmlns:a16="http://schemas.microsoft.com/office/drawing/2014/main" id="{25981066-09E5-A8A3-BDF1-FD5DA09EB9FC}"/>
            </a:ext>
          </a:extLst>
        </xdr:cNvPr>
        <xdr:cNvPicPr>
          <a:picLocks noChangeAspect="1"/>
        </xdr:cNvPicPr>
      </xdr:nvPicPr>
      <xdr:blipFill>
        <a:blip xmlns:r="http://schemas.openxmlformats.org/officeDocument/2006/relationships" r:embed="rId64"/>
        <a:stretch>
          <a:fillRect/>
        </a:stretch>
      </xdr:blipFill>
      <xdr:spPr>
        <a:xfrm>
          <a:off x="7627326" y="1553308"/>
          <a:ext cx="2014905" cy="1702159"/>
        </a:xfrm>
        <a:prstGeom prst="rect">
          <a:avLst/>
        </a:prstGeom>
      </xdr:spPr>
    </xdr:pic>
    <xdr:clientData/>
  </xdr:twoCellAnchor>
  <xdr:twoCellAnchor>
    <xdr:from>
      <xdr:col>8</xdr:col>
      <xdr:colOff>688732</xdr:colOff>
      <xdr:row>52</xdr:row>
      <xdr:rowOff>205153</xdr:rowOff>
    </xdr:from>
    <xdr:to>
      <xdr:col>11</xdr:col>
      <xdr:colOff>615461</xdr:colOff>
      <xdr:row>52</xdr:row>
      <xdr:rowOff>2398796</xdr:rowOff>
    </xdr:to>
    <xdr:pic>
      <xdr:nvPicPr>
        <xdr:cNvPr id="64" name="Afbeelding 63">
          <a:extLst>
            <a:ext uri="{FF2B5EF4-FFF2-40B4-BE49-F238E27FC236}">
              <a16:creationId xmlns:a16="http://schemas.microsoft.com/office/drawing/2014/main" id="{E086C7E9-8445-25F9-23EE-5890AB31CC13}"/>
            </a:ext>
          </a:extLst>
        </xdr:cNvPr>
        <xdr:cNvPicPr>
          <a:picLocks noChangeAspect="1"/>
        </xdr:cNvPicPr>
      </xdr:nvPicPr>
      <xdr:blipFill>
        <a:blip xmlns:r="http://schemas.openxmlformats.org/officeDocument/2006/relationships" r:embed="rId65"/>
        <a:stretch>
          <a:fillRect/>
        </a:stretch>
      </xdr:blipFill>
      <xdr:spPr>
        <a:xfrm>
          <a:off x="6748097" y="4916365"/>
          <a:ext cx="2674326" cy="2193643"/>
        </a:xfrm>
        <a:prstGeom prst="rect">
          <a:avLst/>
        </a:prstGeom>
      </xdr:spPr>
    </xdr:pic>
    <xdr:clientData/>
  </xdr:twoCellAnchor>
  <xdr:twoCellAnchor>
    <xdr:from>
      <xdr:col>8</xdr:col>
      <xdr:colOff>691778</xdr:colOff>
      <xdr:row>52</xdr:row>
      <xdr:rowOff>2535116</xdr:rowOff>
    </xdr:from>
    <xdr:to>
      <xdr:col>11</xdr:col>
      <xdr:colOff>621672</xdr:colOff>
      <xdr:row>52</xdr:row>
      <xdr:rowOff>4784480</xdr:rowOff>
    </xdr:to>
    <xdr:pic>
      <xdr:nvPicPr>
        <xdr:cNvPr id="65" name="Afbeelding 64">
          <a:extLst>
            <a:ext uri="{FF2B5EF4-FFF2-40B4-BE49-F238E27FC236}">
              <a16:creationId xmlns:a16="http://schemas.microsoft.com/office/drawing/2014/main" id="{CCF9CCC4-B261-4226-F266-BF80BFA66CD3}"/>
            </a:ext>
          </a:extLst>
        </xdr:cNvPr>
        <xdr:cNvPicPr>
          <a:picLocks noChangeAspect="1"/>
        </xdr:cNvPicPr>
      </xdr:nvPicPr>
      <xdr:blipFill>
        <a:blip xmlns:r="http://schemas.openxmlformats.org/officeDocument/2006/relationships" r:embed="rId66"/>
        <a:stretch>
          <a:fillRect/>
        </a:stretch>
      </xdr:blipFill>
      <xdr:spPr>
        <a:xfrm>
          <a:off x="6751143" y="7246328"/>
          <a:ext cx="2677491" cy="2249364"/>
        </a:xfrm>
        <a:prstGeom prst="rect">
          <a:avLst/>
        </a:prstGeom>
      </xdr:spPr>
    </xdr:pic>
    <xdr:clientData/>
  </xdr:twoCellAnchor>
  <xdr:twoCellAnchor>
    <xdr:from>
      <xdr:col>8</xdr:col>
      <xdr:colOff>688730</xdr:colOff>
      <xdr:row>53</xdr:row>
      <xdr:rowOff>29308</xdr:rowOff>
    </xdr:from>
    <xdr:to>
      <xdr:col>11</xdr:col>
      <xdr:colOff>578827</xdr:colOff>
      <xdr:row>53</xdr:row>
      <xdr:rowOff>2221849</xdr:rowOff>
    </xdr:to>
    <xdr:pic>
      <xdr:nvPicPr>
        <xdr:cNvPr id="66" name="Afbeelding 65">
          <a:extLst>
            <a:ext uri="{FF2B5EF4-FFF2-40B4-BE49-F238E27FC236}">
              <a16:creationId xmlns:a16="http://schemas.microsoft.com/office/drawing/2014/main" id="{052A63F9-0589-1B9D-FE73-85B0A0ECC9B6}"/>
            </a:ext>
          </a:extLst>
        </xdr:cNvPr>
        <xdr:cNvPicPr>
          <a:picLocks noChangeAspect="1"/>
        </xdr:cNvPicPr>
      </xdr:nvPicPr>
      <xdr:blipFill>
        <a:blip xmlns:r="http://schemas.openxmlformats.org/officeDocument/2006/relationships" r:embed="rId67"/>
        <a:stretch>
          <a:fillRect/>
        </a:stretch>
      </xdr:blipFill>
      <xdr:spPr>
        <a:xfrm>
          <a:off x="6748095" y="9942635"/>
          <a:ext cx="2637694" cy="2192541"/>
        </a:xfrm>
        <a:prstGeom prst="rect">
          <a:avLst/>
        </a:prstGeom>
      </xdr:spPr>
    </xdr:pic>
    <xdr:clientData/>
  </xdr:twoCellAnchor>
  <xdr:twoCellAnchor>
    <xdr:from>
      <xdr:col>8</xdr:col>
      <xdr:colOff>690879</xdr:colOff>
      <xdr:row>54</xdr:row>
      <xdr:rowOff>21981</xdr:rowOff>
    </xdr:from>
    <xdr:to>
      <xdr:col>11</xdr:col>
      <xdr:colOff>583084</xdr:colOff>
      <xdr:row>54</xdr:row>
      <xdr:rowOff>2227385</xdr:rowOff>
    </xdr:to>
    <xdr:pic>
      <xdr:nvPicPr>
        <xdr:cNvPr id="67" name="Afbeelding 66">
          <a:extLst>
            <a:ext uri="{FF2B5EF4-FFF2-40B4-BE49-F238E27FC236}">
              <a16:creationId xmlns:a16="http://schemas.microsoft.com/office/drawing/2014/main" id="{56D2380D-3BDA-B205-76A6-D785EF81C705}"/>
            </a:ext>
          </a:extLst>
        </xdr:cNvPr>
        <xdr:cNvPicPr>
          <a:picLocks noChangeAspect="1"/>
        </xdr:cNvPicPr>
      </xdr:nvPicPr>
      <xdr:blipFill>
        <a:blip xmlns:r="http://schemas.openxmlformats.org/officeDocument/2006/relationships" r:embed="rId68"/>
        <a:stretch>
          <a:fillRect/>
        </a:stretch>
      </xdr:blipFill>
      <xdr:spPr>
        <a:xfrm>
          <a:off x="6750244" y="12221308"/>
          <a:ext cx="2639802" cy="220540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186840</xdr:colOff>
      <xdr:row>2</xdr:row>
      <xdr:rowOff>0</xdr:rowOff>
    </xdr:from>
    <xdr:to>
      <xdr:col>0</xdr:col>
      <xdr:colOff>191962</xdr:colOff>
      <xdr:row>2</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F54CB634-D6AB-4F3A-98F5-E24F84780B8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twoCellAnchor>
  <xdr:twoCellAnchor editAs="oneCell">
    <xdr:from>
      <xdr:col>0</xdr:col>
      <xdr:colOff>174240</xdr:colOff>
      <xdr:row>2</xdr:row>
      <xdr:rowOff>0</xdr:rowOff>
    </xdr:from>
    <xdr:to>
      <xdr:col>0</xdr:col>
      <xdr:colOff>180208</xdr:colOff>
      <xdr:row>2</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Ink 2">
              <a:extLst>
                <a:ext uri="{FF2B5EF4-FFF2-40B4-BE49-F238E27FC236}">
                  <a16:creationId xmlns:a16="http://schemas.microsoft.com/office/drawing/2014/main" id="{4DB79421-0652-4BFA-8807-BE5C73FCBD55}"/>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twoCellAnchor>
  <xdr:oneCellAnchor>
    <xdr:from>
      <xdr:col>0</xdr:col>
      <xdr:colOff>186840</xdr:colOff>
      <xdr:row>36</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Ink 3">
              <a:extLst>
                <a:ext uri="{FF2B5EF4-FFF2-40B4-BE49-F238E27FC236}">
                  <a16:creationId xmlns:a16="http://schemas.microsoft.com/office/drawing/2014/main" id="{E368E547-210B-4851-8A34-133EE9890BE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36</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5" name="Ink 4">
              <a:extLst>
                <a:ext uri="{FF2B5EF4-FFF2-40B4-BE49-F238E27FC236}">
                  <a16:creationId xmlns:a16="http://schemas.microsoft.com/office/drawing/2014/main" id="{FA724FEE-EFA6-468E-8E68-F6C95F62CAB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38</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6" name="Ink 5">
              <a:extLst>
                <a:ext uri="{FF2B5EF4-FFF2-40B4-BE49-F238E27FC236}">
                  <a16:creationId xmlns:a16="http://schemas.microsoft.com/office/drawing/2014/main" id="{FA9F102F-2A3C-4600-98E0-11381A7B89EA}"/>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38</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7" name="Ink 6">
              <a:extLst>
                <a:ext uri="{FF2B5EF4-FFF2-40B4-BE49-F238E27FC236}">
                  <a16:creationId xmlns:a16="http://schemas.microsoft.com/office/drawing/2014/main" id="{91A204E1-E6CD-4A98-AC63-76E23080F56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39</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8" name="Ink 7">
              <a:extLst>
                <a:ext uri="{FF2B5EF4-FFF2-40B4-BE49-F238E27FC236}">
                  <a16:creationId xmlns:a16="http://schemas.microsoft.com/office/drawing/2014/main" id="{B963AA41-995A-421C-AD52-05397F7AFB20}"/>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39</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9" name="Ink 8">
              <a:extLst>
                <a:ext uri="{FF2B5EF4-FFF2-40B4-BE49-F238E27FC236}">
                  <a16:creationId xmlns:a16="http://schemas.microsoft.com/office/drawing/2014/main" id="{B88BF0CD-0911-4CF3-88C2-53EDEEF5538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40</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
          <xdr14:nvContentPartPr>
            <xdr14:cNvPr id="10" name="Ink 9">
              <a:extLst>
                <a:ext uri="{FF2B5EF4-FFF2-40B4-BE49-F238E27FC236}">
                  <a16:creationId xmlns:a16="http://schemas.microsoft.com/office/drawing/2014/main" id="{28A8E076-FA3B-4FEA-A2A7-D804C972E8E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40</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1" name="Ink 10">
              <a:extLst>
                <a:ext uri="{FF2B5EF4-FFF2-40B4-BE49-F238E27FC236}">
                  <a16:creationId xmlns:a16="http://schemas.microsoft.com/office/drawing/2014/main" id="{236D5DEB-42C9-48F7-93FC-09A9E9309434}"/>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41</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
          <xdr14:nvContentPartPr>
            <xdr14:cNvPr id="12" name="Ink 11">
              <a:extLst>
                <a:ext uri="{FF2B5EF4-FFF2-40B4-BE49-F238E27FC236}">
                  <a16:creationId xmlns:a16="http://schemas.microsoft.com/office/drawing/2014/main" id="{82BE753A-E8B9-4A4B-8F75-BDA536FFB6C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41</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13" name="Ink 12">
              <a:extLst>
                <a:ext uri="{FF2B5EF4-FFF2-40B4-BE49-F238E27FC236}">
                  <a16:creationId xmlns:a16="http://schemas.microsoft.com/office/drawing/2014/main" id="{91695514-4AA6-4EB5-9328-E8BAE13C668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42</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
          <xdr14:nvContentPartPr>
            <xdr14:cNvPr id="14" name="Ink 13">
              <a:extLst>
                <a:ext uri="{FF2B5EF4-FFF2-40B4-BE49-F238E27FC236}">
                  <a16:creationId xmlns:a16="http://schemas.microsoft.com/office/drawing/2014/main" id="{12C2F9C4-EF79-4E9D-AA62-CF8A158F7C5B}"/>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42</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15" name="Ink 14">
              <a:extLst>
                <a:ext uri="{FF2B5EF4-FFF2-40B4-BE49-F238E27FC236}">
                  <a16:creationId xmlns:a16="http://schemas.microsoft.com/office/drawing/2014/main" id="{D4F6FAA1-A2EF-4E9C-9A5E-39CFE5D9174E}"/>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43</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
          <xdr14:nvContentPartPr>
            <xdr14:cNvPr id="16" name="Ink 15">
              <a:extLst>
                <a:ext uri="{FF2B5EF4-FFF2-40B4-BE49-F238E27FC236}">
                  <a16:creationId xmlns:a16="http://schemas.microsoft.com/office/drawing/2014/main" id="{3D28EF1F-A788-408D-BD5D-F5CA830BA01C}"/>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43</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17" name="Ink 16">
              <a:extLst>
                <a:ext uri="{FF2B5EF4-FFF2-40B4-BE49-F238E27FC236}">
                  <a16:creationId xmlns:a16="http://schemas.microsoft.com/office/drawing/2014/main" id="{6FAB0FF0-7AD6-47FB-A0E1-AD855884EBDD}"/>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44</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
          <xdr14:nvContentPartPr>
            <xdr14:cNvPr id="18" name="Ink 17">
              <a:extLst>
                <a:ext uri="{FF2B5EF4-FFF2-40B4-BE49-F238E27FC236}">
                  <a16:creationId xmlns:a16="http://schemas.microsoft.com/office/drawing/2014/main" id="{77145B58-2D96-4DDE-89D6-51BBB733BF8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44</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19" name="Ink 18">
              <a:extLst>
                <a:ext uri="{FF2B5EF4-FFF2-40B4-BE49-F238E27FC236}">
                  <a16:creationId xmlns:a16="http://schemas.microsoft.com/office/drawing/2014/main" id="{4B8496CF-8FB9-4C66-90E2-19DBF875912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45</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0">
          <xdr14:nvContentPartPr>
            <xdr14:cNvPr id="20" name="Ink 19">
              <a:extLst>
                <a:ext uri="{FF2B5EF4-FFF2-40B4-BE49-F238E27FC236}">
                  <a16:creationId xmlns:a16="http://schemas.microsoft.com/office/drawing/2014/main" id="{EA9632BD-8C6F-4E83-9EA4-E4CFD0074BF5}"/>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45</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21" name="Ink 20">
              <a:extLst>
                <a:ext uri="{FF2B5EF4-FFF2-40B4-BE49-F238E27FC236}">
                  <a16:creationId xmlns:a16="http://schemas.microsoft.com/office/drawing/2014/main" id="{3015B965-D074-48CD-A366-6E244749CBC4}"/>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46</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
          <xdr14:nvContentPartPr>
            <xdr14:cNvPr id="22" name="Ink 21">
              <a:extLst>
                <a:ext uri="{FF2B5EF4-FFF2-40B4-BE49-F238E27FC236}">
                  <a16:creationId xmlns:a16="http://schemas.microsoft.com/office/drawing/2014/main" id="{615BE79D-1CDB-4F9D-BD92-5834CC529645}"/>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46</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23" name="Ink 22">
              <a:extLst>
                <a:ext uri="{FF2B5EF4-FFF2-40B4-BE49-F238E27FC236}">
                  <a16:creationId xmlns:a16="http://schemas.microsoft.com/office/drawing/2014/main" id="{176FB224-D594-4D81-960A-EF4C847E246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47</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
          <xdr14:nvContentPartPr>
            <xdr14:cNvPr id="24" name="Ink 23">
              <a:extLst>
                <a:ext uri="{FF2B5EF4-FFF2-40B4-BE49-F238E27FC236}">
                  <a16:creationId xmlns:a16="http://schemas.microsoft.com/office/drawing/2014/main" id="{97F610FF-4CB1-4A85-B57F-B707D851E23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47</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
          <xdr14:nvContentPartPr>
            <xdr14:cNvPr id="25" name="Ink 24">
              <a:extLst>
                <a:ext uri="{FF2B5EF4-FFF2-40B4-BE49-F238E27FC236}">
                  <a16:creationId xmlns:a16="http://schemas.microsoft.com/office/drawing/2014/main" id="{4814D261-06FE-4293-B6BD-F077617F881F}"/>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48</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6">
          <xdr14:nvContentPartPr>
            <xdr14:cNvPr id="26" name="Ink 25">
              <a:extLst>
                <a:ext uri="{FF2B5EF4-FFF2-40B4-BE49-F238E27FC236}">
                  <a16:creationId xmlns:a16="http://schemas.microsoft.com/office/drawing/2014/main" id="{2095606A-6923-48DB-AAE4-C05F5B84086A}"/>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48</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
          <xdr14:nvContentPartPr>
            <xdr14:cNvPr id="27" name="Ink 26">
              <a:extLst>
                <a:ext uri="{FF2B5EF4-FFF2-40B4-BE49-F238E27FC236}">
                  <a16:creationId xmlns:a16="http://schemas.microsoft.com/office/drawing/2014/main" id="{2DF62B57-520A-45EB-8DB3-DD0F88A6F3BA}"/>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49</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
          <xdr14:nvContentPartPr>
            <xdr14:cNvPr id="28" name="Ink 27">
              <a:extLst>
                <a:ext uri="{FF2B5EF4-FFF2-40B4-BE49-F238E27FC236}">
                  <a16:creationId xmlns:a16="http://schemas.microsoft.com/office/drawing/2014/main" id="{1599C319-F925-4001-914B-3468259A03D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49</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9">
          <xdr14:nvContentPartPr>
            <xdr14:cNvPr id="29" name="Ink 28">
              <a:extLst>
                <a:ext uri="{FF2B5EF4-FFF2-40B4-BE49-F238E27FC236}">
                  <a16:creationId xmlns:a16="http://schemas.microsoft.com/office/drawing/2014/main" id="{8F74A45D-C035-4DC6-9254-8FED07803D0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50</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0">
          <xdr14:nvContentPartPr>
            <xdr14:cNvPr id="30" name="Ink 29">
              <a:extLst>
                <a:ext uri="{FF2B5EF4-FFF2-40B4-BE49-F238E27FC236}">
                  <a16:creationId xmlns:a16="http://schemas.microsoft.com/office/drawing/2014/main" id="{E3DEDE62-3A2A-4AEC-9B6B-C3C976A49060}"/>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50</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1">
          <xdr14:nvContentPartPr>
            <xdr14:cNvPr id="31" name="Ink 30">
              <a:extLst>
                <a:ext uri="{FF2B5EF4-FFF2-40B4-BE49-F238E27FC236}">
                  <a16:creationId xmlns:a16="http://schemas.microsoft.com/office/drawing/2014/main" id="{73C728E3-504B-4565-82B9-AA002838356D}"/>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51</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2">
          <xdr14:nvContentPartPr>
            <xdr14:cNvPr id="32" name="Ink 31">
              <a:extLst>
                <a:ext uri="{FF2B5EF4-FFF2-40B4-BE49-F238E27FC236}">
                  <a16:creationId xmlns:a16="http://schemas.microsoft.com/office/drawing/2014/main" id="{169DDFBB-B8FA-4AC9-AFD0-83C2C12F66B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51</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3">
          <xdr14:nvContentPartPr>
            <xdr14:cNvPr id="33" name="Ink 32">
              <a:extLst>
                <a:ext uri="{FF2B5EF4-FFF2-40B4-BE49-F238E27FC236}">
                  <a16:creationId xmlns:a16="http://schemas.microsoft.com/office/drawing/2014/main" id="{2BA884F5-EAB1-480E-96DE-B9C156E3BB9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52</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4">
          <xdr14:nvContentPartPr>
            <xdr14:cNvPr id="34" name="Ink 33">
              <a:extLst>
                <a:ext uri="{FF2B5EF4-FFF2-40B4-BE49-F238E27FC236}">
                  <a16:creationId xmlns:a16="http://schemas.microsoft.com/office/drawing/2014/main" id="{D5E0E17F-2FCE-4FAE-995C-950043085F9C}"/>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52</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5">
          <xdr14:nvContentPartPr>
            <xdr14:cNvPr id="35" name="Ink 34">
              <a:extLst>
                <a:ext uri="{FF2B5EF4-FFF2-40B4-BE49-F238E27FC236}">
                  <a16:creationId xmlns:a16="http://schemas.microsoft.com/office/drawing/2014/main" id="{DC7176B3-8EE9-4541-AB53-9947B33A482A}"/>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53</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6">
          <xdr14:nvContentPartPr>
            <xdr14:cNvPr id="36" name="Ink 35">
              <a:extLst>
                <a:ext uri="{FF2B5EF4-FFF2-40B4-BE49-F238E27FC236}">
                  <a16:creationId xmlns:a16="http://schemas.microsoft.com/office/drawing/2014/main" id="{6B9EE6B7-9CEA-408B-B4F2-FAB25ED26A1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53</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7">
          <xdr14:nvContentPartPr>
            <xdr14:cNvPr id="37" name="Ink 36">
              <a:extLst>
                <a:ext uri="{FF2B5EF4-FFF2-40B4-BE49-F238E27FC236}">
                  <a16:creationId xmlns:a16="http://schemas.microsoft.com/office/drawing/2014/main" id="{E5E2757E-E8B5-40E0-89D7-2C5AC240FD25}"/>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54</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8">
          <xdr14:nvContentPartPr>
            <xdr14:cNvPr id="38" name="Ink 37">
              <a:extLst>
                <a:ext uri="{FF2B5EF4-FFF2-40B4-BE49-F238E27FC236}">
                  <a16:creationId xmlns:a16="http://schemas.microsoft.com/office/drawing/2014/main" id="{F236ED49-FC70-4162-9783-CEC049DFA30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54</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39">
          <xdr14:nvContentPartPr>
            <xdr14:cNvPr id="39" name="Ink 38">
              <a:extLst>
                <a:ext uri="{FF2B5EF4-FFF2-40B4-BE49-F238E27FC236}">
                  <a16:creationId xmlns:a16="http://schemas.microsoft.com/office/drawing/2014/main" id="{091222A1-768E-4CFC-9E4E-1AC50FF5F28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55</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0">
          <xdr14:nvContentPartPr>
            <xdr14:cNvPr id="40" name="Ink 39">
              <a:extLst>
                <a:ext uri="{FF2B5EF4-FFF2-40B4-BE49-F238E27FC236}">
                  <a16:creationId xmlns:a16="http://schemas.microsoft.com/office/drawing/2014/main" id="{675FDDB9-7A03-4B7D-B73A-B6B2F610410B}"/>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55</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1">
          <xdr14:nvContentPartPr>
            <xdr14:cNvPr id="41" name="Ink 40">
              <a:extLst>
                <a:ext uri="{FF2B5EF4-FFF2-40B4-BE49-F238E27FC236}">
                  <a16:creationId xmlns:a16="http://schemas.microsoft.com/office/drawing/2014/main" id="{EE71F42D-1AA0-4DCC-A007-B9EA3A45618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56</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2">
          <xdr14:nvContentPartPr>
            <xdr14:cNvPr id="42" name="Ink 41">
              <a:extLst>
                <a:ext uri="{FF2B5EF4-FFF2-40B4-BE49-F238E27FC236}">
                  <a16:creationId xmlns:a16="http://schemas.microsoft.com/office/drawing/2014/main" id="{6D50671A-A152-4C30-BCB3-036047833DFB}"/>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56</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3">
          <xdr14:nvContentPartPr>
            <xdr14:cNvPr id="43" name="Ink 42">
              <a:extLst>
                <a:ext uri="{FF2B5EF4-FFF2-40B4-BE49-F238E27FC236}">
                  <a16:creationId xmlns:a16="http://schemas.microsoft.com/office/drawing/2014/main" id="{207B8CB4-0BC4-47A1-890C-45A2F9D86F3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57</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4">
          <xdr14:nvContentPartPr>
            <xdr14:cNvPr id="44" name="Ink 43">
              <a:extLst>
                <a:ext uri="{FF2B5EF4-FFF2-40B4-BE49-F238E27FC236}">
                  <a16:creationId xmlns:a16="http://schemas.microsoft.com/office/drawing/2014/main" id="{167A14C4-B642-4F55-A379-C035A0ABB6DB}"/>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57</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5">
          <xdr14:nvContentPartPr>
            <xdr14:cNvPr id="45" name="Ink 44">
              <a:extLst>
                <a:ext uri="{FF2B5EF4-FFF2-40B4-BE49-F238E27FC236}">
                  <a16:creationId xmlns:a16="http://schemas.microsoft.com/office/drawing/2014/main" id="{138843D1-1FBE-4CAA-A55B-2CC4A0641815}"/>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58</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6">
          <xdr14:nvContentPartPr>
            <xdr14:cNvPr id="46" name="Ink 45">
              <a:extLst>
                <a:ext uri="{FF2B5EF4-FFF2-40B4-BE49-F238E27FC236}">
                  <a16:creationId xmlns:a16="http://schemas.microsoft.com/office/drawing/2014/main" id="{6750C2D1-8558-41E4-A02F-0EDD49946DF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58</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7">
          <xdr14:nvContentPartPr>
            <xdr14:cNvPr id="47" name="Ink 46">
              <a:extLst>
                <a:ext uri="{FF2B5EF4-FFF2-40B4-BE49-F238E27FC236}">
                  <a16:creationId xmlns:a16="http://schemas.microsoft.com/office/drawing/2014/main" id="{3FCE684D-014D-44DF-B861-641CDF735E44}"/>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59</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8">
          <xdr14:nvContentPartPr>
            <xdr14:cNvPr id="48" name="Ink 47">
              <a:extLst>
                <a:ext uri="{FF2B5EF4-FFF2-40B4-BE49-F238E27FC236}">
                  <a16:creationId xmlns:a16="http://schemas.microsoft.com/office/drawing/2014/main" id="{6EE0D954-81B7-4F27-9376-65CFD44BE1F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59</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9">
          <xdr14:nvContentPartPr>
            <xdr14:cNvPr id="49" name="Ink 48">
              <a:extLst>
                <a:ext uri="{FF2B5EF4-FFF2-40B4-BE49-F238E27FC236}">
                  <a16:creationId xmlns:a16="http://schemas.microsoft.com/office/drawing/2014/main" id="{BB2D054C-6EEF-43EA-8382-F41DE0FA18BA}"/>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60</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0">
          <xdr14:nvContentPartPr>
            <xdr14:cNvPr id="50" name="Ink 49">
              <a:extLst>
                <a:ext uri="{FF2B5EF4-FFF2-40B4-BE49-F238E27FC236}">
                  <a16:creationId xmlns:a16="http://schemas.microsoft.com/office/drawing/2014/main" id="{6B4AB642-4651-4295-8A4B-47A1396BAB90}"/>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60</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1">
          <xdr14:nvContentPartPr>
            <xdr14:cNvPr id="51" name="Ink 50">
              <a:extLst>
                <a:ext uri="{FF2B5EF4-FFF2-40B4-BE49-F238E27FC236}">
                  <a16:creationId xmlns:a16="http://schemas.microsoft.com/office/drawing/2014/main" id="{755F3FB2-59E8-4ED9-97D6-1125CCA470C9}"/>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61</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2">
          <xdr14:nvContentPartPr>
            <xdr14:cNvPr id="52" name="Ink 51">
              <a:extLst>
                <a:ext uri="{FF2B5EF4-FFF2-40B4-BE49-F238E27FC236}">
                  <a16:creationId xmlns:a16="http://schemas.microsoft.com/office/drawing/2014/main" id="{4BA2E610-FC48-4AFE-BA34-69B9E506D81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61</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3">
          <xdr14:nvContentPartPr>
            <xdr14:cNvPr id="53" name="Ink 52">
              <a:extLst>
                <a:ext uri="{FF2B5EF4-FFF2-40B4-BE49-F238E27FC236}">
                  <a16:creationId xmlns:a16="http://schemas.microsoft.com/office/drawing/2014/main" id="{9F2493D8-5107-413E-B0D8-1E3FD859BDF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62</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4">
          <xdr14:nvContentPartPr>
            <xdr14:cNvPr id="54" name="Ink 53">
              <a:extLst>
                <a:ext uri="{FF2B5EF4-FFF2-40B4-BE49-F238E27FC236}">
                  <a16:creationId xmlns:a16="http://schemas.microsoft.com/office/drawing/2014/main" id="{B438C0C9-0196-45DF-868F-753C61789C1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62</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5">
          <xdr14:nvContentPartPr>
            <xdr14:cNvPr id="55" name="Ink 54">
              <a:extLst>
                <a:ext uri="{FF2B5EF4-FFF2-40B4-BE49-F238E27FC236}">
                  <a16:creationId xmlns:a16="http://schemas.microsoft.com/office/drawing/2014/main" id="{D6E39FD4-8F15-43F8-A474-073D80FB924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63</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6">
          <xdr14:nvContentPartPr>
            <xdr14:cNvPr id="56" name="Ink 55">
              <a:extLst>
                <a:ext uri="{FF2B5EF4-FFF2-40B4-BE49-F238E27FC236}">
                  <a16:creationId xmlns:a16="http://schemas.microsoft.com/office/drawing/2014/main" id="{44995137-592C-49C4-BF7D-9754D023A024}"/>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63</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7">
          <xdr14:nvContentPartPr>
            <xdr14:cNvPr id="57" name="Ink 56">
              <a:extLst>
                <a:ext uri="{FF2B5EF4-FFF2-40B4-BE49-F238E27FC236}">
                  <a16:creationId xmlns:a16="http://schemas.microsoft.com/office/drawing/2014/main" id="{0ED639F7-20EF-4364-8480-58C6A980BF2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64</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8">
          <xdr14:nvContentPartPr>
            <xdr14:cNvPr id="58" name="Ink 57">
              <a:extLst>
                <a:ext uri="{FF2B5EF4-FFF2-40B4-BE49-F238E27FC236}">
                  <a16:creationId xmlns:a16="http://schemas.microsoft.com/office/drawing/2014/main" id="{9239BF6D-A2FE-4529-A6FD-D61B286683D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64</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59">
          <xdr14:nvContentPartPr>
            <xdr14:cNvPr id="59" name="Ink 58">
              <a:extLst>
                <a:ext uri="{FF2B5EF4-FFF2-40B4-BE49-F238E27FC236}">
                  <a16:creationId xmlns:a16="http://schemas.microsoft.com/office/drawing/2014/main" id="{DFE677D2-4B29-4885-A9E3-A61011C41BD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65</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0">
          <xdr14:nvContentPartPr>
            <xdr14:cNvPr id="60" name="Ink 59">
              <a:extLst>
                <a:ext uri="{FF2B5EF4-FFF2-40B4-BE49-F238E27FC236}">
                  <a16:creationId xmlns:a16="http://schemas.microsoft.com/office/drawing/2014/main" id="{12D9D354-F549-4834-A64A-BF5D12A2A7F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65</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1">
          <xdr14:nvContentPartPr>
            <xdr14:cNvPr id="61" name="Ink 60">
              <a:extLst>
                <a:ext uri="{FF2B5EF4-FFF2-40B4-BE49-F238E27FC236}">
                  <a16:creationId xmlns:a16="http://schemas.microsoft.com/office/drawing/2014/main" id="{570B6906-8105-4348-A55E-F4DF356B1B39}"/>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66</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2">
          <xdr14:nvContentPartPr>
            <xdr14:cNvPr id="62" name="Ink 61">
              <a:extLst>
                <a:ext uri="{FF2B5EF4-FFF2-40B4-BE49-F238E27FC236}">
                  <a16:creationId xmlns:a16="http://schemas.microsoft.com/office/drawing/2014/main" id="{CF0D70C0-B913-473A-853B-A0299F02A811}"/>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66</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3">
          <xdr14:nvContentPartPr>
            <xdr14:cNvPr id="63" name="Ink 62">
              <a:extLst>
                <a:ext uri="{FF2B5EF4-FFF2-40B4-BE49-F238E27FC236}">
                  <a16:creationId xmlns:a16="http://schemas.microsoft.com/office/drawing/2014/main" id="{EA570FEC-7279-47DC-A90A-C8F2948962D9}"/>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67</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4">
          <xdr14:nvContentPartPr>
            <xdr14:cNvPr id="64" name="Ink 63">
              <a:extLst>
                <a:ext uri="{FF2B5EF4-FFF2-40B4-BE49-F238E27FC236}">
                  <a16:creationId xmlns:a16="http://schemas.microsoft.com/office/drawing/2014/main" id="{4F0E45F1-FAA7-41AD-A656-D676F549A11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67</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5">
          <xdr14:nvContentPartPr>
            <xdr14:cNvPr id="65" name="Ink 64">
              <a:extLst>
                <a:ext uri="{FF2B5EF4-FFF2-40B4-BE49-F238E27FC236}">
                  <a16:creationId xmlns:a16="http://schemas.microsoft.com/office/drawing/2014/main" id="{8B0CA5D2-6270-4DBE-975F-FA72DA41375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68</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6">
          <xdr14:nvContentPartPr>
            <xdr14:cNvPr id="66" name="Ink 65">
              <a:extLst>
                <a:ext uri="{FF2B5EF4-FFF2-40B4-BE49-F238E27FC236}">
                  <a16:creationId xmlns:a16="http://schemas.microsoft.com/office/drawing/2014/main" id="{606216A6-A21E-47C3-BFD8-18A4FF26F9E5}"/>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68</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7">
          <xdr14:nvContentPartPr>
            <xdr14:cNvPr id="67" name="Ink 66">
              <a:extLst>
                <a:ext uri="{FF2B5EF4-FFF2-40B4-BE49-F238E27FC236}">
                  <a16:creationId xmlns:a16="http://schemas.microsoft.com/office/drawing/2014/main" id="{89D4C755-0EF9-4CFE-B4E2-B75D8628313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69</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8">
          <xdr14:nvContentPartPr>
            <xdr14:cNvPr id="68" name="Ink 67">
              <a:extLst>
                <a:ext uri="{FF2B5EF4-FFF2-40B4-BE49-F238E27FC236}">
                  <a16:creationId xmlns:a16="http://schemas.microsoft.com/office/drawing/2014/main" id="{09500435-F084-4B7B-A318-D44E875DE405}"/>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69</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69">
          <xdr14:nvContentPartPr>
            <xdr14:cNvPr id="69" name="Ink 68">
              <a:extLst>
                <a:ext uri="{FF2B5EF4-FFF2-40B4-BE49-F238E27FC236}">
                  <a16:creationId xmlns:a16="http://schemas.microsoft.com/office/drawing/2014/main" id="{50675EE5-B5D3-44C9-A326-A7D75B7F931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70</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0">
          <xdr14:nvContentPartPr>
            <xdr14:cNvPr id="70" name="Ink 69">
              <a:extLst>
                <a:ext uri="{FF2B5EF4-FFF2-40B4-BE49-F238E27FC236}">
                  <a16:creationId xmlns:a16="http://schemas.microsoft.com/office/drawing/2014/main" id="{4FCD15DE-37B9-4CDD-96A1-39B960FB6CDC}"/>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70</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1">
          <xdr14:nvContentPartPr>
            <xdr14:cNvPr id="71" name="Ink 70">
              <a:extLst>
                <a:ext uri="{FF2B5EF4-FFF2-40B4-BE49-F238E27FC236}">
                  <a16:creationId xmlns:a16="http://schemas.microsoft.com/office/drawing/2014/main" id="{844DF86C-22A0-4AF9-808B-433E6FBC0804}"/>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71</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2">
          <xdr14:nvContentPartPr>
            <xdr14:cNvPr id="72" name="Ink 71">
              <a:extLst>
                <a:ext uri="{FF2B5EF4-FFF2-40B4-BE49-F238E27FC236}">
                  <a16:creationId xmlns:a16="http://schemas.microsoft.com/office/drawing/2014/main" id="{713A453F-176E-455F-8BBF-0C7111353913}"/>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71</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3">
          <xdr14:nvContentPartPr>
            <xdr14:cNvPr id="73" name="Ink 72">
              <a:extLst>
                <a:ext uri="{FF2B5EF4-FFF2-40B4-BE49-F238E27FC236}">
                  <a16:creationId xmlns:a16="http://schemas.microsoft.com/office/drawing/2014/main" id="{9165EDE8-EDB3-4E61-BFF9-1B79658C1D8F}"/>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72</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4">
          <xdr14:nvContentPartPr>
            <xdr14:cNvPr id="74" name="Ink 73">
              <a:extLst>
                <a:ext uri="{FF2B5EF4-FFF2-40B4-BE49-F238E27FC236}">
                  <a16:creationId xmlns:a16="http://schemas.microsoft.com/office/drawing/2014/main" id="{5C8CFA65-ABFB-4317-A31D-5B843DD59A24}"/>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72</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5">
          <xdr14:nvContentPartPr>
            <xdr14:cNvPr id="75" name="Ink 74">
              <a:extLst>
                <a:ext uri="{FF2B5EF4-FFF2-40B4-BE49-F238E27FC236}">
                  <a16:creationId xmlns:a16="http://schemas.microsoft.com/office/drawing/2014/main" id="{D57D3B35-7BCD-48EB-BD12-6228771C571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73</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6">
          <xdr14:nvContentPartPr>
            <xdr14:cNvPr id="76" name="Ink 75">
              <a:extLst>
                <a:ext uri="{FF2B5EF4-FFF2-40B4-BE49-F238E27FC236}">
                  <a16:creationId xmlns:a16="http://schemas.microsoft.com/office/drawing/2014/main" id="{4C59F11B-5FED-4313-932A-CA67C1D779B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73</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7">
          <xdr14:nvContentPartPr>
            <xdr14:cNvPr id="77" name="Ink 76">
              <a:extLst>
                <a:ext uri="{FF2B5EF4-FFF2-40B4-BE49-F238E27FC236}">
                  <a16:creationId xmlns:a16="http://schemas.microsoft.com/office/drawing/2014/main" id="{694B1828-6D22-4BBE-8C1D-4444331315FF}"/>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74</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8">
          <xdr14:nvContentPartPr>
            <xdr14:cNvPr id="78" name="Ink 77">
              <a:extLst>
                <a:ext uri="{FF2B5EF4-FFF2-40B4-BE49-F238E27FC236}">
                  <a16:creationId xmlns:a16="http://schemas.microsoft.com/office/drawing/2014/main" id="{8294BF85-5B61-4682-A378-99E10A6FD36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74</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79">
          <xdr14:nvContentPartPr>
            <xdr14:cNvPr id="79" name="Ink 78">
              <a:extLst>
                <a:ext uri="{FF2B5EF4-FFF2-40B4-BE49-F238E27FC236}">
                  <a16:creationId xmlns:a16="http://schemas.microsoft.com/office/drawing/2014/main" id="{66FF1E40-BF75-4947-A1DB-711E33B63D1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75</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0">
          <xdr14:nvContentPartPr>
            <xdr14:cNvPr id="80" name="Ink 79">
              <a:extLst>
                <a:ext uri="{FF2B5EF4-FFF2-40B4-BE49-F238E27FC236}">
                  <a16:creationId xmlns:a16="http://schemas.microsoft.com/office/drawing/2014/main" id="{F6941E79-2BB8-4EB7-B628-99FF614BADE4}"/>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75</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1">
          <xdr14:nvContentPartPr>
            <xdr14:cNvPr id="81" name="Ink 80">
              <a:extLst>
                <a:ext uri="{FF2B5EF4-FFF2-40B4-BE49-F238E27FC236}">
                  <a16:creationId xmlns:a16="http://schemas.microsoft.com/office/drawing/2014/main" id="{1686B3E6-2DBE-4D75-B1B1-C3350841A29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76</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2">
          <xdr14:nvContentPartPr>
            <xdr14:cNvPr id="82" name="Ink 81">
              <a:extLst>
                <a:ext uri="{FF2B5EF4-FFF2-40B4-BE49-F238E27FC236}">
                  <a16:creationId xmlns:a16="http://schemas.microsoft.com/office/drawing/2014/main" id="{65ABAA4E-F39A-498B-9B10-E404C99241F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76</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3">
          <xdr14:nvContentPartPr>
            <xdr14:cNvPr id="83" name="Ink 82">
              <a:extLst>
                <a:ext uri="{FF2B5EF4-FFF2-40B4-BE49-F238E27FC236}">
                  <a16:creationId xmlns:a16="http://schemas.microsoft.com/office/drawing/2014/main" id="{583AED76-6B12-4151-8D24-8694058DC1E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77</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4">
          <xdr14:nvContentPartPr>
            <xdr14:cNvPr id="84" name="Ink 83">
              <a:extLst>
                <a:ext uri="{FF2B5EF4-FFF2-40B4-BE49-F238E27FC236}">
                  <a16:creationId xmlns:a16="http://schemas.microsoft.com/office/drawing/2014/main" id="{52993F7D-F98C-4C5F-913C-DE8302593B03}"/>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77</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5">
          <xdr14:nvContentPartPr>
            <xdr14:cNvPr id="85" name="Ink 84">
              <a:extLst>
                <a:ext uri="{FF2B5EF4-FFF2-40B4-BE49-F238E27FC236}">
                  <a16:creationId xmlns:a16="http://schemas.microsoft.com/office/drawing/2014/main" id="{A97FA9A2-04A5-4D07-912D-D14FA0B8F770}"/>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78</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6">
          <xdr14:nvContentPartPr>
            <xdr14:cNvPr id="86" name="Ink 85">
              <a:extLst>
                <a:ext uri="{FF2B5EF4-FFF2-40B4-BE49-F238E27FC236}">
                  <a16:creationId xmlns:a16="http://schemas.microsoft.com/office/drawing/2014/main" id="{105B3688-59C2-4B06-8E09-87FBCC82195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78</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7">
          <xdr14:nvContentPartPr>
            <xdr14:cNvPr id="87" name="Ink 86">
              <a:extLst>
                <a:ext uri="{FF2B5EF4-FFF2-40B4-BE49-F238E27FC236}">
                  <a16:creationId xmlns:a16="http://schemas.microsoft.com/office/drawing/2014/main" id="{B340E235-ACFC-472A-8DA9-83F384F0DB50}"/>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79</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8">
          <xdr14:nvContentPartPr>
            <xdr14:cNvPr id="88" name="Ink 87">
              <a:extLst>
                <a:ext uri="{FF2B5EF4-FFF2-40B4-BE49-F238E27FC236}">
                  <a16:creationId xmlns:a16="http://schemas.microsoft.com/office/drawing/2014/main" id="{1030D604-930A-4610-8E4D-EF4265C6DC5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79</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89">
          <xdr14:nvContentPartPr>
            <xdr14:cNvPr id="89" name="Ink 88">
              <a:extLst>
                <a:ext uri="{FF2B5EF4-FFF2-40B4-BE49-F238E27FC236}">
                  <a16:creationId xmlns:a16="http://schemas.microsoft.com/office/drawing/2014/main" id="{9C262CFC-A7E2-4262-99CE-74BD662A4EC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80</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0">
          <xdr14:nvContentPartPr>
            <xdr14:cNvPr id="90" name="Ink 89">
              <a:extLst>
                <a:ext uri="{FF2B5EF4-FFF2-40B4-BE49-F238E27FC236}">
                  <a16:creationId xmlns:a16="http://schemas.microsoft.com/office/drawing/2014/main" id="{6FA3174B-D9EB-4348-A563-ED61CCA29A7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80</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1">
          <xdr14:nvContentPartPr>
            <xdr14:cNvPr id="91" name="Ink 90">
              <a:extLst>
                <a:ext uri="{FF2B5EF4-FFF2-40B4-BE49-F238E27FC236}">
                  <a16:creationId xmlns:a16="http://schemas.microsoft.com/office/drawing/2014/main" id="{9198697F-9721-438B-AD7F-97FCB21F81BD}"/>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81</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2">
          <xdr14:nvContentPartPr>
            <xdr14:cNvPr id="92" name="Ink 91">
              <a:extLst>
                <a:ext uri="{FF2B5EF4-FFF2-40B4-BE49-F238E27FC236}">
                  <a16:creationId xmlns:a16="http://schemas.microsoft.com/office/drawing/2014/main" id="{C1FA0003-2D3F-4A99-A0A7-4CC91DC2A2C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81</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3">
          <xdr14:nvContentPartPr>
            <xdr14:cNvPr id="93" name="Ink 92">
              <a:extLst>
                <a:ext uri="{FF2B5EF4-FFF2-40B4-BE49-F238E27FC236}">
                  <a16:creationId xmlns:a16="http://schemas.microsoft.com/office/drawing/2014/main" id="{F279521D-C539-44CF-8B96-9A4871393F05}"/>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82</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4">
          <xdr14:nvContentPartPr>
            <xdr14:cNvPr id="94" name="Ink 93">
              <a:extLst>
                <a:ext uri="{FF2B5EF4-FFF2-40B4-BE49-F238E27FC236}">
                  <a16:creationId xmlns:a16="http://schemas.microsoft.com/office/drawing/2014/main" id="{90F919F9-4E76-4127-9A49-FB437296B2B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82</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5">
          <xdr14:nvContentPartPr>
            <xdr14:cNvPr id="95" name="Ink 94">
              <a:extLst>
                <a:ext uri="{FF2B5EF4-FFF2-40B4-BE49-F238E27FC236}">
                  <a16:creationId xmlns:a16="http://schemas.microsoft.com/office/drawing/2014/main" id="{8AE13FDB-C26A-4F94-983D-9949DDE17B0A}"/>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83</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6">
          <xdr14:nvContentPartPr>
            <xdr14:cNvPr id="96" name="Ink 95">
              <a:extLst>
                <a:ext uri="{FF2B5EF4-FFF2-40B4-BE49-F238E27FC236}">
                  <a16:creationId xmlns:a16="http://schemas.microsoft.com/office/drawing/2014/main" id="{F9FA2F77-6776-4A5A-970D-FBB717B75EA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83</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7">
          <xdr14:nvContentPartPr>
            <xdr14:cNvPr id="97" name="Ink 96">
              <a:extLst>
                <a:ext uri="{FF2B5EF4-FFF2-40B4-BE49-F238E27FC236}">
                  <a16:creationId xmlns:a16="http://schemas.microsoft.com/office/drawing/2014/main" id="{311BA9B7-2AE2-4E75-9054-DDB5D6E6F1CE}"/>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1</xdr:col>
      <xdr:colOff>186840</xdr:colOff>
      <xdr:row>83</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8">
          <xdr14:nvContentPartPr>
            <xdr14:cNvPr id="98" name="Ink 97">
              <a:extLst>
                <a:ext uri="{FF2B5EF4-FFF2-40B4-BE49-F238E27FC236}">
                  <a16:creationId xmlns:a16="http://schemas.microsoft.com/office/drawing/2014/main" id="{5E0F4BED-E2A8-4ABF-B4BA-DD35882DA98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1</xdr:col>
      <xdr:colOff>174240</xdr:colOff>
      <xdr:row>83</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99">
          <xdr14:nvContentPartPr>
            <xdr14:cNvPr id="99" name="Ink 98">
              <a:extLst>
                <a:ext uri="{FF2B5EF4-FFF2-40B4-BE49-F238E27FC236}">
                  <a16:creationId xmlns:a16="http://schemas.microsoft.com/office/drawing/2014/main" id="{8DEB4788-3148-4952-8F59-B496A728729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130</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0">
          <xdr14:nvContentPartPr>
            <xdr14:cNvPr id="100" name="Ink 99">
              <a:extLst>
                <a:ext uri="{FF2B5EF4-FFF2-40B4-BE49-F238E27FC236}">
                  <a16:creationId xmlns:a16="http://schemas.microsoft.com/office/drawing/2014/main" id="{F68A430B-8267-4375-A0FF-F800B0DDA2A5}"/>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130</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1">
          <xdr14:nvContentPartPr>
            <xdr14:cNvPr id="101" name="Ink 100">
              <a:extLst>
                <a:ext uri="{FF2B5EF4-FFF2-40B4-BE49-F238E27FC236}">
                  <a16:creationId xmlns:a16="http://schemas.microsoft.com/office/drawing/2014/main" id="{27412F63-3ED8-47F8-A781-158E83062C49}"/>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129</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2">
          <xdr14:nvContentPartPr>
            <xdr14:cNvPr id="102" name="Ink 101">
              <a:extLst>
                <a:ext uri="{FF2B5EF4-FFF2-40B4-BE49-F238E27FC236}">
                  <a16:creationId xmlns:a16="http://schemas.microsoft.com/office/drawing/2014/main" id="{B2825217-91CB-43A6-9B73-91A733C73B5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129</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3">
          <xdr14:nvContentPartPr>
            <xdr14:cNvPr id="103" name="Ink 102">
              <a:extLst>
                <a:ext uri="{FF2B5EF4-FFF2-40B4-BE49-F238E27FC236}">
                  <a16:creationId xmlns:a16="http://schemas.microsoft.com/office/drawing/2014/main" id="{0B06E0D6-09C2-488D-A1DA-4F13B9DE2E50}"/>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131</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4">
          <xdr14:nvContentPartPr>
            <xdr14:cNvPr id="104" name="Ink 103">
              <a:extLst>
                <a:ext uri="{FF2B5EF4-FFF2-40B4-BE49-F238E27FC236}">
                  <a16:creationId xmlns:a16="http://schemas.microsoft.com/office/drawing/2014/main" id="{4A6C6E84-B019-49A7-A3FF-6F69BB69573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131</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5">
          <xdr14:nvContentPartPr>
            <xdr14:cNvPr id="105" name="Ink 104">
              <a:extLst>
                <a:ext uri="{FF2B5EF4-FFF2-40B4-BE49-F238E27FC236}">
                  <a16:creationId xmlns:a16="http://schemas.microsoft.com/office/drawing/2014/main" id="{9FED0647-DCE6-4EC0-8CE3-7476415334F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132</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6">
          <xdr14:nvContentPartPr>
            <xdr14:cNvPr id="106" name="Ink 105">
              <a:extLst>
                <a:ext uri="{FF2B5EF4-FFF2-40B4-BE49-F238E27FC236}">
                  <a16:creationId xmlns:a16="http://schemas.microsoft.com/office/drawing/2014/main" id="{6C011976-DE2A-4CB0-9366-9A4993EC4DB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132</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7">
          <xdr14:nvContentPartPr>
            <xdr14:cNvPr id="107" name="Ink 106">
              <a:extLst>
                <a:ext uri="{FF2B5EF4-FFF2-40B4-BE49-F238E27FC236}">
                  <a16:creationId xmlns:a16="http://schemas.microsoft.com/office/drawing/2014/main" id="{5E177A0B-DB28-46FC-8F29-C64DF4A5239D}"/>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133</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8">
          <xdr14:nvContentPartPr>
            <xdr14:cNvPr id="108" name="Ink 107">
              <a:extLst>
                <a:ext uri="{FF2B5EF4-FFF2-40B4-BE49-F238E27FC236}">
                  <a16:creationId xmlns:a16="http://schemas.microsoft.com/office/drawing/2014/main" id="{E7991F47-407B-41A2-AAAE-2D5ACB893103}"/>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133</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09">
          <xdr14:nvContentPartPr>
            <xdr14:cNvPr id="109" name="Ink 108">
              <a:extLst>
                <a:ext uri="{FF2B5EF4-FFF2-40B4-BE49-F238E27FC236}">
                  <a16:creationId xmlns:a16="http://schemas.microsoft.com/office/drawing/2014/main" id="{ED17DB2A-AF6C-4AEE-831B-4D6D3E5F8F4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134</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0">
          <xdr14:nvContentPartPr>
            <xdr14:cNvPr id="110" name="Ink 109">
              <a:extLst>
                <a:ext uri="{FF2B5EF4-FFF2-40B4-BE49-F238E27FC236}">
                  <a16:creationId xmlns:a16="http://schemas.microsoft.com/office/drawing/2014/main" id="{C3A24A11-33D5-434C-A53A-25F2E83F713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134</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1">
          <xdr14:nvContentPartPr>
            <xdr14:cNvPr id="111" name="Ink 110">
              <a:extLst>
                <a:ext uri="{FF2B5EF4-FFF2-40B4-BE49-F238E27FC236}">
                  <a16:creationId xmlns:a16="http://schemas.microsoft.com/office/drawing/2014/main" id="{D184E441-F2AC-4495-9503-1C681601A67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135</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2">
          <xdr14:nvContentPartPr>
            <xdr14:cNvPr id="112" name="Ink 111">
              <a:extLst>
                <a:ext uri="{FF2B5EF4-FFF2-40B4-BE49-F238E27FC236}">
                  <a16:creationId xmlns:a16="http://schemas.microsoft.com/office/drawing/2014/main" id="{29F8142D-95D6-4D70-B0D5-9F2F80ED7AA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135</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3">
          <xdr14:nvContentPartPr>
            <xdr14:cNvPr id="113" name="Ink 112">
              <a:extLst>
                <a:ext uri="{FF2B5EF4-FFF2-40B4-BE49-F238E27FC236}">
                  <a16:creationId xmlns:a16="http://schemas.microsoft.com/office/drawing/2014/main" id="{9EC0C421-A8C9-49E6-8BB2-472C8984D5E4}"/>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136</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4">
          <xdr14:nvContentPartPr>
            <xdr14:cNvPr id="114" name="Ink 113">
              <a:extLst>
                <a:ext uri="{FF2B5EF4-FFF2-40B4-BE49-F238E27FC236}">
                  <a16:creationId xmlns:a16="http://schemas.microsoft.com/office/drawing/2014/main" id="{F84D6854-065D-4DBF-A823-3DC499CD1C70}"/>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136</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5">
          <xdr14:nvContentPartPr>
            <xdr14:cNvPr id="115" name="Ink 114">
              <a:extLst>
                <a:ext uri="{FF2B5EF4-FFF2-40B4-BE49-F238E27FC236}">
                  <a16:creationId xmlns:a16="http://schemas.microsoft.com/office/drawing/2014/main" id="{ED40A536-52FD-4231-B707-D9A22E37A6F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137</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6">
          <xdr14:nvContentPartPr>
            <xdr14:cNvPr id="116" name="Ink 115">
              <a:extLst>
                <a:ext uri="{FF2B5EF4-FFF2-40B4-BE49-F238E27FC236}">
                  <a16:creationId xmlns:a16="http://schemas.microsoft.com/office/drawing/2014/main" id="{50359AFD-CD61-4331-8F5E-DAB30C08E641}"/>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137</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7">
          <xdr14:nvContentPartPr>
            <xdr14:cNvPr id="117" name="Ink 116">
              <a:extLst>
                <a:ext uri="{FF2B5EF4-FFF2-40B4-BE49-F238E27FC236}">
                  <a16:creationId xmlns:a16="http://schemas.microsoft.com/office/drawing/2014/main" id="{1163F3E8-218F-4F54-ABED-E5529CAA6AFF}"/>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138</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8">
          <xdr14:nvContentPartPr>
            <xdr14:cNvPr id="118" name="Ink 117">
              <a:extLst>
                <a:ext uri="{FF2B5EF4-FFF2-40B4-BE49-F238E27FC236}">
                  <a16:creationId xmlns:a16="http://schemas.microsoft.com/office/drawing/2014/main" id="{043CDED7-C85D-4838-9F7E-21DE4190028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138</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19">
          <xdr14:nvContentPartPr>
            <xdr14:cNvPr id="119" name="Ink 118">
              <a:extLst>
                <a:ext uri="{FF2B5EF4-FFF2-40B4-BE49-F238E27FC236}">
                  <a16:creationId xmlns:a16="http://schemas.microsoft.com/office/drawing/2014/main" id="{0E42FE03-F2F7-46EB-B858-B29D18BEA88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139</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0">
          <xdr14:nvContentPartPr>
            <xdr14:cNvPr id="120" name="Ink 119">
              <a:extLst>
                <a:ext uri="{FF2B5EF4-FFF2-40B4-BE49-F238E27FC236}">
                  <a16:creationId xmlns:a16="http://schemas.microsoft.com/office/drawing/2014/main" id="{32AB3A6E-5651-4CCF-BC7D-57633F2F96D4}"/>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139</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1">
          <xdr14:nvContentPartPr>
            <xdr14:cNvPr id="121" name="Ink 120">
              <a:extLst>
                <a:ext uri="{FF2B5EF4-FFF2-40B4-BE49-F238E27FC236}">
                  <a16:creationId xmlns:a16="http://schemas.microsoft.com/office/drawing/2014/main" id="{BAD691D2-8C78-41EB-90E1-F4CB3EF07DC9}"/>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140</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2">
          <xdr14:nvContentPartPr>
            <xdr14:cNvPr id="122" name="Ink 121">
              <a:extLst>
                <a:ext uri="{FF2B5EF4-FFF2-40B4-BE49-F238E27FC236}">
                  <a16:creationId xmlns:a16="http://schemas.microsoft.com/office/drawing/2014/main" id="{BFD05EB0-849C-4B72-853A-CB8063893087}"/>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140</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3">
          <xdr14:nvContentPartPr>
            <xdr14:cNvPr id="123" name="Ink 122">
              <a:extLst>
                <a:ext uri="{FF2B5EF4-FFF2-40B4-BE49-F238E27FC236}">
                  <a16:creationId xmlns:a16="http://schemas.microsoft.com/office/drawing/2014/main" id="{AE19AF1E-224F-4A28-9C24-B697A32F629D}"/>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141</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4">
          <xdr14:nvContentPartPr>
            <xdr14:cNvPr id="124" name="Ink 123">
              <a:extLst>
                <a:ext uri="{FF2B5EF4-FFF2-40B4-BE49-F238E27FC236}">
                  <a16:creationId xmlns:a16="http://schemas.microsoft.com/office/drawing/2014/main" id="{FA3068A7-24EF-4A30-B3BE-A1F43876623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141</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5">
          <xdr14:nvContentPartPr>
            <xdr14:cNvPr id="125" name="Ink 124">
              <a:extLst>
                <a:ext uri="{FF2B5EF4-FFF2-40B4-BE49-F238E27FC236}">
                  <a16:creationId xmlns:a16="http://schemas.microsoft.com/office/drawing/2014/main" id="{73F40FE5-5D6A-4994-8A21-14F2ED61E65A}"/>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142</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6">
          <xdr14:nvContentPartPr>
            <xdr14:cNvPr id="126" name="Ink 125">
              <a:extLst>
                <a:ext uri="{FF2B5EF4-FFF2-40B4-BE49-F238E27FC236}">
                  <a16:creationId xmlns:a16="http://schemas.microsoft.com/office/drawing/2014/main" id="{6420E1B4-608B-4A1C-A703-8C0AD1524605}"/>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142</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7">
          <xdr14:nvContentPartPr>
            <xdr14:cNvPr id="127" name="Ink 126">
              <a:extLst>
                <a:ext uri="{FF2B5EF4-FFF2-40B4-BE49-F238E27FC236}">
                  <a16:creationId xmlns:a16="http://schemas.microsoft.com/office/drawing/2014/main" id="{2983414B-6D2B-453E-88FB-0DF145872306}"/>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143</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8">
          <xdr14:nvContentPartPr>
            <xdr14:cNvPr id="128" name="Ink 127">
              <a:extLst>
                <a:ext uri="{FF2B5EF4-FFF2-40B4-BE49-F238E27FC236}">
                  <a16:creationId xmlns:a16="http://schemas.microsoft.com/office/drawing/2014/main" id="{A609DF49-AF50-4487-A76E-88F9BFD3C1F5}"/>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143</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29">
          <xdr14:nvContentPartPr>
            <xdr14:cNvPr id="129" name="Ink 128">
              <a:extLst>
                <a:ext uri="{FF2B5EF4-FFF2-40B4-BE49-F238E27FC236}">
                  <a16:creationId xmlns:a16="http://schemas.microsoft.com/office/drawing/2014/main" id="{EDF46D7D-C838-42CE-95B8-48CC9B6AC29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144</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0">
          <xdr14:nvContentPartPr>
            <xdr14:cNvPr id="130" name="Ink 129">
              <a:extLst>
                <a:ext uri="{FF2B5EF4-FFF2-40B4-BE49-F238E27FC236}">
                  <a16:creationId xmlns:a16="http://schemas.microsoft.com/office/drawing/2014/main" id="{0679F47D-3656-4158-8194-6477ACE49045}"/>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144</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1">
          <xdr14:nvContentPartPr>
            <xdr14:cNvPr id="131" name="Ink 130">
              <a:extLst>
                <a:ext uri="{FF2B5EF4-FFF2-40B4-BE49-F238E27FC236}">
                  <a16:creationId xmlns:a16="http://schemas.microsoft.com/office/drawing/2014/main" id="{BCF4AFB4-085D-4A8C-A409-E6DC95287686}"/>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145</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2">
          <xdr14:nvContentPartPr>
            <xdr14:cNvPr id="132" name="Ink 131">
              <a:extLst>
                <a:ext uri="{FF2B5EF4-FFF2-40B4-BE49-F238E27FC236}">
                  <a16:creationId xmlns:a16="http://schemas.microsoft.com/office/drawing/2014/main" id="{421C1DB6-7FC9-4453-8679-57F5DD674F54}"/>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145</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3">
          <xdr14:nvContentPartPr>
            <xdr14:cNvPr id="133" name="Ink 132">
              <a:extLst>
                <a:ext uri="{FF2B5EF4-FFF2-40B4-BE49-F238E27FC236}">
                  <a16:creationId xmlns:a16="http://schemas.microsoft.com/office/drawing/2014/main" id="{FA1FA214-18F2-44C4-8A3B-D471F781C0CA}"/>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146</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4">
          <xdr14:nvContentPartPr>
            <xdr14:cNvPr id="134" name="Ink 133">
              <a:extLst>
                <a:ext uri="{FF2B5EF4-FFF2-40B4-BE49-F238E27FC236}">
                  <a16:creationId xmlns:a16="http://schemas.microsoft.com/office/drawing/2014/main" id="{02A030A8-0B93-4DBD-A2D2-A89237F303DC}"/>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146</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5">
          <xdr14:nvContentPartPr>
            <xdr14:cNvPr id="135" name="Ink 134">
              <a:extLst>
                <a:ext uri="{FF2B5EF4-FFF2-40B4-BE49-F238E27FC236}">
                  <a16:creationId xmlns:a16="http://schemas.microsoft.com/office/drawing/2014/main" id="{24EF5381-7EF5-4ADF-8606-9B401377911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147</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6">
          <xdr14:nvContentPartPr>
            <xdr14:cNvPr id="136" name="Ink 135">
              <a:extLst>
                <a:ext uri="{FF2B5EF4-FFF2-40B4-BE49-F238E27FC236}">
                  <a16:creationId xmlns:a16="http://schemas.microsoft.com/office/drawing/2014/main" id="{12ECA6CC-C0B6-4FBF-B2A2-68EFA2089D2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147</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7">
          <xdr14:nvContentPartPr>
            <xdr14:cNvPr id="137" name="Ink 136">
              <a:extLst>
                <a:ext uri="{FF2B5EF4-FFF2-40B4-BE49-F238E27FC236}">
                  <a16:creationId xmlns:a16="http://schemas.microsoft.com/office/drawing/2014/main" id="{920DDC87-975F-4009-8D65-D4DE6B49770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148</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8">
          <xdr14:nvContentPartPr>
            <xdr14:cNvPr id="138" name="Ink 137">
              <a:extLst>
                <a:ext uri="{FF2B5EF4-FFF2-40B4-BE49-F238E27FC236}">
                  <a16:creationId xmlns:a16="http://schemas.microsoft.com/office/drawing/2014/main" id="{774639E0-389D-457C-BE41-E409FA9BA634}"/>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148</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39">
          <xdr14:nvContentPartPr>
            <xdr14:cNvPr id="139" name="Ink 138">
              <a:extLst>
                <a:ext uri="{FF2B5EF4-FFF2-40B4-BE49-F238E27FC236}">
                  <a16:creationId xmlns:a16="http://schemas.microsoft.com/office/drawing/2014/main" id="{8C79892E-E7CF-401B-AA65-52355D4B86D4}"/>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149</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0">
          <xdr14:nvContentPartPr>
            <xdr14:cNvPr id="140" name="Ink 139">
              <a:extLst>
                <a:ext uri="{FF2B5EF4-FFF2-40B4-BE49-F238E27FC236}">
                  <a16:creationId xmlns:a16="http://schemas.microsoft.com/office/drawing/2014/main" id="{348615DE-F2D6-4A03-B6CD-EA1EDE37850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149</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1">
          <xdr14:nvContentPartPr>
            <xdr14:cNvPr id="141" name="Ink 140">
              <a:extLst>
                <a:ext uri="{FF2B5EF4-FFF2-40B4-BE49-F238E27FC236}">
                  <a16:creationId xmlns:a16="http://schemas.microsoft.com/office/drawing/2014/main" id="{D671C5AC-43BE-4EF3-AB26-464E0DADC930}"/>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150</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2">
          <xdr14:nvContentPartPr>
            <xdr14:cNvPr id="142" name="Ink 141">
              <a:extLst>
                <a:ext uri="{FF2B5EF4-FFF2-40B4-BE49-F238E27FC236}">
                  <a16:creationId xmlns:a16="http://schemas.microsoft.com/office/drawing/2014/main" id="{0202761F-CA57-4E50-89A3-074A6EB453B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150</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3">
          <xdr14:nvContentPartPr>
            <xdr14:cNvPr id="143" name="Ink 142">
              <a:extLst>
                <a:ext uri="{FF2B5EF4-FFF2-40B4-BE49-F238E27FC236}">
                  <a16:creationId xmlns:a16="http://schemas.microsoft.com/office/drawing/2014/main" id="{A91541ED-9FF0-4E45-A38E-B2E0BB2E5CC6}"/>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151</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4">
          <xdr14:nvContentPartPr>
            <xdr14:cNvPr id="144" name="Ink 143">
              <a:extLst>
                <a:ext uri="{FF2B5EF4-FFF2-40B4-BE49-F238E27FC236}">
                  <a16:creationId xmlns:a16="http://schemas.microsoft.com/office/drawing/2014/main" id="{DAA01658-2F9C-4562-8CA3-6970283C81D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151</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5">
          <xdr14:nvContentPartPr>
            <xdr14:cNvPr id="145" name="Ink 144">
              <a:extLst>
                <a:ext uri="{FF2B5EF4-FFF2-40B4-BE49-F238E27FC236}">
                  <a16:creationId xmlns:a16="http://schemas.microsoft.com/office/drawing/2014/main" id="{0654847C-14FB-45C0-972A-149B032E1C50}"/>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152</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6">
          <xdr14:nvContentPartPr>
            <xdr14:cNvPr id="146" name="Ink 145">
              <a:extLst>
                <a:ext uri="{FF2B5EF4-FFF2-40B4-BE49-F238E27FC236}">
                  <a16:creationId xmlns:a16="http://schemas.microsoft.com/office/drawing/2014/main" id="{D4D72AAE-E363-43DB-AC1E-C1A269A1A990}"/>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152</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7">
          <xdr14:nvContentPartPr>
            <xdr14:cNvPr id="147" name="Ink 146">
              <a:extLst>
                <a:ext uri="{FF2B5EF4-FFF2-40B4-BE49-F238E27FC236}">
                  <a16:creationId xmlns:a16="http://schemas.microsoft.com/office/drawing/2014/main" id="{618EB4FA-55CF-40A8-B7B4-D030A63D55E6}"/>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153</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8">
          <xdr14:nvContentPartPr>
            <xdr14:cNvPr id="148" name="Ink 147">
              <a:extLst>
                <a:ext uri="{FF2B5EF4-FFF2-40B4-BE49-F238E27FC236}">
                  <a16:creationId xmlns:a16="http://schemas.microsoft.com/office/drawing/2014/main" id="{B47894D8-C584-441C-AF19-EBB779E424E7}"/>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153</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49">
          <xdr14:nvContentPartPr>
            <xdr14:cNvPr id="149" name="Ink 148">
              <a:extLst>
                <a:ext uri="{FF2B5EF4-FFF2-40B4-BE49-F238E27FC236}">
                  <a16:creationId xmlns:a16="http://schemas.microsoft.com/office/drawing/2014/main" id="{B993738C-F9BA-4BEF-9EBF-79953D63E5B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154</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0">
          <xdr14:nvContentPartPr>
            <xdr14:cNvPr id="150" name="Ink 149">
              <a:extLst>
                <a:ext uri="{FF2B5EF4-FFF2-40B4-BE49-F238E27FC236}">
                  <a16:creationId xmlns:a16="http://schemas.microsoft.com/office/drawing/2014/main" id="{9E754ADA-5CF0-47A5-8FE8-158B289C9FA4}"/>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154</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1">
          <xdr14:nvContentPartPr>
            <xdr14:cNvPr id="151" name="Ink 150">
              <a:extLst>
                <a:ext uri="{FF2B5EF4-FFF2-40B4-BE49-F238E27FC236}">
                  <a16:creationId xmlns:a16="http://schemas.microsoft.com/office/drawing/2014/main" id="{1CF9218F-B10D-4A77-9FE8-EA1844F27396}"/>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155</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2">
          <xdr14:nvContentPartPr>
            <xdr14:cNvPr id="152" name="Ink 151">
              <a:extLst>
                <a:ext uri="{FF2B5EF4-FFF2-40B4-BE49-F238E27FC236}">
                  <a16:creationId xmlns:a16="http://schemas.microsoft.com/office/drawing/2014/main" id="{54960649-30F8-4C43-A930-17D627E3CE7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155</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3">
          <xdr14:nvContentPartPr>
            <xdr14:cNvPr id="153" name="Ink 152">
              <a:extLst>
                <a:ext uri="{FF2B5EF4-FFF2-40B4-BE49-F238E27FC236}">
                  <a16:creationId xmlns:a16="http://schemas.microsoft.com/office/drawing/2014/main" id="{BF5D3AED-E848-4397-8D03-A304F58F8FBD}"/>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156</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4">
          <xdr14:nvContentPartPr>
            <xdr14:cNvPr id="154" name="Ink 153">
              <a:extLst>
                <a:ext uri="{FF2B5EF4-FFF2-40B4-BE49-F238E27FC236}">
                  <a16:creationId xmlns:a16="http://schemas.microsoft.com/office/drawing/2014/main" id="{68D8DB58-2781-4241-9933-B52FD6E505E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156</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5">
          <xdr14:nvContentPartPr>
            <xdr14:cNvPr id="155" name="Ink 154">
              <a:extLst>
                <a:ext uri="{FF2B5EF4-FFF2-40B4-BE49-F238E27FC236}">
                  <a16:creationId xmlns:a16="http://schemas.microsoft.com/office/drawing/2014/main" id="{EE5CE61E-563B-43E5-B0A6-2BCED787D77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157</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6">
          <xdr14:nvContentPartPr>
            <xdr14:cNvPr id="156" name="Ink 155">
              <a:extLst>
                <a:ext uri="{FF2B5EF4-FFF2-40B4-BE49-F238E27FC236}">
                  <a16:creationId xmlns:a16="http://schemas.microsoft.com/office/drawing/2014/main" id="{6972C561-05C0-4295-8118-621F03600EC0}"/>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157</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7">
          <xdr14:nvContentPartPr>
            <xdr14:cNvPr id="157" name="Ink 156">
              <a:extLst>
                <a:ext uri="{FF2B5EF4-FFF2-40B4-BE49-F238E27FC236}">
                  <a16:creationId xmlns:a16="http://schemas.microsoft.com/office/drawing/2014/main" id="{2476C998-D898-4CA9-A542-CA5BBBEAAFF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158</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8">
          <xdr14:nvContentPartPr>
            <xdr14:cNvPr id="158" name="Ink 157">
              <a:extLst>
                <a:ext uri="{FF2B5EF4-FFF2-40B4-BE49-F238E27FC236}">
                  <a16:creationId xmlns:a16="http://schemas.microsoft.com/office/drawing/2014/main" id="{6B135292-60C8-4E95-9B3F-917E84316BCB}"/>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158</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59">
          <xdr14:nvContentPartPr>
            <xdr14:cNvPr id="159" name="Ink 158">
              <a:extLst>
                <a:ext uri="{FF2B5EF4-FFF2-40B4-BE49-F238E27FC236}">
                  <a16:creationId xmlns:a16="http://schemas.microsoft.com/office/drawing/2014/main" id="{BD43D24E-FA6E-4AF3-A2A3-6C39818A71EF}"/>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159</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0">
          <xdr14:nvContentPartPr>
            <xdr14:cNvPr id="160" name="Ink 159">
              <a:extLst>
                <a:ext uri="{FF2B5EF4-FFF2-40B4-BE49-F238E27FC236}">
                  <a16:creationId xmlns:a16="http://schemas.microsoft.com/office/drawing/2014/main" id="{C7175640-C9C4-4C3B-84A1-DA482CEB289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159</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1">
          <xdr14:nvContentPartPr>
            <xdr14:cNvPr id="161" name="Ink 160">
              <a:extLst>
                <a:ext uri="{FF2B5EF4-FFF2-40B4-BE49-F238E27FC236}">
                  <a16:creationId xmlns:a16="http://schemas.microsoft.com/office/drawing/2014/main" id="{E7E0C60E-4B29-4322-9E81-06451C0B2229}"/>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160</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2">
          <xdr14:nvContentPartPr>
            <xdr14:cNvPr id="162" name="Ink 161">
              <a:extLst>
                <a:ext uri="{FF2B5EF4-FFF2-40B4-BE49-F238E27FC236}">
                  <a16:creationId xmlns:a16="http://schemas.microsoft.com/office/drawing/2014/main" id="{DF59807A-28A6-4A1F-A611-9047314767B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160</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3">
          <xdr14:nvContentPartPr>
            <xdr14:cNvPr id="163" name="Ink 162">
              <a:extLst>
                <a:ext uri="{FF2B5EF4-FFF2-40B4-BE49-F238E27FC236}">
                  <a16:creationId xmlns:a16="http://schemas.microsoft.com/office/drawing/2014/main" id="{36C71CBE-8F16-4808-9893-F59BF0BEA10A}"/>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161</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4">
          <xdr14:nvContentPartPr>
            <xdr14:cNvPr id="164" name="Ink 163">
              <a:extLst>
                <a:ext uri="{FF2B5EF4-FFF2-40B4-BE49-F238E27FC236}">
                  <a16:creationId xmlns:a16="http://schemas.microsoft.com/office/drawing/2014/main" id="{607C59AD-56FC-49FF-9945-B783C29D541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161</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5">
          <xdr14:nvContentPartPr>
            <xdr14:cNvPr id="165" name="Ink 164">
              <a:extLst>
                <a:ext uri="{FF2B5EF4-FFF2-40B4-BE49-F238E27FC236}">
                  <a16:creationId xmlns:a16="http://schemas.microsoft.com/office/drawing/2014/main" id="{52812C7D-DC0C-4018-952D-C45822A43E5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162</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6">
          <xdr14:nvContentPartPr>
            <xdr14:cNvPr id="166" name="Ink 165">
              <a:extLst>
                <a:ext uri="{FF2B5EF4-FFF2-40B4-BE49-F238E27FC236}">
                  <a16:creationId xmlns:a16="http://schemas.microsoft.com/office/drawing/2014/main" id="{022B7AE3-6A49-464D-8037-3E89ABE5E8E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162</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7">
          <xdr14:nvContentPartPr>
            <xdr14:cNvPr id="167" name="Ink 166">
              <a:extLst>
                <a:ext uri="{FF2B5EF4-FFF2-40B4-BE49-F238E27FC236}">
                  <a16:creationId xmlns:a16="http://schemas.microsoft.com/office/drawing/2014/main" id="{90EA4915-B095-442D-BDC1-0A093E054F3D}"/>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163</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8">
          <xdr14:nvContentPartPr>
            <xdr14:cNvPr id="168" name="Ink 167">
              <a:extLst>
                <a:ext uri="{FF2B5EF4-FFF2-40B4-BE49-F238E27FC236}">
                  <a16:creationId xmlns:a16="http://schemas.microsoft.com/office/drawing/2014/main" id="{9FB8EB57-91B3-4665-B992-2E9B7D668C9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163</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69">
          <xdr14:nvContentPartPr>
            <xdr14:cNvPr id="169" name="Ink 168">
              <a:extLst>
                <a:ext uri="{FF2B5EF4-FFF2-40B4-BE49-F238E27FC236}">
                  <a16:creationId xmlns:a16="http://schemas.microsoft.com/office/drawing/2014/main" id="{E462E792-80ED-47C9-8991-DB593FC594A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164</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0">
          <xdr14:nvContentPartPr>
            <xdr14:cNvPr id="170" name="Ink 169">
              <a:extLst>
                <a:ext uri="{FF2B5EF4-FFF2-40B4-BE49-F238E27FC236}">
                  <a16:creationId xmlns:a16="http://schemas.microsoft.com/office/drawing/2014/main" id="{781BAAEB-8B90-47F0-A199-2C5F0B4B626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164</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1">
          <xdr14:nvContentPartPr>
            <xdr14:cNvPr id="171" name="Ink 170">
              <a:extLst>
                <a:ext uri="{FF2B5EF4-FFF2-40B4-BE49-F238E27FC236}">
                  <a16:creationId xmlns:a16="http://schemas.microsoft.com/office/drawing/2014/main" id="{6BC4052E-D289-4D89-9D3A-E2839A701545}"/>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165</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2">
          <xdr14:nvContentPartPr>
            <xdr14:cNvPr id="172" name="Ink 171">
              <a:extLst>
                <a:ext uri="{FF2B5EF4-FFF2-40B4-BE49-F238E27FC236}">
                  <a16:creationId xmlns:a16="http://schemas.microsoft.com/office/drawing/2014/main" id="{69C3F8F6-ED48-49C3-A142-18497075CAC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165</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3">
          <xdr14:nvContentPartPr>
            <xdr14:cNvPr id="173" name="Ink 172">
              <a:extLst>
                <a:ext uri="{FF2B5EF4-FFF2-40B4-BE49-F238E27FC236}">
                  <a16:creationId xmlns:a16="http://schemas.microsoft.com/office/drawing/2014/main" id="{6537F784-7E90-4517-86F6-15777556AE86}"/>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166</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4">
          <xdr14:nvContentPartPr>
            <xdr14:cNvPr id="174" name="Ink 173">
              <a:extLst>
                <a:ext uri="{FF2B5EF4-FFF2-40B4-BE49-F238E27FC236}">
                  <a16:creationId xmlns:a16="http://schemas.microsoft.com/office/drawing/2014/main" id="{F5312A24-69A7-4025-9A65-2AC4C9D5A89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166</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5">
          <xdr14:nvContentPartPr>
            <xdr14:cNvPr id="175" name="Ink 174">
              <a:extLst>
                <a:ext uri="{FF2B5EF4-FFF2-40B4-BE49-F238E27FC236}">
                  <a16:creationId xmlns:a16="http://schemas.microsoft.com/office/drawing/2014/main" id="{6BCE79A2-CECF-49E4-8EC9-C6B2F4D49A7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167</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6">
          <xdr14:nvContentPartPr>
            <xdr14:cNvPr id="176" name="Ink 175">
              <a:extLst>
                <a:ext uri="{FF2B5EF4-FFF2-40B4-BE49-F238E27FC236}">
                  <a16:creationId xmlns:a16="http://schemas.microsoft.com/office/drawing/2014/main" id="{64CED666-2874-4DBB-B4E5-56D4A8A8CC8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167</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7">
          <xdr14:nvContentPartPr>
            <xdr14:cNvPr id="177" name="Ink 176">
              <a:extLst>
                <a:ext uri="{FF2B5EF4-FFF2-40B4-BE49-F238E27FC236}">
                  <a16:creationId xmlns:a16="http://schemas.microsoft.com/office/drawing/2014/main" id="{D192F539-702A-4DB2-9F59-46288BF9410E}"/>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168</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8">
          <xdr14:nvContentPartPr>
            <xdr14:cNvPr id="178" name="Ink 177">
              <a:extLst>
                <a:ext uri="{FF2B5EF4-FFF2-40B4-BE49-F238E27FC236}">
                  <a16:creationId xmlns:a16="http://schemas.microsoft.com/office/drawing/2014/main" id="{C12952BE-CF37-4801-A540-CF7E43537071}"/>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168</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79">
          <xdr14:nvContentPartPr>
            <xdr14:cNvPr id="179" name="Ink 178">
              <a:extLst>
                <a:ext uri="{FF2B5EF4-FFF2-40B4-BE49-F238E27FC236}">
                  <a16:creationId xmlns:a16="http://schemas.microsoft.com/office/drawing/2014/main" id="{D2517315-53F0-4AF8-9CF5-5E2836F78456}"/>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169</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0">
          <xdr14:nvContentPartPr>
            <xdr14:cNvPr id="180" name="Ink 179">
              <a:extLst>
                <a:ext uri="{FF2B5EF4-FFF2-40B4-BE49-F238E27FC236}">
                  <a16:creationId xmlns:a16="http://schemas.microsoft.com/office/drawing/2014/main" id="{D452321B-6442-4071-A1A7-39641C95B68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169</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1">
          <xdr14:nvContentPartPr>
            <xdr14:cNvPr id="181" name="Ink 180">
              <a:extLst>
                <a:ext uri="{FF2B5EF4-FFF2-40B4-BE49-F238E27FC236}">
                  <a16:creationId xmlns:a16="http://schemas.microsoft.com/office/drawing/2014/main" id="{DEEE7E38-D149-4B70-AA3E-993D4D99B57F}"/>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170</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2">
          <xdr14:nvContentPartPr>
            <xdr14:cNvPr id="182" name="Ink 181">
              <a:extLst>
                <a:ext uri="{FF2B5EF4-FFF2-40B4-BE49-F238E27FC236}">
                  <a16:creationId xmlns:a16="http://schemas.microsoft.com/office/drawing/2014/main" id="{8989B02F-A88A-48C2-A91C-854F749201B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170</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3">
          <xdr14:nvContentPartPr>
            <xdr14:cNvPr id="183" name="Ink 182">
              <a:extLst>
                <a:ext uri="{FF2B5EF4-FFF2-40B4-BE49-F238E27FC236}">
                  <a16:creationId xmlns:a16="http://schemas.microsoft.com/office/drawing/2014/main" id="{18C0EE34-6E94-4FF9-944F-07932A0B2E4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171</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4">
          <xdr14:nvContentPartPr>
            <xdr14:cNvPr id="184" name="Ink 183">
              <a:extLst>
                <a:ext uri="{FF2B5EF4-FFF2-40B4-BE49-F238E27FC236}">
                  <a16:creationId xmlns:a16="http://schemas.microsoft.com/office/drawing/2014/main" id="{C3CC5869-6FE5-47E0-9043-8A049C47732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171</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5">
          <xdr14:nvContentPartPr>
            <xdr14:cNvPr id="185" name="Ink 184">
              <a:extLst>
                <a:ext uri="{FF2B5EF4-FFF2-40B4-BE49-F238E27FC236}">
                  <a16:creationId xmlns:a16="http://schemas.microsoft.com/office/drawing/2014/main" id="{3FA97D8A-F7B6-42E4-BEE8-6B731C42A426}"/>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172</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6">
          <xdr14:nvContentPartPr>
            <xdr14:cNvPr id="186" name="Ink 185">
              <a:extLst>
                <a:ext uri="{FF2B5EF4-FFF2-40B4-BE49-F238E27FC236}">
                  <a16:creationId xmlns:a16="http://schemas.microsoft.com/office/drawing/2014/main" id="{E05D255D-7A49-48C1-BBCD-D443D0A78D41}"/>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172</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7">
          <xdr14:nvContentPartPr>
            <xdr14:cNvPr id="187" name="Ink 186">
              <a:extLst>
                <a:ext uri="{FF2B5EF4-FFF2-40B4-BE49-F238E27FC236}">
                  <a16:creationId xmlns:a16="http://schemas.microsoft.com/office/drawing/2014/main" id="{7339034B-0587-40B3-9945-9A5C047EDAED}"/>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173</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8">
          <xdr14:nvContentPartPr>
            <xdr14:cNvPr id="188" name="Ink 187">
              <a:extLst>
                <a:ext uri="{FF2B5EF4-FFF2-40B4-BE49-F238E27FC236}">
                  <a16:creationId xmlns:a16="http://schemas.microsoft.com/office/drawing/2014/main" id="{22193930-EFC8-4EDB-B57D-E9CED6C732E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173</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89">
          <xdr14:nvContentPartPr>
            <xdr14:cNvPr id="189" name="Ink 188">
              <a:extLst>
                <a:ext uri="{FF2B5EF4-FFF2-40B4-BE49-F238E27FC236}">
                  <a16:creationId xmlns:a16="http://schemas.microsoft.com/office/drawing/2014/main" id="{DB2BAC98-E30D-4DF0-A828-221C25788446}"/>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174</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0">
          <xdr14:nvContentPartPr>
            <xdr14:cNvPr id="190" name="Ink 189">
              <a:extLst>
                <a:ext uri="{FF2B5EF4-FFF2-40B4-BE49-F238E27FC236}">
                  <a16:creationId xmlns:a16="http://schemas.microsoft.com/office/drawing/2014/main" id="{892FF625-BF86-4146-91EA-AAC91E5E4EB3}"/>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174</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1">
          <xdr14:nvContentPartPr>
            <xdr14:cNvPr id="191" name="Ink 190">
              <a:extLst>
                <a:ext uri="{FF2B5EF4-FFF2-40B4-BE49-F238E27FC236}">
                  <a16:creationId xmlns:a16="http://schemas.microsoft.com/office/drawing/2014/main" id="{42ADABE4-61CC-4F55-B6DD-CA15E1481FB9}"/>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175</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2">
          <xdr14:nvContentPartPr>
            <xdr14:cNvPr id="192" name="Ink 191">
              <a:extLst>
                <a:ext uri="{FF2B5EF4-FFF2-40B4-BE49-F238E27FC236}">
                  <a16:creationId xmlns:a16="http://schemas.microsoft.com/office/drawing/2014/main" id="{8E9A57C0-BD17-4363-8F6A-29A02A899E6A}"/>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175</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3">
          <xdr14:nvContentPartPr>
            <xdr14:cNvPr id="193" name="Ink 192">
              <a:extLst>
                <a:ext uri="{FF2B5EF4-FFF2-40B4-BE49-F238E27FC236}">
                  <a16:creationId xmlns:a16="http://schemas.microsoft.com/office/drawing/2014/main" id="{89F0246D-7DB7-4B81-8485-072049D6EAC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176</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4">
          <xdr14:nvContentPartPr>
            <xdr14:cNvPr id="194" name="Ink 193">
              <a:extLst>
                <a:ext uri="{FF2B5EF4-FFF2-40B4-BE49-F238E27FC236}">
                  <a16:creationId xmlns:a16="http://schemas.microsoft.com/office/drawing/2014/main" id="{D03760C5-B11E-4622-81FE-B1443DA1B90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176</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5">
          <xdr14:nvContentPartPr>
            <xdr14:cNvPr id="195" name="Ink 194">
              <a:extLst>
                <a:ext uri="{FF2B5EF4-FFF2-40B4-BE49-F238E27FC236}">
                  <a16:creationId xmlns:a16="http://schemas.microsoft.com/office/drawing/2014/main" id="{543826E2-D7EA-4FB8-ACBB-62A52E03D84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1</xdr:col>
      <xdr:colOff>186840</xdr:colOff>
      <xdr:row>176</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6">
          <xdr14:nvContentPartPr>
            <xdr14:cNvPr id="196" name="Ink 195">
              <a:extLst>
                <a:ext uri="{FF2B5EF4-FFF2-40B4-BE49-F238E27FC236}">
                  <a16:creationId xmlns:a16="http://schemas.microsoft.com/office/drawing/2014/main" id="{CD6E2DB3-3B63-4BD4-ABCE-91DC233D94E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1</xdr:col>
      <xdr:colOff>174240</xdr:colOff>
      <xdr:row>176</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7">
          <xdr14:nvContentPartPr>
            <xdr14:cNvPr id="197" name="Ink 196">
              <a:extLst>
                <a:ext uri="{FF2B5EF4-FFF2-40B4-BE49-F238E27FC236}">
                  <a16:creationId xmlns:a16="http://schemas.microsoft.com/office/drawing/2014/main" id="{498936F7-CC0E-41B1-807D-1CC9DD00755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223</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8">
          <xdr14:nvContentPartPr>
            <xdr14:cNvPr id="198" name="Ink 197">
              <a:extLst>
                <a:ext uri="{FF2B5EF4-FFF2-40B4-BE49-F238E27FC236}">
                  <a16:creationId xmlns:a16="http://schemas.microsoft.com/office/drawing/2014/main" id="{3D8BD7C0-9D57-45F1-8580-0273AFD2B1A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223</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99">
          <xdr14:nvContentPartPr>
            <xdr14:cNvPr id="199" name="Ink 198">
              <a:extLst>
                <a:ext uri="{FF2B5EF4-FFF2-40B4-BE49-F238E27FC236}">
                  <a16:creationId xmlns:a16="http://schemas.microsoft.com/office/drawing/2014/main" id="{4E721E6A-7D5A-4398-8902-2E722BEE4DA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222</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00">
          <xdr14:nvContentPartPr>
            <xdr14:cNvPr id="200" name="Ink 199">
              <a:extLst>
                <a:ext uri="{FF2B5EF4-FFF2-40B4-BE49-F238E27FC236}">
                  <a16:creationId xmlns:a16="http://schemas.microsoft.com/office/drawing/2014/main" id="{6508142A-7494-46FA-8D93-A062BB4C0CB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222</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01">
          <xdr14:nvContentPartPr>
            <xdr14:cNvPr id="201" name="Ink 200">
              <a:extLst>
                <a:ext uri="{FF2B5EF4-FFF2-40B4-BE49-F238E27FC236}">
                  <a16:creationId xmlns:a16="http://schemas.microsoft.com/office/drawing/2014/main" id="{F0C2C039-E1CA-4C20-87DF-0B667421D09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224</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02">
          <xdr14:nvContentPartPr>
            <xdr14:cNvPr id="202" name="Ink 201">
              <a:extLst>
                <a:ext uri="{FF2B5EF4-FFF2-40B4-BE49-F238E27FC236}">
                  <a16:creationId xmlns:a16="http://schemas.microsoft.com/office/drawing/2014/main" id="{18D96E7B-A9A9-49AD-85FC-D6A6E775DA7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224</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03">
          <xdr14:nvContentPartPr>
            <xdr14:cNvPr id="203" name="Ink 202">
              <a:extLst>
                <a:ext uri="{FF2B5EF4-FFF2-40B4-BE49-F238E27FC236}">
                  <a16:creationId xmlns:a16="http://schemas.microsoft.com/office/drawing/2014/main" id="{D9326F44-E3F5-42C6-893C-3EA81FE57F6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225</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04">
          <xdr14:nvContentPartPr>
            <xdr14:cNvPr id="204" name="Ink 203">
              <a:extLst>
                <a:ext uri="{FF2B5EF4-FFF2-40B4-BE49-F238E27FC236}">
                  <a16:creationId xmlns:a16="http://schemas.microsoft.com/office/drawing/2014/main" id="{1FA3AA3D-7C47-4094-B5A6-A537C26999C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225</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05">
          <xdr14:nvContentPartPr>
            <xdr14:cNvPr id="205" name="Ink 204">
              <a:extLst>
                <a:ext uri="{FF2B5EF4-FFF2-40B4-BE49-F238E27FC236}">
                  <a16:creationId xmlns:a16="http://schemas.microsoft.com/office/drawing/2014/main" id="{09C1F089-E525-41EE-B0C4-8F08DE84C21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226</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06">
          <xdr14:nvContentPartPr>
            <xdr14:cNvPr id="206" name="Ink 205">
              <a:extLst>
                <a:ext uri="{FF2B5EF4-FFF2-40B4-BE49-F238E27FC236}">
                  <a16:creationId xmlns:a16="http://schemas.microsoft.com/office/drawing/2014/main" id="{674F0D23-1740-409C-B702-CA4DEA3E29B5}"/>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226</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07">
          <xdr14:nvContentPartPr>
            <xdr14:cNvPr id="207" name="Ink 206">
              <a:extLst>
                <a:ext uri="{FF2B5EF4-FFF2-40B4-BE49-F238E27FC236}">
                  <a16:creationId xmlns:a16="http://schemas.microsoft.com/office/drawing/2014/main" id="{53431261-E918-4055-AA84-59C748BA97D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227</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08">
          <xdr14:nvContentPartPr>
            <xdr14:cNvPr id="208" name="Ink 207">
              <a:extLst>
                <a:ext uri="{FF2B5EF4-FFF2-40B4-BE49-F238E27FC236}">
                  <a16:creationId xmlns:a16="http://schemas.microsoft.com/office/drawing/2014/main" id="{7DF23437-EDDA-45FE-A9E2-032E5D9D9F5A}"/>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227</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09">
          <xdr14:nvContentPartPr>
            <xdr14:cNvPr id="209" name="Ink 208">
              <a:extLst>
                <a:ext uri="{FF2B5EF4-FFF2-40B4-BE49-F238E27FC236}">
                  <a16:creationId xmlns:a16="http://schemas.microsoft.com/office/drawing/2014/main" id="{7D1717F2-6D36-417E-88F5-B59D7145D164}"/>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228</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0">
          <xdr14:nvContentPartPr>
            <xdr14:cNvPr id="210" name="Ink 209">
              <a:extLst>
                <a:ext uri="{FF2B5EF4-FFF2-40B4-BE49-F238E27FC236}">
                  <a16:creationId xmlns:a16="http://schemas.microsoft.com/office/drawing/2014/main" id="{829B021C-6169-45DF-B841-6411C2069623}"/>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228</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1">
          <xdr14:nvContentPartPr>
            <xdr14:cNvPr id="211" name="Ink 210">
              <a:extLst>
                <a:ext uri="{FF2B5EF4-FFF2-40B4-BE49-F238E27FC236}">
                  <a16:creationId xmlns:a16="http://schemas.microsoft.com/office/drawing/2014/main" id="{FD5F78A5-26F6-411A-B896-D1BA066985B5}"/>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229</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2">
          <xdr14:nvContentPartPr>
            <xdr14:cNvPr id="212" name="Ink 211">
              <a:extLst>
                <a:ext uri="{FF2B5EF4-FFF2-40B4-BE49-F238E27FC236}">
                  <a16:creationId xmlns:a16="http://schemas.microsoft.com/office/drawing/2014/main" id="{EB058213-E9B6-4DBE-B2D5-156076211CBA}"/>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229</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3">
          <xdr14:nvContentPartPr>
            <xdr14:cNvPr id="213" name="Ink 212">
              <a:extLst>
                <a:ext uri="{FF2B5EF4-FFF2-40B4-BE49-F238E27FC236}">
                  <a16:creationId xmlns:a16="http://schemas.microsoft.com/office/drawing/2014/main" id="{3715DEBF-7659-4A36-B5E1-8E98B3605D35}"/>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230</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4">
          <xdr14:nvContentPartPr>
            <xdr14:cNvPr id="214" name="Ink 213">
              <a:extLst>
                <a:ext uri="{FF2B5EF4-FFF2-40B4-BE49-F238E27FC236}">
                  <a16:creationId xmlns:a16="http://schemas.microsoft.com/office/drawing/2014/main" id="{4869AEAD-BB96-421D-B751-A2FEC5566FA5}"/>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230</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5">
          <xdr14:nvContentPartPr>
            <xdr14:cNvPr id="215" name="Ink 214">
              <a:extLst>
                <a:ext uri="{FF2B5EF4-FFF2-40B4-BE49-F238E27FC236}">
                  <a16:creationId xmlns:a16="http://schemas.microsoft.com/office/drawing/2014/main" id="{7AB9066A-7C1A-4E06-9966-F959932356C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231</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6">
          <xdr14:nvContentPartPr>
            <xdr14:cNvPr id="216" name="Ink 215">
              <a:extLst>
                <a:ext uri="{FF2B5EF4-FFF2-40B4-BE49-F238E27FC236}">
                  <a16:creationId xmlns:a16="http://schemas.microsoft.com/office/drawing/2014/main" id="{1612DA7D-2D45-4EB4-8644-3384A6E5590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231</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7">
          <xdr14:nvContentPartPr>
            <xdr14:cNvPr id="217" name="Ink 216">
              <a:extLst>
                <a:ext uri="{FF2B5EF4-FFF2-40B4-BE49-F238E27FC236}">
                  <a16:creationId xmlns:a16="http://schemas.microsoft.com/office/drawing/2014/main" id="{425C3D40-4829-41C6-B9DD-AB314710051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232</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8">
          <xdr14:nvContentPartPr>
            <xdr14:cNvPr id="218" name="Ink 217">
              <a:extLst>
                <a:ext uri="{FF2B5EF4-FFF2-40B4-BE49-F238E27FC236}">
                  <a16:creationId xmlns:a16="http://schemas.microsoft.com/office/drawing/2014/main" id="{8900CE85-2A2E-48D6-8014-5D8708109C57}"/>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232</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19">
          <xdr14:nvContentPartPr>
            <xdr14:cNvPr id="219" name="Ink 218">
              <a:extLst>
                <a:ext uri="{FF2B5EF4-FFF2-40B4-BE49-F238E27FC236}">
                  <a16:creationId xmlns:a16="http://schemas.microsoft.com/office/drawing/2014/main" id="{B963341B-16DD-44EB-9A68-2AE565AEBFBD}"/>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233</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0">
          <xdr14:nvContentPartPr>
            <xdr14:cNvPr id="220" name="Ink 219">
              <a:extLst>
                <a:ext uri="{FF2B5EF4-FFF2-40B4-BE49-F238E27FC236}">
                  <a16:creationId xmlns:a16="http://schemas.microsoft.com/office/drawing/2014/main" id="{4E0A789E-1148-4D6F-9DC6-CCE7CED12FB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233</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1">
          <xdr14:nvContentPartPr>
            <xdr14:cNvPr id="221" name="Ink 220">
              <a:extLst>
                <a:ext uri="{FF2B5EF4-FFF2-40B4-BE49-F238E27FC236}">
                  <a16:creationId xmlns:a16="http://schemas.microsoft.com/office/drawing/2014/main" id="{57A6BC61-8142-4156-8D50-4A514B9E539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234</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2">
          <xdr14:nvContentPartPr>
            <xdr14:cNvPr id="222" name="Ink 221">
              <a:extLst>
                <a:ext uri="{FF2B5EF4-FFF2-40B4-BE49-F238E27FC236}">
                  <a16:creationId xmlns:a16="http://schemas.microsoft.com/office/drawing/2014/main" id="{DD6A7723-3D32-4BDC-8081-7D2C97D7AE94}"/>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234</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3">
          <xdr14:nvContentPartPr>
            <xdr14:cNvPr id="223" name="Ink 222">
              <a:extLst>
                <a:ext uri="{FF2B5EF4-FFF2-40B4-BE49-F238E27FC236}">
                  <a16:creationId xmlns:a16="http://schemas.microsoft.com/office/drawing/2014/main" id="{F1FC7141-905E-48BE-8050-3A21F401E86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235</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4">
          <xdr14:nvContentPartPr>
            <xdr14:cNvPr id="224" name="Ink 223">
              <a:extLst>
                <a:ext uri="{FF2B5EF4-FFF2-40B4-BE49-F238E27FC236}">
                  <a16:creationId xmlns:a16="http://schemas.microsoft.com/office/drawing/2014/main" id="{0F265228-2BCA-4596-9C3C-3FBDC4310C4E}"/>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235</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5">
          <xdr14:nvContentPartPr>
            <xdr14:cNvPr id="225" name="Ink 224">
              <a:extLst>
                <a:ext uri="{FF2B5EF4-FFF2-40B4-BE49-F238E27FC236}">
                  <a16:creationId xmlns:a16="http://schemas.microsoft.com/office/drawing/2014/main" id="{90272A6C-A124-436C-813D-48C94DADB4A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236</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6">
          <xdr14:nvContentPartPr>
            <xdr14:cNvPr id="226" name="Ink 225">
              <a:extLst>
                <a:ext uri="{FF2B5EF4-FFF2-40B4-BE49-F238E27FC236}">
                  <a16:creationId xmlns:a16="http://schemas.microsoft.com/office/drawing/2014/main" id="{055D74FC-E4EC-41FA-BDB0-55339EDFB31D}"/>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236</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7">
          <xdr14:nvContentPartPr>
            <xdr14:cNvPr id="227" name="Ink 226">
              <a:extLst>
                <a:ext uri="{FF2B5EF4-FFF2-40B4-BE49-F238E27FC236}">
                  <a16:creationId xmlns:a16="http://schemas.microsoft.com/office/drawing/2014/main" id="{4C427922-630C-4465-8C55-5A3A5D07049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237</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8">
          <xdr14:nvContentPartPr>
            <xdr14:cNvPr id="228" name="Ink 227">
              <a:extLst>
                <a:ext uri="{FF2B5EF4-FFF2-40B4-BE49-F238E27FC236}">
                  <a16:creationId xmlns:a16="http://schemas.microsoft.com/office/drawing/2014/main" id="{4AC20B0D-9238-4D58-B27B-783666A1A25B}"/>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237</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29">
          <xdr14:nvContentPartPr>
            <xdr14:cNvPr id="229" name="Ink 228">
              <a:extLst>
                <a:ext uri="{FF2B5EF4-FFF2-40B4-BE49-F238E27FC236}">
                  <a16:creationId xmlns:a16="http://schemas.microsoft.com/office/drawing/2014/main" id="{75E5FBC4-5CCB-4089-B5FD-9CE34BD8379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238</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30">
          <xdr14:nvContentPartPr>
            <xdr14:cNvPr id="230" name="Ink 229">
              <a:extLst>
                <a:ext uri="{FF2B5EF4-FFF2-40B4-BE49-F238E27FC236}">
                  <a16:creationId xmlns:a16="http://schemas.microsoft.com/office/drawing/2014/main" id="{73B1A6B4-EE76-41A9-8C0C-8CA347E385C3}"/>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238</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31">
          <xdr14:nvContentPartPr>
            <xdr14:cNvPr id="231" name="Ink 230">
              <a:extLst>
                <a:ext uri="{FF2B5EF4-FFF2-40B4-BE49-F238E27FC236}">
                  <a16:creationId xmlns:a16="http://schemas.microsoft.com/office/drawing/2014/main" id="{7C072200-5555-41A2-97A6-8C582FC1C6B4}"/>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239</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32">
          <xdr14:nvContentPartPr>
            <xdr14:cNvPr id="232" name="Ink 231">
              <a:extLst>
                <a:ext uri="{FF2B5EF4-FFF2-40B4-BE49-F238E27FC236}">
                  <a16:creationId xmlns:a16="http://schemas.microsoft.com/office/drawing/2014/main" id="{868F9E67-FF79-4FEF-B0EB-B0D57E856D05}"/>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239</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33">
          <xdr14:nvContentPartPr>
            <xdr14:cNvPr id="233" name="Ink 232">
              <a:extLst>
                <a:ext uri="{FF2B5EF4-FFF2-40B4-BE49-F238E27FC236}">
                  <a16:creationId xmlns:a16="http://schemas.microsoft.com/office/drawing/2014/main" id="{BEE89B63-C5BC-4B43-BA76-326193B2EA5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240</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34">
          <xdr14:nvContentPartPr>
            <xdr14:cNvPr id="234" name="Ink 233">
              <a:extLst>
                <a:ext uri="{FF2B5EF4-FFF2-40B4-BE49-F238E27FC236}">
                  <a16:creationId xmlns:a16="http://schemas.microsoft.com/office/drawing/2014/main" id="{F558B09F-FB1F-4413-AA3E-A5796A69982C}"/>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240</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35">
          <xdr14:nvContentPartPr>
            <xdr14:cNvPr id="235" name="Ink 234">
              <a:extLst>
                <a:ext uri="{FF2B5EF4-FFF2-40B4-BE49-F238E27FC236}">
                  <a16:creationId xmlns:a16="http://schemas.microsoft.com/office/drawing/2014/main" id="{9F2139BB-1FE6-4975-9AE1-52080EED407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241</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36">
          <xdr14:nvContentPartPr>
            <xdr14:cNvPr id="236" name="Ink 235">
              <a:extLst>
                <a:ext uri="{FF2B5EF4-FFF2-40B4-BE49-F238E27FC236}">
                  <a16:creationId xmlns:a16="http://schemas.microsoft.com/office/drawing/2014/main" id="{92CD403B-9DC1-4C1F-B53A-640B210AB2CF}"/>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241</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37">
          <xdr14:nvContentPartPr>
            <xdr14:cNvPr id="237" name="Ink 236">
              <a:extLst>
                <a:ext uri="{FF2B5EF4-FFF2-40B4-BE49-F238E27FC236}">
                  <a16:creationId xmlns:a16="http://schemas.microsoft.com/office/drawing/2014/main" id="{8F9B2B59-34E8-4305-AF84-C2D6F877406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242</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38">
          <xdr14:nvContentPartPr>
            <xdr14:cNvPr id="238" name="Ink 237">
              <a:extLst>
                <a:ext uri="{FF2B5EF4-FFF2-40B4-BE49-F238E27FC236}">
                  <a16:creationId xmlns:a16="http://schemas.microsoft.com/office/drawing/2014/main" id="{8735BD71-0B1D-4257-9613-67CDFD9F5B5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242</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39">
          <xdr14:nvContentPartPr>
            <xdr14:cNvPr id="239" name="Ink 238">
              <a:extLst>
                <a:ext uri="{FF2B5EF4-FFF2-40B4-BE49-F238E27FC236}">
                  <a16:creationId xmlns:a16="http://schemas.microsoft.com/office/drawing/2014/main" id="{751D7785-8CF0-46A4-A918-FDE7F1D649F5}"/>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243</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0">
          <xdr14:nvContentPartPr>
            <xdr14:cNvPr id="240" name="Ink 239">
              <a:extLst>
                <a:ext uri="{FF2B5EF4-FFF2-40B4-BE49-F238E27FC236}">
                  <a16:creationId xmlns:a16="http://schemas.microsoft.com/office/drawing/2014/main" id="{3254FBB0-068E-4A31-908A-1873FBEFCAF4}"/>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243</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1">
          <xdr14:nvContentPartPr>
            <xdr14:cNvPr id="241" name="Ink 240">
              <a:extLst>
                <a:ext uri="{FF2B5EF4-FFF2-40B4-BE49-F238E27FC236}">
                  <a16:creationId xmlns:a16="http://schemas.microsoft.com/office/drawing/2014/main" id="{FD0BFA0E-633A-4489-8319-D654E9DFE925}"/>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244</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2">
          <xdr14:nvContentPartPr>
            <xdr14:cNvPr id="242" name="Ink 241">
              <a:extLst>
                <a:ext uri="{FF2B5EF4-FFF2-40B4-BE49-F238E27FC236}">
                  <a16:creationId xmlns:a16="http://schemas.microsoft.com/office/drawing/2014/main" id="{AE04413D-0CD8-4FF6-9C2D-4D776A43D641}"/>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244</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3">
          <xdr14:nvContentPartPr>
            <xdr14:cNvPr id="243" name="Ink 242">
              <a:extLst>
                <a:ext uri="{FF2B5EF4-FFF2-40B4-BE49-F238E27FC236}">
                  <a16:creationId xmlns:a16="http://schemas.microsoft.com/office/drawing/2014/main" id="{24C556FD-2841-4C6E-B3FF-EBBA2A6A965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245</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4">
          <xdr14:nvContentPartPr>
            <xdr14:cNvPr id="244" name="Ink 243">
              <a:extLst>
                <a:ext uri="{FF2B5EF4-FFF2-40B4-BE49-F238E27FC236}">
                  <a16:creationId xmlns:a16="http://schemas.microsoft.com/office/drawing/2014/main" id="{D30E917C-EC35-439B-B1A3-E60D1403EB0C}"/>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245</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5">
          <xdr14:nvContentPartPr>
            <xdr14:cNvPr id="245" name="Ink 244">
              <a:extLst>
                <a:ext uri="{FF2B5EF4-FFF2-40B4-BE49-F238E27FC236}">
                  <a16:creationId xmlns:a16="http://schemas.microsoft.com/office/drawing/2014/main" id="{51B50101-B34B-4403-95AC-6CDF05259449}"/>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246</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6">
          <xdr14:nvContentPartPr>
            <xdr14:cNvPr id="246" name="Ink 245">
              <a:extLst>
                <a:ext uri="{FF2B5EF4-FFF2-40B4-BE49-F238E27FC236}">
                  <a16:creationId xmlns:a16="http://schemas.microsoft.com/office/drawing/2014/main" id="{4D3F4EA2-9BC2-41EC-8BB3-3B98CBB64937}"/>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246</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7">
          <xdr14:nvContentPartPr>
            <xdr14:cNvPr id="247" name="Ink 246">
              <a:extLst>
                <a:ext uri="{FF2B5EF4-FFF2-40B4-BE49-F238E27FC236}">
                  <a16:creationId xmlns:a16="http://schemas.microsoft.com/office/drawing/2014/main" id="{60DDEBD9-5FE5-4094-B2BF-8164167FFE3E}"/>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247</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8">
          <xdr14:nvContentPartPr>
            <xdr14:cNvPr id="248" name="Ink 247">
              <a:extLst>
                <a:ext uri="{FF2B5EF4-FFF2-40B4-BE49-F238E27FC236}">
                  <a16:creationId xmlns:a16="http://schemas.microsoft.com/office/drawing/2014/main" id="{EFF6F884-249F-4C16-BD16-3C30B81727CB}"/>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247</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49">
          <xdr14:nvContentPartPr>
            <xdr14:cNvPr id="249" name="Ink 248">
              <a:extLst>
                <a:ext uri="{FF2B5EF4-FFF2-40B4-BE49-F238E27FC236}">
                  <a16:creationId xmlns:a16="http://schemas.microsoft.com/office/drawing/2014/main" id="{3BADA146-918C-4C6F-848D-F75CA9C68BE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248</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0">
          <xdr14:nvContentPartPr>
            <xdr14:cNvPr id="250" name="Ink 249">
              <a:extLst>
                <a:ext uri="{FF2B5EF4-FFF2-40B4-BE49-F238E27FC236}">
                  <a16:creationId xmlns:a16="http://schemas.microsoft.com/office/drawing/2014/main" id="{D5589722-28EC-418C-A312-D07604B89A80}"/>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248</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1">
          <xdr14:nvContentPartPr>
            <xdr14:cNvPr id="251" name="Ink 250">
              <a:extLst>
                <a:ext uri="{FF2B5EF4-FFF2-40B4-BE49-F238E27FC236}">
                  <a16:creationId xmlns:a16="http://schemas.microsoft.com/office/drawing/2014/main" id="{456A9E57-963D-4455-B651-98E6EAFA0518}"/>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249</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2">
          <xdr14:nvContentPartPr>
            <xdr14:cNvPr id="252" name="Ink 251">
              <a:extLst>
                <a:ext uri="{FF2B5EF4-FFF2-40B4-BE49-F238E27FC236}">
                  <a16:creationId xmlns:a16="http://schemas.microsoft.com/office/drawing/2014/main" id="{13A1FD1C-8E6D-45DA-B514-B7F088A2EF6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249</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3">
          <xdr14:nvContentPartPr>
            <xdr14:cNvPr id="253" name="Ink 252">
              <a:extLst>
                <a:ext uri="{FF2B5EF4-FFF2-40B4-BE49-F238E27FC236}">
                  <a16:creationId xmlns:a16="http://schemas.microsoft.com/office/drawing/2014/main" id="{7727CF10-96D2-47BE-B4DA-97755407D31F}"/>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250</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4">
          <xdr14:nvContentPartPr>
            <xdr14:cNvPr id="254" name="Ink 253">
              <a:extLst>
                <a:ext uri="{FF2B5EF4-FFF2-40B4-BE49-F238E27FC236}">
                  <a16:creationId xmlns:a16="http://schemas.microsoft.com/office/drawing/2014/main" id="{B7B19663-5C65-4867-9BA8-47853055C45C}"/>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250</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5">
          <xdr14:nvContentPartPr>
            <xdr14:cNvPr id="255" name="Ink 254">
              <a:extLst>
                <a:ext uri="{FF2B5EF4-FFF2-40B4-BE49-F238E27FC236}">
                  <a16:creationId xmlns:a16="http://schemas.microsoft.com/office/drawing/2014/main" id="{97881D45-9C43-4AF0-9D08-4C4FEDC92FED}"/>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251</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6">
          <xdr14:nvContentPartPr>
            <xdr14:cNvPr id="256" name="Ink 255">
              <a:extLst>
                <a:ext uri="{FF2B5EF4-FFF2-40B4-BE49-F238E27FC236}">
                  <a16:creationId xmlns:a16="http://schemas.microsoft.com/office/drawing/2014/main" id="{B70E9A7B-3AB1-4DFB-8E60-D91B2F386C1C}"/>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251</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7">
          <xdr14:nvContentPartPr>
            <xdr14:cNvPr id="257" name="Ink 256">
              <a:extLst>
                <a:ext uri="{FF2B5EF4-FFF2-40B4-BE49-F238E27FC236}">
                  <a16:creationId xmlns:a16="http://schemas.microsoft.com/office/drawing/2014/main" id="{A20734FB-30DF-4628-9BB0-EE0D5EE917D5}"/>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252</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8">
          <xdr14:nvContentPartPr>
            <xdr14:cNvPr id="258" name="Ink 257">
              <a:extLst>
                <a:ext uri="{FF2B5EF4-FFF2-40B4-BE49-F238E27FC236}">
                  <a16:creationId xmlns:a16="http://schemas.microsoft.com/office/drawing/2014/main" id="{5B2FE438-F142-400D-AE9F-5F10EFCF8100}"/>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252</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59">
          <xdr14:nvContentPartPr>
            <xdr14:cNvPr id="259" name="Ink 258">
              <a:extLst>
                <a:ext uri="{FF2B5EF4-FFF2-40B4-BE49-F238E27FC236}">
                  <a16:creationId xmlns:a16="http://schemas.microsoft.com/office/drawing/2014/main" id="{29114E19-2F7D-42CF-9037-44CCF7E1264D}"/>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253</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60">
          <xdr14:nvContentPartPr>
            <xdr14:cNvPr id="260" name="Ink 259">
              <a:extLst>
                <a:ext uri="{FF2B5EF4-FFF2-40B4-BE49-F238E27FC236}">
                  <a16:creationId xmlns:a16="http://schemas.microsoft.com/office/drawing/2014/main" id="{AE124C62-EFF1-4676-9743-014384BBAE41}"/>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253</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61">
          <xdr14:nvContentPartPr>
            <xdr14:cNvPr id="261" name="Ink 260">
              <a:extLst>
                <a:ext uri="{FF2B5EF4-FFF2-40B4-BE49-F238E27FC236}">
                  <a16:creationId xmlns:a16="http://schemas.microsoft.com/office/drawing/2014/main" id="{2CE1431D-1A64-4B37-8D70-40D6ACFC6EC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254</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62">
          <xdr14:nvContentPartPr>
            <xdr14:cNvPr id="262" name="Ink 261">
              <a:extLst>
                <a:ext uri="{FF2B5EF4-FFF2-40B4-BE49-F238E27FC236}">
                  <a16:creationId xmlns:a16="http://schemas.microsoft.com/office/drawing/2014/main" id="{505FE7C2-BD02-43C9-AA59-7E6EA9E0E8DA}"/>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254</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63">
          <xdr14:nvContentPartPr>
            <xdr14:cNvPr id="263" name="Ink 262">
              <a:extLst>
                <a:ext uri="{FF2B5EF4-FFF2-40B4-BE49-F238E27FC236}">
                  <a16:creationId xmlns:a16="http://schemas.microsoft.com/office/drawing/2014/main" id="{B7E4EACD-CB75-4EE6-96B3-66B64B959A42}"/>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255</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64">
          <xdr14:nvContentPartPr>
            <xdr14:cNvPr id="264" name="Ink 263">
              <a:extLst>
                <a:ext uri="{FF2B5EF4-FFF2-40B4-BE49-F238E27FC236}">
                  <a16:creationId xmlns:a16="http://schemas.microsoft.com/office/drawing/2014/main" id="{6EC50F30-3D5A-48C9-A135-A2BD69FAC89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255</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65">
          <xdr14:nvContentPartPr>
            <xdr14:cNvPr id="265" name="Ink 264">
              <a:extLst>
                <a:ext uri="{FF2B5EF4-FFF2-40B4-BE49-F238E27FC236}">
                  <a16:creationId xmlns:a16="http://schemas.microsoft.com/office/drawing/2014/main" id="{646EE98C-DC68-4744-AA50-7172D53AC5A0}"/>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256</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66">
          <xdr14:nvContentPartPr>
            <xdr14:cNvPr id="266" name="Ink 265">
              <a:extLst>
                <a:ext uri="{FF2B5EF4-FFF2-40B4-BE49-F238E27FC236}">
                  <a16:creationId xmlns:a16="http://schemas.microsoft.com/office/drawing/2014/main" id="{C117A5E0-07D8-46F6-AFF4-AC61694DBBCC}"/>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256</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67">
          <xdr14:nvContentPartPr>
            <xdr14:cNvPr id="267" name="Ink 266">
              <a:extLst>
                <a:ext uri="{FF2B5EF4-FFF2-40B4-BE49-F238E27FC236}">
                  <a16:creationId xmlns:a16="http://schemas.microsoft.com/office/drawing/2014/main" id="{E1EDA01C-928C-499B-BEE2-90CA7EC91DB1}"/>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257</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68">
          <xdr14:nvContentPartPr>
            <xdr14:cNvPr id="268" name="Ink 267">
              <a:extLst>
                <a:ext uri="{FF2B5EF4-FFF2-40B4-BE49-F238E27FC236}">
                  <a16:creationId xmlns:a16="http://schemas.microsoft.com/office/drawing/2014/main" id="{36451D38-F77B-4B7D-8082-E5707ABEA5F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257</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69">
          <xdr14:nvContentPartPr>
            <xdr14:cNvPr id="269" name="Ink 268">
              <a:extLst>
                <a:ext uri="{FF2B5EF4-FFF2-40B4-BE49-F238E27FC236}">
                  <a16:creationId xmlns:a16="http://schemas.microsoft.com/office/drawing/2014/main" id="{2CCAF3E3-286A-4C8F-8A58-A52D2AA533E5}"/>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258</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0">
          <xdr14:nvContentPartPr>
            <xdr14:cNvPr id="270" name="Ink 269">
              <a:extLst>
                <a:ext uri="{FF2B5EF4-FFF2-40B4-BE49-F238E27FC236}">
                  <a16:creationId xmlns:a16="http://schemas.microsoft.com/office/drawing/2014/main" id="{11A4D737-9D43-4022-B34A-52DE2EC7ECC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258</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1">
          <xdr14:nvContentPartPr>
            <xdr14:cNvPr id="271" name="Ink 270">
              <a:extLst>
                <a:ext uri="{FF2B5EF4-FFF2-40B4-BE49-F238E27FC236}">
                  <a16:creationId xmlns:a16="http://schemas.microsoft.com/office/drawing/2014/main" id="{8929C0D9-F829-4649-BC5E-5BB5D8C82A40}"/>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259</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2">
          <xdr14:nvContentPartPr>
            <xdr14:cNvPr id="272" name="Ink 271">
              <a:extLst>
                <a:ext uri="{FF2B5EF4-FFF2-40B4-BE49-F238E27FC236}">
                  <a16:creationId xmlns:a16="http://schemas.microsoft.com/office/drawing/2014/main" id="{5336C749-79FB-494E-8311-51ECA5FC5B38}"/>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259</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3">
          <xdr14:nvContentPartPr>
            <xdr14:cNvPr id="273" name="Ink 272">
              <a:extLst>
                <a:ext uri="{FF2B5EF4-FFF2-40B4-BE49-F238E27FC236}">
                  <a16:creationId xmlns:a16="http://schemas.microsoft.com/office/drawing/2014/main" id="{7AA1224A-7957-4D49-8E7B-8E6AF9E34D90}"/>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260</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4">
          <xdr14:nvContentPartPr>
            <xdr14:cNvPr id="274" name="Ink 273">
              <a:extLst>
                <a:ext uri="{FF2B5EF4-FFF2-40B4-BE49-F238E27FC236}">
                  <a16:creationId xmlns:a16="http://schemas.microsoft.com/office/drawing/2014/main" id="{3B46825E-2AAB-4EBD-AD83-C635C990C5D0}"/>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260</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5">
          <xdr14:nvContentPartPr>
            <xdr14:cNvPr id="275" name="Ink 274">
              <a:extLst>
                <a:ext uri="{FF2B5EF4-FFF2-40B4-BE49-F238E27FC236}">
                  <a16:creationId xmlns:a16="http://schemas.microsoft.com/office/drawing/2014/main" id="{8531E425-5E93-4D01-9317-F09A7645760E}"/>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261</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6">
          <xdr14:nvContentPartPr>
            <xdr14:cNvPr id="276" name="Ink 275">
              <a:extLst>
                <a:ext uri="{FF2B5EF4-FFF2-40B4-BE49-F238E27FC236}">
                  <a16:creationId xmlns:a16="http://schemas.microsoft.com/office/drawing/2014/main" id="{F8FD5C3C-0436-429A-9151-AB9852BE1AC3}"/>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261</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7">
          <xdr14:nvContentPartPr>
            <xdr14:cNvPr id="277" name="Ink 276">
              <a:extLst>
                <a:ext uri="{FF2B5EF4-FFF2-40B4-BE49-F238E27FC236}">
                  <a16:creationId xmlns:a16="http://schemas.microsoft.com/office/drawing/2014/main" id="{A7ED0BDF-4183-4783-A45E-37A8CC4007F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262</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8">
          <xdr14:nvContentPartPr>
            <xdr14:cNvPr id="278" name="Ink 277">
              <a:extLst>
                <a:ext uri="{FF2B5EF4-FFF2-40B4-BE49-F238E27FC236}">
                  <a16:creationId xmlns:a16="http://schemas.microsoft.com/office/drawing/2014/main" id="{EFC0FA2E-9283-4BED-A96C-4B9B0AB4C29B}"/>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262</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79">
          <xdr14:nvContentPartPr>
            <xdr14:cNvPr id="279" name="Ink 278">
              <a:extLst>
                <a:ext uri="{FF2B5EF4-FFF2-40B4-BE49-F238E27FC236}">
                  <a16:creationId xmlns:a16="http://schemas.microsoft.com/office/drawing/2014/main" id="{F98E6EE5-4D01-461E-A021-A43177CC2B5B}"/>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263</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0">
          <xdr14:nvContentPartPr>
            <xdr14:cNvPr id="280" name="Ink 279">
              <a:extLst>
                <a:ext uri="{FF2B5EF4-FFF2-40B4-BE49-F238E27FC236}">
                  <a16:creationId xmlns:a16="http://schemas.microsoft.com/office/drawing/2014/main" id="{ED39E0B2-1957-47B2-8D81-40FD7A8B4D99}"/>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263</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1">
          <xdr14:nvContentPartPr>
            <xdr14:cNvPr id="281" name="Ink 280">
              <a:extLst>
                <a:ext uri="{FF2B5EF4-FFF2-40B4-BE49-F238E27FC236}">
                  <a16:creationId xmlns:a16="http://schemas.microsoft.com/office/drawing/2014/main" id="{017685C3-ACCB-4091-8C87-9B39CFC3BFE7}"/>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264</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2">
          <xdr14:nvContentPartPr>
            <xdr14:cNvPr id="282" name="Ink 281">
              <a:extLst>
                <a:ext uri="{FF2B5EF4-FFF2-40B4-BE49-F238E27FC236}">
                  <a16:creationId xmlns:a16="http://schemas.microsoft.com/office/drawing/2014/main" id="{B292EC98-658D-43F7-A329-71262E38B351}"/>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264</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3">
          <xdr14:nvContentPartPr>
            <xdr14:cNvPr id="283" name="Ink 282">
              <a:extLst>
                <a:ext uri="{FF2B5EF4-FFF2-40B4-BE49-F238E27FC236}">
                  <a16:creationId xmlns:a16="http://schemas.microsoft.com/office/drawing/2014/main" id="{C51AF599-2379-4970-8641-46E3DD4845CF}"/>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265</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4">
          <xdr14:nvContentPartPr>
            <xdr14:cNvPr id="284" name="Ink 283">
              <a:extLst>
                <a:ext uri="{FF2B5EF4-FFF2-40B4-BE49-F238E27FC236}">
                  <a16:creationId xmlns:a16="http://schemas.microsoft.com/office/drawing/2014/main" id="{57AFDF4D-160C-44CA-A92A-B797942E0DE3}"/>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265</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5">
          <xdr14:nvContentPartPr>
            <xdr14:cNvPr id="285" name="Ink 284">
              <a:extLst>
                <a:ext uri="{FF2B5EF4-FFF2-40B4-BE49-F238E27FC236}">
                  <a16:creationId xmlns:a16="http://schemas.microsoft.com/office/drawing/2014/main" id="{1E14585A-E632-43DE-B9DC-BAD714F9958D}"/>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266</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6">
          <xdr14:nvContentPartPr>
            <xdr14:cNvPr id="286" name="Ink 285">
              <a:extLst>
                <a:ext uri="{FF2B5EF4-FFF2-40B4-BE49-F238E27FC236}">
                  <a16:creationId xmlns:a16="http://schemas.microsoft.com/office/drawing/2014/main" id="{7CE40651-FD4C-4FB8-8AC1-EBE0F63D152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266</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7">
          <xdr14:nvContentPartPr>
            <xdr14:cNvPr id="287" name="Ink 286">
              <a:extLst>
                <a:ext uri="{FF2B5EF4-FFF2-40B4-BE49-F238E27FC236}">
                  <a16:creationId xmlns:a16="http://schemas.microsoft.com/office/drawing/2014/main" id="{25E4E8A0-1FF6-47D7-A9CC-8EB53D79CD5A}"/>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267</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8">
          <xdr14:nvContentPartPr>
            <xdr14:cNvPr id="288" name="Ink 287">
              <a:extLst>
                <a:ext uri="{FF2B5EF4-FFF2-40B4-BE49-F238E27FC236}">
                  <a16:creationId xmlns:a16="http://schemas.microsoft.com/office/drawing/2014/main" id="{D1B68444-6149-4084-B546-0082776C6086}"/>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267</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89">
          <xdr14:nvContentPartPr>
            <xdr14:cNvPr id="289" name="Ink 288">
              <a:extLst>
                <a:ext uri="{FF2B5EF4-FFF2-40B4-BE49-F238E27FC236}">
                  <a16:creationId xmlns:a16="http://schemas.microsoft.com/office/drawing/2014/main" id="{4EAC0F4B-58A9-4A9E-9354-8294B9CE0BB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268</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90">
          <xdr14:nvContentPartPr>
            <xdr14:cNvPr id="290" name="Ink 289">
              <a:extLst>
                <a:ext uri="{FF2B5EF4-FFF2-40B4-BE49-F238E27FC236}">
                  <a16:creationId xmlns:a16="http://schemas.microsoft.com/office/drawing/2014/main" id="{CFB15628-490C-49DB-A73A-D5E0A027C4CB}"/>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268</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91">
          <xdr14:nvContentPartPr>
            <xdr14:cNvPr id="291" name="Ink 290">
              <a:extLst>
                <a:ext uri="{FF2B5EF4-FFF2-40B4-BE49-F238E27FC236}">
                  <a16:creationId xmlns:a16="http://schemas.microsoft.com/office/drawing/2014/main" id="{7D7B38E3-01FE-4660-B7E3-DCE1B580CD5C}"/>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0</xdr:col>
      <xdr:colOff>186840</xdr:colOff>
      <xdr:row>269</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92">
          <xdr14:nvContentPartPr>
            <xdr14:cNvPr id="292" name="Ink 291">
              <a:extLst>
                <a:ext uri="{FF2B5EF4-FFF2-40B4-BE49-F238E27FC236}">
                  <a16:creationId xmlns:a16="http://schemas.microsoft.com/office/drawing/2014/main" id="{54BF0925-DC07-47EA-8085-1B7E174FF37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0</xdr:col>
      <xdr:colOff>174240</xdr:colOff>
      <xdr:row>269</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93">
          <xdr14:nvContentPartPr>
            <xdr14:cNvPr id="293" name="Ink 292">
              <a:extLst>
                <a:ext uri="{FF2B5EF4-FFF2-40B4-BE49-F238E27FC236}">
                  <a16:creationId xmlns:a16="http://schemas.microsoft.com/office/drawing/2014/main" id="{BBE52BB2-CECA-47CC-9070-D8D030305BD3}"/>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oneCellAnchor>
    <xdr:from>
      <xdr:col>1</xdr:col>
      <xdr:colOff>186840</xdr:colOff>
      <xdr:row>269</xdr:row>
      <xdr:rowOff>66320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94">
          <xdr14:nvContentPartPr>
            <xdr14:cNvPr id="294" name="Ink 293">
              <a:extLst>
                <a:ext uri="{FF2B5EF4-FFF2-40B4-BE49-F238E27FC236}">
                  <a16:creationId xmlns:a16="http://schemas.microsoft.com/office/drawing/2014/main" id="{0A4C4CB0-0E5F-4B70-A1F2-699D87942232}"/>
                </a:ext>
              </a:extLst>
            </xdr14:cNvPr>
            <xdr14:cNvContentPartPr/>
          </xdr14:nvContentPartPr>
          <xdr14:nvPr macro=""/>
          <xdr14:xfrm>
            <a:off x="186840" y="650520"/>
            <a:ext cx="360" cy="360"/>
          </xdr14:xfrm>
        </xdr:contentPart>
      </mc:Choice>
      <mc:Fallback xmlns="">
        <xdr:pic>
          <xdr:nvPicPr>
            <xdr:cNvPr id="2" name="Ink 1">
              <a:extLst>
                <a:ext uri="{FF2B5EF4-FFF2-40B4-BE49-F238E27FC236}">
                  <a16:creationId xmlns:a16="http://schemas.microsoft.com/office/drawing/2014/main" id="{84102FB6-F810-4461-A7E1-65C657875B9F}"/>
                </a:ext>
              </a:extLst>
            </xdr:cNvPr>
            <xdr:cNvPicPr/>
          </xdr:nvPicPr>
          <xdr:blipFill>
            <a:blip xmlns:r="http://schemas.openxmlformats.org/officeDocument/2006/relationships" r:embed="rId2"/>
            <a:stretch>
              <a:fillRect/>
            </a:stretch>
          </xdr:blipFill>
          <xdr:spPr>
            <a:xfrm>
              <a:off x="180720" y="644400"/>
              <a:ext cx="12600" cy="12600"/>
            </a:xfrm>
            <a:prstGeom prst="rect">
              <a:avLst/>
            </a:prstGeom>
          </xdr:spPr>
        </xdr:pic>
      </mc:Fallback>
    </mc:AlternateContent>
    <xdr:clientData/>
  </xdr:oneCellAnchor>
  <xdr:oneCellAnchor>
    <xdr:from>
      <xdr:col>1</xdr:col>
      <xdr:colOff>174240</xdr:colOff>
      <xdr:row>269</xdr:row>
      <xdr:rowOff>85400</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295">
          <xdr14:nvContentPartPr>
            <xdr14:cNvPr id="295" name="Ink 294">
              <a:extLst>
                <a:ext uri="{FF2B5EF4-FFF2-40B4-BE49-F238E27FC236}">
                  <a16:creationId xmlns:a16="http://schemas.microsoft.com/office/drawing/2014/main" id="{B70B4FF3-89F2-4262-9CFB-B93C7D1194E4}"/>
                </a:ext>
              </a:extLst>
            </xdr14:cNvPr>
            <xdr14:cNvContentPartPr/>
          </xdr14:nvContentPartPr>
          <xdr14:nvPr macro=""/>
          <xdr14:xfrm>
            <a:off x="174240" y="669600"/>
            <a:ext cx="360" cy="360"/>
          </xdr14:xfrm>
        </xdr:contentPart>
      </mc:Choice>
      <mc:Fallback xmlns="">
        <xdr:pic>
          <xdr:nvPicPr>
            <xdr:cNvPr id="3" name="Ink 2">
              <a:extLst>
                <a:ext uri="{FF2B5EF4-FFF2-40B4-BE49-F238E27FC236}">
                  <a16:creationId xmlns:a16="http://schemas.microsoft.com/office/drawing/2014/main" id="{62513AC1-31A4-4986-A054-63329AEF6675}"/>
                </a:ext>
              </a:extLst>
            </xdr:cNvPr>
            <xdr:cNvPicPr/>
          </xdr:nvPicPr>
          <xdr:blipFill>
            <a:blip xmlns:r="http://schemas.openxmlformats.org/officeDocument/2006/relationships" r:embed="rId2"/>
            <a:stretch>
              <a:fillRect/>
            </a:stretch>
          </xdr:blipFill>
          <xdr:spPr>
            <a:xfrm>
              <a:off x="168120" y="663480"/>
              <a:ext cx="12600" cy="126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9:32:58.403"/>
    </inkml:context>
    <inkml:brush xml:id="br0">
      <inkml:brushProperty name="width" value="0.035" units="cm"/>
      <inkml:brushProperty name="height" value="0.035" units="cm"/>
    </inkml:brush>
  </inkml:definitions>
  <inkml:trace contextRef="#ctx0" brushRef="#br0">1 1 32</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9:32:58.404"/>
    </inkml:context>
    <inkml:brush xml:id="br0">
      <inkml:brushProperty name="width" value="0.035" units="cm"/>
      <inkml:brushProperty name="height" value="0.035" units="cm"/>
    </inkml:brush>
  </inkml:definitions>
  <inkml:trace contextRef="#ctx0" brushRef="#br0">1 1 32</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9:32:58.405"/>
    </inkml:context>
    <inkml:brush xml:id="br0">
      <inkml:brushProperty name="width" value="0.035" units="cm"/>
      <inkml:brushProperty name="height" value="0.035" units="cm"/>
    </inkml:brush>
  </inkml:definitions>
  <inkml:trace contextRef="#ctx0" brushRef="#br0">1 1 32</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9:32:58.406"/>
    </inkml:context>
    <inkml:brush xml:id="br0">
      <inkml:brushProperty name="width" value="0.035" units="cm"/>
      <inkml:brushProperty name="height" value="0.035" units="cm"/>
    </inkml:brush>
  </inkml:definitions>
  <inkml:trace contextRef="#ctx0" brushRef="#br0">1 1 32</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9:32:58.407"/>
    </inkml:context>
    <inkml:brush xml:id="br0">
      <inkml:brushProperty name="width" value="0.035" units="cm"/>
      <inkml:brushProperty name="height" value="0.035" units="cm"/>
    </inkml:brush>
  </inkml:definitions>
  <inkml:trace contextRef="#ctx0" brushRef="#br0">1 1 32</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9:32:58.408"/>
    </inkml:context>
    <inkml:brush xml:id="br0">
      <inkml:brushProperty name="width" value="0.035" units="cm"/>
      <inkml:brushProperty name="height" value="0.035" units="cm"/>
    </inkml:brush>
  </inkml:definitions>
  <inkml:trace contextRef="#ctx0" brushRef="#br0">1 1 32</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9:32:58.409"/>
    </inkml:context>
    <inkml:brush xml:id="br0">
      <inkml:brushProperty name="width" value="0.035" units="cm"/>
      <inkml:brushProperty name="height" value="0.035" units="cm"/>
    </inkml:brush>
  </inkml:definitions>
  <inkml:trace contextRef="#ctx0" brushRef="#br0">1 1 32</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9:32:58.410"/>
    </inkml:context>
    <inkml:brush xml:id="br0">
      <inkml:brushProperty name="width" value="0.035" units="cm"/>
      <inkml:brushProperty name="height" value="0.035" units="cm"/>
    </inkml:brush>
  </inkml:definitions>
  <inkml:trace contextRef="#ctx0" brushRef="#br0">1 1 32</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9:37:01.090"/>
    </inkml:context>
    <inkml:brush xml:id="br0">
      <inkml:brushProperty name="width" value="0.035" units="cm"/>
      <inkml:brushProperty name="height" value="0.035" units="cm"/>
    </inkml:brush>
  </inkml:definitions>
  <inkml:trace contextRef="#ctx0" brushRef="#br0">1 1 32</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9:37:01.091"/>
    </inkml:context>
    <inkml:brush xml:id="br0">
      <inkml:brushProperty name="width" value="0.035" units="cm"/>
      <inkml:brushProperty name="height" value="0.035" units="cm"/>
    </inkml:brush>
  </inkml:definitions>
  <inkml:trace contextRef="#ctx0" brushRef="#br0">1 1 32</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9:37:01.092"/>
    </inkml:context>
    <inkml:brush xml:id="br0">
      <inkml:brushProperty name="width" value="0.035" units="cm"/>
      <inkml:brushProperty name="height" value="0.035" units="cm"/>
    </inkml:brush>
  </inkml:definitions>
  <inkml:trace contextRef="#ctx0" brushRef="#br0">1 1 32</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9:37:01.093"/>
    </inkml:context>
    <inkml:brush xml:id="br0">
      <inkml:brushProperty name="width" value="0.035" units="cm"/>
      <inkml:brushProperty name="height" value="0.035" units="cm"/>
    </inkml:brush>
  </inkml:definitions>
  <inkml:trace contextRef="#ctx0" brushRef="#br0">1 1 32</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9:37:01.094"/>
    </inkml:context>
    <inkml:brush xml:id="br0">
      <inkml:brushProperty name="width" value="0.035" units="cm"/>
      <inkml:brushProperty name="height" value="0.035" units="cm"/>
    </inkml:brush>
  </inkml:definitions>
  <inkml:trace contextRef="#ctx0" brushRef="#br0">1 1 32</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9:37:01.095"/>
    </inkml:context>
    <inkml:brush xml:id="br0">
      <inkml:brushProperty name="width" value="0.035" units="cm"/>
      <inkml:brushProperty name="height" value="0.035" units="cm"/>
    </inkml:brush>
  </inkml:definitions>
  <inkml:trace contextRef="#ctx0" brushRef="#br0">1 1 32</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9:37:01.096"/>
    </inkml:context>
    <inkml:brush xml:id="br0">
      <inkml:brushProperty name="width" value="0.035" units="cm"/>
      <inkml:brushProperty name="height" value="0.035" units="cm"/>
    </inkml:brush>
  </inkml:definitions>
  <inkml:trace contextRef="#ctx0" brushRef="#br0">1 1 32</inkml:trace>
</inkml:ink>
</file>

<file path=xl/ink/ink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9:37:01.097"/>
    </inkml:context>
    <inkml:brush xml:id="br0">
      <inkml:brushProperty name="width" value="0.035" units="cm"/>
      <inkml:brushProperty name="height" value="0.035" units="cm"/>
    </inkml:brush>
  </inkml:definitions>
  <inkml:trace contextRef="#ctx0" brushRef="#br0">1 1 32</inkml:trace>
</inkml:ink>
</file>

<file path=xl/ink/ink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0:32.279"/>
    </inkml:context>
    <inkml:brush xml:id="br0">
      <inkml:brushProperty name="width" value="0.035" units="cm"/>
      <inkml:brushProperty name="height" value="0.035" units="cm"/>
    </inkml:brush>
  </inkml:definitions>
  <inkml:trace contextRef="#ctx0" brushRef="#br0">1 1 32</inkml:trace>
</inkml:ink>
</file>

<file path=xl/ink/ink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0:32.281"/>
    </inkml:context>
    <inkml:brush xml:id="br0">
      <inkml:brushProperty name="width" value="0.035" units="cm"/>
      <inkml:brushProperty name="height" value="0.035" units="cm"/>
    </inkml:brush>
  </inkml:definitions>
  <inkml:trace contextRef="#ctx0" brushRef="#br0">1 1 32</inkml:trace>
</inkml:ink>
</file>

<file path=xl/ink/ink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0:32.282"/>
    </inkml:context>
    <inkml:brush xml:id="br0">
      <inkml:brushProperty name="width" value="0.035" units="cm"/>
      <inkml:brushProperty name="height" value="0.035" units="cm"/>
    </inkml:brush>
  </inkml:definitions>
  <inkml:trace contextRef="#ctx0" brushRef="#br0">1 1 32</inkml:trace>
</inkml:ink>
</file>

<file path=xl/ink/ink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0:32.283"/>
    </inkml:context>
    <inkml:brush xml:id="br0">
      <inkml:brushProperty name="width" value="0.035" units="cm"/>
      <inkml:brushProperty name="height" value="0.035" units="cm"/>
    </inkml:brush>
  </inkml:definitions>
  <inkml:trace contextRef="#ctx0" brushRef="#br0">1 1 32</inkml:trace>
</inkml:ink>
</file>

<file path=xl/ink/ink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0:32.284"/>
    </inkml:context>
    <inkml:brush xml:id="br0">
      <inkml:brushProperty name="width" value="0.035" units="cm"/>
      <inkml:brushProperty name="height" value="0.035" units="cm"/>
    </inkml:brush>
  </inkml:definitions>
  <inkml:trace contextRef="#ctx0" brushRef="#br0">1 1 32</inkml:trace>
</inkml:ink>
</file>

<file path=xl/ink/ink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0:32.285"/>
    </inkml:context>
    <inkml:brush xml:id="br0">
      <inkml:brushProperty name="width" value="0.035" units="cm"/>
      <inkml:brushProperty name="height" value="0.035" units="cm"/>
    </inkml:brush>
  </inkml:definitions>
  <inkml:trace contextRef="#ctx0" brushRef="#br0">1 1 32</inkml:trace>
</inkml:ink>
</file>

<file path=xl/ink/ink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0:32.286"/>
    </inkml:context>
    <inkml:brush xml:id="br0">
      <inkml:brushProperty name="width" value="0.035" units="cm"/>
      <inkml:brushProperty name="height" value="0.035" units="cm"/>
    </inkml:brush>
  </inkml:definitions>
  <inkml:trace contextRef="#ctx0" brushRef="#br0">1 1 32</inkml:trace>
</inkml:ink>
</file>

<file path=xl/ink/ink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3:46.685"/>
    </inkml:context>
    <inkml:brush xml:id="br0">
      <inkml:brushProperty name="width" value="0.035" units="cm"/>
      <inkml:brushProperty name="height" value="0.035" units="cm"/>
    </inkml:brush>
  </inkml:definitions>
  <inkml:trace contextRef="#ctx0" brushRef="#br0">1 1 32</inkml:trace>
</inkml:ink>
</file>

<file path=xl/ink/ink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3:46.686"/>
    </inkml:context>
    <inkml:brush xml:id="br0">
      <inkml:brushProperty name="width" value="0.035" units="cm"/>
      <inkml:brushProperty name="height" value="0.035" units="cm"/>
    </inkml:brush>
  </inkml:definitions>
  <inkml:trace contextRef="#ctx0" brushRef="#br0">1 1 32</inkml:trace>
</inkml:ink>
</file>

<file path=xl/ink/ink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3:46.687"/>
    </inkml:context>
    <inkml:brush xml:id="br0">
      <inkml:brushProperty name="width" value="0.035" units="cm"/>
      <inkml:brushProperty name="height" value="0.035" units="cm"/>
    </inkml:brush>
  </inkml:definitions>
  <inkml:trace contextRef="#ctx0" brushRef="#br0">1 1 32</inkml:trace>
</inkml:ink>
</file>

<file path=xl/ink/ink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3:46.688"/>
    </inkml:context>
    <inkml:brush xml:id="br0">
      <inkml:brushProperty name="width" value="0.035" units="cm"/>
      <inkml:brushProperty name="height" value="0.035" units="cm"/>
    </inkml:brush>
  </inkml:definitions>
  <inkml:trace contextRef="#ctx0" brushRef="#br0">1 1 32</inkml:trace>
</inkml:ink>
</file>

<file path=xl/ink/ink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3:46.689"/>
    </inkml:context>
    <inkml:brush xml:id="br0">
      <inkml:brushProperty name="width" value="0.035" units="cm"/>
      <inkml:brushProperty name="height" value="0.035" units="cm"/>
    </inkml:brush>
  </inkml:definitions>
  <inkml:trace contextRef="#ctx0" brushRef="#br0">1 1 32</inkml:trace>
</inkml:ink>
</file>

<file path=xl/ink/ink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3:46.690"/>
    </inkml:context>
    <inkml:brush xml:id="br0">
      <inkml:brushProperty name="width" value="0.035" units="cm"/>
      <inkml:brushProperty name="height" value="0.035" units="cm"/>
    </inkml:brush>
  </inkml:definitions>
  <inkml:trace contextRef="#ctx0" brushRef="#br0">1 1 32</inkml:trace>
</inkml:ink>
</file>

<file path=xl/ink/ink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3:46.691"/>
    </inkml:context>
    <inkml:brush xml:id="br0">
      <inkml:brushProperty name="width" value="0.035" units="cm"/>
      <inkml:brushProperty name="height" value="0.035" units="cm"/>
    </inkml:brush>
  </inkml:definitions>
  <inkml:trace contextRef="#ctx0" brushRef="#br0">1 1 32</inkml:trace>
</inkml:ink>
</file>

<file path=xl/ink/ink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3:46.692"/>
    </inkml:context>
    <inkml:brush xml:id="br0">
      <inkml:brushProperty name="width" value="0.035" units="cm"/>
      <inkml:brushProperty name="height" value="0.035" units="cm"/>
    </inkml:brush>
  </inkml:definitions>
  <inkml:trace contextRef="#ctx0" brushRef="#br0">1 1 32</inkml:trace>
</inkml:ink>
</file>

<file path=xl/ink/ink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0:40:48.653"/>
    </inkml:context>
    <inkml:brush xml:id="br0">
      <inkml:brushProperty name="width" value="0.035" units="cm"/>
      <inkml:brushProperty name="height" value="0.035" units="cm"/>
    </inkml:brush>
  </inkml:definitions>
  <inkml:trace contextRef="#ctx0" brushRef="#br0">1 1 32</inkml:trace>
</inkml:ink>
</file>

<file path=xl/ink/ink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0:40:48.654"/>
    </inkml:context>
    <inkml:brush xml:id="br0">
      <inkml:brushProperty name="width" value="0.035" units="cm"/>
      <inkml:brushProperty name="height" value="0.035" units="cm"/>
    </inkml:brush>
  </inkml:definitions>
  <inkml:trace contextRef="#ctx0" brushRef="#br0">1 1 32</inkml:trace>
</inkml:ink>
</file>

<file path=xl/ink/ink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0:40:48.655"/>
    </inkml:context>
    <inkml:brush xml:id="br0">
      <inkml:brushProperty name="width" value="0.035" units="cm"/>
      <inkml:brushProperty name="height" value="0.035" units="cm"/>
    </inkml:brush>
  </inkml:definitions>
  <inkml:trace contextRef="#ctx0" brushRef="#br0">1 1 32</inkml:trace>
</inkml:ink>
</file>

<file path=xl/ink/ink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0:40:48.656"/>
    </inkml:context>
    <inkml:brush xml:id="br0">
      <inkml:brushProperty name="width" value="0.035" units="cm"/>
      <inkml:brushProperty name="height" value="0.035" units="cm"/>
    </inkml:brush>
  </inkml:definitions>
  <inkml:trace contextRef="#ctx0" brushRef="#br0">1 1 32</inkml:trace>
</inkml:ink>
</file>

<file path=xl/ink/ink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0:40:48.657"/>
    </inkml:context>
    <inkml:brush xml:id="br0">
      <inkml:brushProperty name="width" value="0.035" units="cm"/>
      <inkml:brushProperty name="height" value="0.035" units="cm"/>
    </inkml:brush>
  </inkml:definitions>
  <inkml:trace contextRef="#ctx0" brushRef="#br0">1 1 32</inkml:trace>
</inkml:ink>
</file>

<file path=xl/ink/ink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0:40:48.658"/>
    </inkml:context>
    <inkml:brush xml:id="br0">
      <inkml:brushProperty name="width" value="0.035" units="cm"/>
      <inkml:brushProperty name="height" value="0.035" units="cm"/>
    </inkml:brush>
  </inkml:definitions>
  <inkml:trace contextRef="#ctx0" brushRef="#br0">1 1 32</inkml:trace>
</inkml:ink>
</file>

<file path=xl/ink/ink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0:40:48.659"/>
    </inkml:context>
    <inkml:brush xml:id="br0">
      <inkml:brushProperty name="width" value="0.035" units="cm"/>
      <inkml:brushProperty name="height" value="0.035" units="cm"/>
    </inkml:brush>
  </inkml:definitions>
  <inkml:trace contextRef="#ctx0" brushRef="#br0">1 1 32</inkml:trace>
</inkml:ink>
</file>

<file path=xl/ink/ink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0:40:48.660"/>
    </inkml:context>
    <inkml:brush xml:id="br0">
      <inkml:brushProperty name="width" value="0.035" units="cm"/>
      <inkml:brushProperty name="height" value="0.035" units="cm"/>
    </inkml:brush>
  </inkml:definitions>
  <inkml:trace contextRef="#ctx0" brushRef="#br0">1 1 32</inkml:trace>
</inkml:ink>
</file>

<file path=xl/ink/ink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1:15:02.329"/>
    </inkml:context>
    <inkml:brush xml:id="br0">
      <inkml:brushProperty name="width" value="0.035" units="cm"/>
      <inkml:brushProperty name="height" value="0.035" units="cm"/>
    </inkml:brush>
  </inkml:definitions>
  <inkml:trace contextRef="#ctx0" brushRef="#br0">1 1 32</inkml:trace>
</inkml:ink>
</file>

<file path=xl/ink/ink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1:15:02.330"/>
    </inkml:context>
    <inkml:brush xml:id="br0">
      <inkml:brushProperty name="width" value="0.035" units="cm"/>
      <inkml:brushProperty name="height" value="0.035" units="cm"/>
    </inkml:brush>
  </inkml:definitions>
  <inkml:trace contextRef="#ctx0" brushRef="#br0">1 1 32</inkml:trace>
</inkml:ink>
</file>

<file path=xl/ink/ink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1:15:02.331"/>
    </inkml:context>
    <inkml:brush xml:id="br0">
      <inkml:brushProperty name="width" value="0.035" units="cm"/>
      <inkml:brushProperty name="height" value="0.035" units="cm"/>
    </inkml:brush>
  </inkml:definitions>
  <inkml:trace contextRef="#ctx0" brushRef="#br0">1 1 32</inkml:trace>
</inkml:ink>
</file>

<file path=xl/ink/ink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1:15:02.332"/>
    </inkml:context>
    <inkml:brush xml:id="br0">
      <inkml:brushProperty name="width" value="0.035" units="cm"/>
      <inkml:brushProperty name="height" value="0.035" units="cm"/>
    </inkml:brush>
  </inkml:definitions>
  <inkml:trace contextRef="#ctx0" brushRef="#br0">1 1 32</inkml:trace>
</inkml:ink>
</file>

<file path=xl/ink/ink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1:15:02.333"/>
    </inkml:context>
    <inkml:brush xml:id="br0">
      <inkml:brushProperty name="width" value="0.035" units="cm"/>
      <inkml:brushProperty name="height" value="0.035" units="cm"/>
    </inkml:brush>
  </inkml:definitions>
  <inkml:trace contextRef="#ctx0" brushRef="#br0">1 1 32</inkml:trace>
</inkml:ink>
</file>

<file path=xl/ink/ink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1:15:02.334"/>
    </inkml:context>
    <inkml:brush xml:id="br0">
      <inkml:brushProperty name="width" value="0.035" units="cm"/>
      <inkml:brushProperty name="height" value="0.035" units="cm"/>
    </inkml:brush>
  </inkml:definitions>
  <inkml:trace contextRef="#ctx0" brushRef="#br0">1 1 32</inkml:trace>
</inkml:ink>
</file>

<file path=xl/ink/ink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1:15:02.335"/>
    </inkml:context>
    <inkml:brush xml:id="br0">
      <inkml:brushProperty name="width" value="0.035" units="cm"/>
      <inkml:brushProperty name="height" value="0.035" units="cm"/>
    </inkml:brush>
  </inkml:definitions>
  <inkml:trace contextRef="#ctx0" brushRef="#br0">1 1 32</inkml:trace>
</inkml:ink>
</file>

<file path=xl/ink/ink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1:15:02.336"/>
    </inkml:context>
    <inkml:brush xml:id="br0">
      <inkml:brushProperty name="width" value="0.035" units="cm"/>
      <inkml:brushProperty name="height" value="0.035" units="cm"/>
    </inkml:brush>
  </inkml:definitions>
  <inkml:trace contextRef="#ctx0" brushRef="#br0">1 1 32</inkml:trace>
</inkml:ink>
</file>

<file path=xl/ink/ink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1:15:02.337"/>
    </inkml:context>
    <inkml:brush xml:id="br0">
      <inkml:brushProperty name="width" value="0.035" units="cm"/>
      <inkml:brushProperty name="height" value="0.035" units="cm"/>
    </inkml:brush>
  </inkml:definitions>
  <inkml:trace contextRef="#ctx0" brushRef="#br0">1 1 32</inkml:trace>
</inkml:ink>
</file>

<file path=xl/ink/ink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1:15:02.338"/>
    </inkml:context>
    <inkml:brush xml:id="br0">
      <inkml:brushProperty name="width" value="0.035" units="cm"/>
      <inkml:brushProperty name="height" value="0.035" units="cm"/>
    </inkml:brush>
  </inkml:definitions>
  <inkml:trace contextRef="#ctx0" brushRef="#br0">1 1 32</inkml:trace>
</inkml:ink>
</file>

<file path=xl/ink/ink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1:15:02.339"/>
    </inkml:context>
    <inkml:brush xml:id="br0">
      <inkml:brushProperty name="width" value="0.035" units="cm"/>
      <inkml:brushProperty name="height" value="0.035" units="cm"/>
    </inkml:brush>
  </inkml:definitions>
  <inkml:trace contextRef="#ctx0" brushRef="#br0">1 1 32</inkml:trace>
</inkml:ink>
</file>

<file path=xl/ink/ink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1:15:02.340"/>
    </inkml:context>
    <inkml:brush xml:id="br0">
      <inkml:brushProperty name="width" value="0.035" units="cm"/>
      <inkml:brushProperty name="height" value="0.035" units="cm"/>
    </inkml:brush>
  </inkml:definitions>
  <inkml:trace contextRef="#ctx0" brushRef="#br0">1 1 32</inkml:trace>
</inkml:ink>
</file>

<file path=xl/ink/ink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1:15:02.341"/>
    </inkml:context>
    <inkml:brush xml:id="br0">
      <inkml:brushProperty name="width" value="0.035" units="cm"/>
      <inkml:brushProperty name="height" value="0.035" units="cm"/>
    </inkml:brush>
  </inkml:definitions>
  <inkml:trace contextRef="#ctx0" brushRef="#br0">1 1 32</inkml:trace>
</inkml:ink>
</file>

<file path=xl/ink/ink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1:15:02.342"/>
    </inkml:context>
    <inkml:brush xml:id="br0">
      <inkml:brushProperty name="width" value="0.035" units="cm"/>
      <inkml:brushProperty name="height" value="0.035" units="cm"/>
    </inkml:brush>
  </inkml:definitions>
  <inkml:trace contextRef="#ctx0" brushRef="#br0">1 1 32</inkml:trace>
</inkml:ink>
</file>

<file path=xl/ink/ink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1:15:02.343"/>
    </inkml:context>
    <inkml:brush xml:id="br0">
      <inkml:brushProperty name="width" value="0.035" units="cm"/>
      <inkml:brushProperty name="height" value="0.035" units="cm"/>
    </inkml:brush>
  </inkml:definitions>
  <inkml:trace contextRef="#ctx0" brushRef="#br0">1 1 32</inkml:trace>
</inkml:ink>
</file>

<file path=xl/ink/ink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1:15:02.344"/>
    </inkml:context>
    <inkml:brush xml:id="br0">
      <inkml:brushProperty name="width" value="0.035" units="cm"/>
      <inkml:brushProperty name="height" value="0.035" units="cm"/>
    </inkml:brush>
  </inkml:definitions>
  <inkml:trace contextRef="#ctx0" brushRef="#br0">1 1 32</inkml:trace>
</inkml:ink>
</file>

<file path=xl/ink/ink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3:36:59.732"/>
    </inkml:context>
    <inkml:brush xml:id="br0">
      <inkml:brushProperty name="width" value="0.035" units="cm"/>
      <inkml:brushProperty name="height" value="0.035" units="cm"/>
    </inkml:brush>
  </inkml:definitions>
  <inkml:trace contextRef="#ctx0" brushRef="#br0">1 1 32</inkml:trace>
</inkml:ink>
</file>

<file path=xl/ink/ink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3:36:59.733"/>
    </inkml:context>
    <inkml:brush xml:id="br0">
      <inkml:brushProperty name="width" value="0.035" units="cm"/>
      <inkml:brushProperty name="height" value="0.035" units="cm"/>
    </inkml:brush>
  </inkml:definitions>
  <inkml:trace contextRef="#ctx0" brushRef="#br0">1 1 32</inkml:trace>
</inkml:ink>
</file>

<file path=xl/ink/ink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3:36:59.734"/>
    </inkml:context>
    <inkml:brush xml:id="br0">
      <inkml:brushProperty name="width" value="0.035" units="cm"/>
      <inkml:brushProperty name="height" value="0.035" units="cm"/>
    </inkml:brush>
  </inkml:definitions>
  <inkml:trace contextRef="#ctx0" brushRef="#br0">1 1 32</inkml:trace>
</inkml:ink>
</file>

<file path=xl/ink/ink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3:36:59.735"/>
    </inkml:context>
    <inkml:brush xml:id="br0">
      <inkml:brushProperty name="width" value="0.035" units="cm"/>
      <inkml:brushProperty name="height" value="0.035" units="cm"/>
    </inkml:brush>
  </inkml:definitions>
  <inkml:trace contextRef="#ctx0" brushRef="#br0">1 1 32</inkml:trace>
</inkml:ink>
</file>

<file path=xl/ink/ink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3:36:59.736"/>
    </inkml:context>
    <inkml:brush xml:id="br0">
      <inkml:brushProperty name="width" value="0.035" units="cm"/>
      <inkml:brushProperty name="height" value="0.035" units="cm"/>
    </inkml:brush>
  </inkml:definitions>
  <inkml:trace contextRef="#ctx0" brushRef="#br0">1 1 32</inkml:trace>
</inkml:ink>
</file>

<file path=xl/ink/ink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3:36:59.737"/>
    </inkml:context>
    <inkml:brush xml:id="br0">
      <inkml:brushProperty name="width" value="0.035" units="cm"/>
      <inkml:brushProperty name="height" value="0.035" units="cm"/>
    </inkml:brush>
  </inkml:definitions>
  <inkml:trace contextRef="#ctx0" brushRef="#br0">1 1 32</inkml:trace>
</inkml:ink>
</file>

<file path=xl/ink/ink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3:36:59.738"/>
    </inkml:context>
    <inkml:brush xml:id="br0">
      <inkml:brushProperty name="width" value="0.035" units="cm"/>
      <inkml:brushProperty name="height" value="0.035" units="cm"/>
    </inkml:brush>
  </inkml:definitions>
  <inkml:trace contextRef="#ctx0" brushRef="#br0">1 1 32</inkml:trace>
</inkml:ink>
</file>

<file path=xl/ink/ink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3:36:59.739"/>
    </inkml:context>
    <inkml:brush xml:id="br0">
      <inkml:brushProperty name="width" value="0.035" units="cm"/>
      <inkml:brushProperty name="height" value="0.035" units="cm"/>
    </inkml:brush>
  </inkml:definitions>
  <inkml:trace contextRef="#ctx0" brushRef="#br0">1 1 32</inkml:trace>
</inkml:ink>
</file>

<file path=xl/ink/ink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27"/>
    </inkml:context>
    <inkml:brush xml:id="br0">
      <inkml:brushProperty name="width" value="0.035" units="cm"/>
      <inkml:brushProperty name="height" value="0.035" units="cm"/>
    </inkml:brush>
  </inkml:definitions>
  <inkml:trace contextRef="#ctx0" brushRef="#br0">1 1 32</inkml:trace>
</inkml:ink>
</file>

<file path=xl/ink/ink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28"/>
    </inkml:context>
    <inkml:brush xml:id="br0">
      <inkml:brushProperty name="width" value="0.035" units="cm"/>
      <inkml:brushProperty name="height" value="0.035" units="cm"/>
    </inkml:brush>
  </inkml:definitions>
  <inkml:trace contextRef="#ctx0" brushRef="#br0">1 1 32</inkml:trace>
</inkml:ink>
</file>

<file path=xl/ink/ink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29"/>
    </inkml:context>
    <inkml:brush xml:id="br0">
      <inkml:brushProperty name="width" value="0.035" units="cm"/>
      <inkml:brushProperty name="height" value="0.035" units="cm"/>
    </inkml:brush>
  </inkml:definitions>
  <inkml:trace contextRef="#ctx0" brushRef="#br0">1 1 32</inkml:trace>
</inkml:ink>
</file>

<file path=xl/ink/ink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30"/>
    </inkml:context>
    <inkml:brush xml:id="br0">
      <inkml:brushProperty name="width" value="0.035" units="cm"/>
      <inkml:brushProperty name="height" value="0.035" units="cm"/>
    </inkml:brush>
  </inkml:definitions>
  <inkml:trace contextRef="#ctx0" brushRef="#br0">1 1 32</inkml:trace>
</inkml:ink>
</file>

<file path=xl/ink/ink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31"/>
    </inkml:context>
    <inkml:brush xml:id="br0">
      <inkml:brushProperty name="width" value="0.035" units="cm"/>
      <inkml:brushProperty name="height" value="0.035" units="cm"/>
    </inkml:brush>
  </inkml:definitions>
  <inkml:trace contextRef="#ctx0" brushRef="#br0">1 1 32</inkml:trace>
</inkml:ink>
</file>

<file path=xl/ink/ink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32"/>
    </inkml:context>
    <inkml:brush xml:id="br0">
      <inkml:brushProperty name="width" value="0.035" units="cm"/>
      <inkml:brushProperty name="height" value="0.035" units="cm"/>
    </inkml:brush>
  </inkml:definitions>
  <inkml:trace contextRef="#ctx0" brushRef="#br0">1 1 32</inkml:trace>
</inkml:ink>
</file>

<file path=xl/ink/ink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33"/>
    </inkml:context>
    <inkml:brush xml:id="br0">
      <inkml:brushProperty name="width" value="0.035" units="cm"/>
      <inkml:brushProperty name="height" value="0.035" units="cm"/>
    </inkml:brush>
  </inkml:definitions>
  <inkml:trace contextRef="#ctx0" brushRef="#br0">1 1 32</inkml:trace>
</inkml:ink>
</file>

<file path=xl/ink/ink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34"/>
    </inkml:context>
    <inkml:brush xml:id="br0">
      <inkml:brushProperty name="width" value="0.035" units="cm"/>
      <inkml:brushProperty name="height" value="0.035" units="cm"/>
    </inkml:brush>
  </inkml:definitions>
  <inkml:trace contextRef="#ctx0" brushRef="#br0">1 1 32</inkml:trace>
</inkml:ink>
</file>

<file path=xl/ink/ink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35"/>
    </inkml:context>
    <inkml:brush xml:id="br0">
      <inkml:brushProperty name="width" value="0.035" units="cm"/>
      <inkml:brushProperty name="height" value="0.035" units="cm"/>
    </inkml:brush>
  </inkml:definitions>
  <inkml:trace contextRef="#ctx0" brushRef="#br0">0 0 32</inkml:trace>
</inkml:ink>
</file>

<file path=xl/ink/ink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36"/>
    </inkml:context>
    <inkml:brush xml:id="br0">
      <inkml:brushProperty name="width" value="0.035" units="cm"/>
      <inkml:brushProperty name="height" value="0.035" units="cm"/>
    </inkml:brush>
  </inkml:definitions>
  <inkml:trace contextRef="#ctx0" brushRef="#br0">0 0 32</inkml:trace>
</inkml:ink>
</file>

<file path=xl/ink/ink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37"/>
    </inkml:context>
    <inkml:brush xml:id="br0">
      <inkml:brushProperty name="width" value="0.035" units="cm"/>
      <inkml:brushProperty name="height" value="0.035" units="cm"/>
    </inkml:brush>
  </inkml:definitions>
  <inkml:trace contextRef="#ctx0" brushRef="#br0">0 0 32</inkml:trace>
</inkml:ink>
</file>

<file path=xl/ink/ink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38"/>
    </inkml:context>
    <inkml:brush xml:id="br0">
      <inkml:brushProperty name="width" value="0.035" units="cm"/>
      <inkml:brushProperty name="height" value="0.035" units="cm"/>
    </inkml:brush>
  </inkml:definitions>
  <inkml:trace contextRef="#ctx0" brushRef="#br0">0 0 32</inkml:trace>
</inkml:ink>
</file>

<file path=xl/ink/ink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39"/>
    </inkml:context>
    <inkml:brush xml:id="br0">
      <inkml:brushProperty name="width" value="0.035" units="cm"/>
      <inkml:brushProperty name="height" value="0.035" units="cm"/>
    </inkml:brush>
  </inkml:definitions>
  <inkml:trace contextRef="#ctx0" brushRef="#br0">0 0 32</inkml:trace>
</inkml:ink>
</file>

<file path=xl/ink/ink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40"/>
    </inkml:context>
    <inkml:brush xml:id="br0">
      <inkml:brushProperty name="width" value="0.035" units="cm"/>
      <inkml:brushProperty name="height" value="0.035" units="cm"/>
    </inkml:brush>
  </inkml:definitions>
  <inkml:trace contextRef="#ctx0" brushRef="#br0">0 0 32</inkml:trace>
</inkml:ink>
</file>

<file path=xl/ink/ink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41"/>
    </inkml:context>
    <inkml:brush xml:id="br0">
      <inkml:brushProperty name="width" value="0.035" units="cm"/>
      <inkml:brushProperty name="height" value="0.035" units="cm"/>
    </inkml:brush>
  </inkml:definitions>
  <inkml:trace contextRef="#ctx0" brushRef="#br0">0 0 32</inkml:trace>
</inkml:ink>
</file>

<file path=xl/ink/ink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42"/>
    </inkml:context>
    <inkml:brush xml:id="br0">
      <inkml:brushProperty name="width" value="0.035" units="cm"/>
      <inkml:brushProperty name="height" value="0.035" units="cm"/>
    </inkml:brush>
  </inkml:definitions>
  <inkml:trace contextRef="#ctx0" brushRef="#br0">0 0 32</inkml:trace>
</inkml:ink>
</file>

<file path=xl/ink/ink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43"/>
    </inkml:context>
    <inkml:brush xml:id="br0">
      <inkml:brushProperty name="width" value="0.035" units="cm"/>
      <inkml:brushProperty name="height" value="0.035" units="cm"/>
    </inkml:brush>
  </inkml:definitions>
  <inkml:trace contextRef="#ctx0" brushRef="#br0">0 0 32</inkml:trace>
</inkml:ink>
</file>

<file path=xl/ink/ink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44"/>
    </inkml:context>
    <inkml:brush xml:id="br0">
      <inkml:brushProperty name="width" value="0.035" units="cm"/>
      <inkml:brushProperty name="height" value="0.035" units="cm"/>
    </inkml:brush>
  </inkml:definitions>
  <inkml:trace contextRef="#ctx0" brushRef="#br0">0 0 32</inkml:trace>
</inkml:ink>
</file>

<file path=xl/ink/ink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45"/>
    </inkml:context>
    <inkml:brush xml:id="br0">
      <inkml:brushProperty name="width" value="0.035" units="cm"/>
      <inkml:brushProperty name="height" value="0.035" units="cm"/>
    </inkml:brush>
  </inkml:definitions>
  <inkml:trace contextRef="#ctx0" brushRef="#br0">0 0 32</inkml:trace>
</inkml:ink>
</file>

<file path=xl/ink/ink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46"/>
    </inkml:context>
    <inkml:brush xml:id="br0">
      <inkml:brushProperty name="width" value="0.035" units="cm"/>
      <inkml:brushProperty name="height" value="0.035" units="cm"/>
    </inkml:brush>
  </inkml:definitions>
  <inkml:trace contextRef="#ctx0" brushRef="#br0">0 0 32</inkml:trace>
</inkml:ink>
</file>

<file path=xl/ink/ink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47"/>
    </inkml:context>
    <inkml:brush xml:id="br0">
      <inkml:brushProperty name="width" value="0.035" units="cm"/>
      <inkml:brushProperty name="height" value="0.035" units="cm"/>
    </inkml:brush>
  </inkml:definitions>
  <inkml:trace contextRef="#ctx0" brushRef="#br0">0 0 32</inkml:trace>
</inkml:ink>
</file>

<file path=xl/ink/ink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48"/>
    </inkml:context>
    <inkml:brush xml:id="br0">
      <inkml:brushProperty name="width" value="0.035" units="cm"/>
      <inkml:brushProperty name="height" value="0.035" units="cm"/>
    </inkml:brush>
  </inkml:definitions>
  <inkml:trace contextRef="#ctx0" brushRef="#br0">0 0 32</inkml:trace>
</inkml:ink>
</file>

<file path=xl/ink/ink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49"/>
    </inkml:context>
    <inkml:brush xml:id="br0">
      <inkml:brushProperty name="width" value="0.035" units="cm"/>
      <inkml:brushProperty name="height" value="0.035" units="cm"/>
    </inkml:brush>
  </inkml:definitions>
  <inkml:trace contextRef="#ctx0" brushRef="#br0">0 0 32</inkml:trace>
</inkml:ink>
</file>

<file path=xl/ink/ink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50"/>
    </inkml:context>
    <inkml:brush xml:id="br0">
      <inkml:brushProperty name="width" value="0.035" units="cm"/>
      <inkml:brushProperty name="height" value="0.035" units="cm"/>
    </inkml:brush>
  </inkml:definitions>
  <inkml:trace contextRef="#ctx0" brushRef="#br0">0 0 32</inkml:trace>
</inkml:ink>
</file>

<file path=xl/ink/ink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51"/>
    </inkml:context>
    <inkml:brush xml:id="br0">
      <inkml:brushProperty name="width" value="0.035" units="cm"/>
      <inkml:brushProperty name="height" value="0.035" units="cm"/>
    </inkml:brush>
  </inkml:definitions>
  <inkml:trace contextRef="#ctx0" brushRef="#br0">0 0 32</inkml:trace>
</inkml:ink>
</file>

<file path=xl/ink/ink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52"/>
    </inkml:context>
    <inkml:brush xml:id="br0">
      <inkml:brushProperty name="width" value="0.035" units="cm"/>
      <inkml:brushProperty name="height" value="0.035" units="cm"/>
    </inkml:brush>
  </inkml:definitions>
  <inkml:trace contextRef="#ctx0" brushRef="#br0">0 0 32</inkml:trace>
</inkml:ink>
</file>

<file path=xl/ink/ink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53"/>
    </inkml:context>
    <inkml:brush xml:id="br0">
      <inkml:brushProperty name="width" value="0.035" units="cm"/>
      <inkml:brushProperty name="height" value="0.035" units="cm"/>
    </inkml:brush>
  </inkml:definitions>
  <inkml:trace contextRef="#ctx0" brushRef="#br0">0 0 32</inkml:trace>
</inkml:ink>
</file>

<file path=xl/ink/ink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54"/>
    </inkml:context>
    <inkml:brush xml:id="br0">
      <inkml:brushProperty name="width" value="0.035" units="cm"/>
      <inkml:brushProperty name="height" value="0.035" units="cm"/>
    </inkml:brush>
  </inkml:definitions>
  <inkml:trace contextRef="#ctx0" brushRef="#br0">0 0 32</inkml:trace>
</inkml:ink>
</file>

<file path=xl/ink/ink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55"/>
    </inkml:context>
    <inkml:brush xml:id="br0">
      <inkml:brushProperty name="width" value="0.035" units="cm"/>
      <inkml:brushProperty name="height" value="0.035" units="cm"/>
    </inkml:brush>
  </inkml:definitions>
  <inkml:trace contextRef="#ctx0" brushRef="#br0">0 0 32</inkml:trace>
</inkml:ink>
</file>

<file path=xl/ink/ink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56"/>
    </inkml:context>
    <inkml:brush xml:id="br0">
      <inkml:brushProperty name="width" value="0.035" units="cm"/>
      <inkml:brushProperty name="height" value="0.035" units="cm"/>
    </inkml:brush>
  </inkml:definitions>
  <inkml:trace contextRef="#ctx0" brushRef="#br0">0 0 32</inkml:trace>
</inkml:ink>
</file>

<file path=xl/ink/ink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57"/>
    </inkml:context>
    <inkml:brush xml:id="br0">
      <inkml:brushProperty name="width" value="0.035" units="cm"/>
      <inkml:brushProperty name="height" value="0.035" units="cm"/>
    </inkml:brush>
  </inkml:definitions>
  <inkml:trace contextRef="#ctx0" brushRef="#br0">0 0 32</inkml:trace>
</inkml:ink>
</file>

<file path=xl/ink/ink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58"/>
    </inkml:context>
    <inkml:brush xml:id="br0">
      <inkml:brushProperty name="width" value="0.035" units="cm"/>
      <inkml:brushProperty name="height" value="0.035" units="cm"/>
    </inkml:brush>
  </inkml:definitions>
  <inkml:trace contextRef="#ctx0" brushRef="#br0">0 0 32</inkml:trace>
</inkml:ink>
</file>

<file path=xl/ink/ink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59"/>
    </inkml:context>
    <inkml:brush xml:id="br0">
      <inkml:brushProperty name="width" value="0.035" units="cm"/>
      <inkml:brushProperty name="height" value="0.035" units="cm"/>
    </inkml:brush>
  </inkml:definitions>
  <inkml:trace contextRef="#ctx0" brushRef="#br0">0 0 32</inkml:trace>
</inkml:ink>
</file>

<file path=xl/ink/ink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60"/>
    </inkml:context>
    <inkml:brush xml:id="br0">
      <inkml:brushProperty name="width" value="0.035" units="cm"/>
      <inkml:brushProperty name="height" value="0.035" units="cm"/>
    </inkml:brush>
  </inkml:definitions>
  <inkml:trace contextRef="#ctx0" brushRef="#br0">0 0 32</inkml:trace>
</inkml:ink>
</file>

<file path=xl/ink/ink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61"/>
    </inkml:context>
    <inkml:brush xml:id="br0">
      <inkml:brushProperty name="width" value="0.035" units="cm"/>
      <inkml:brushProperty name="height" value="0.035" units="cm"/>
    </inkml:brush>
  </inkml:definitions>
  <inkml:trace contextRef="#ctx0" brushRef="#br0">0 0 32</inkml:trace>
</inkml:ink>
</file>

<file path=xl/ink/ink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62"/>
    </inkml:context>
    <inkml:brush xml:id="br0">
      <inkml:brushProperty name="width" value="0.035" units="cm"/>
      <inkml:brushProperty name="height" value="0.035" units="cm"/>
    </inkml:brush>
  </inkml:definitions>
  <inkml:trace contextRef="#ctx0" brushRef="#br0">0 0 32</inkml:trace>
</inkml:ink>
</file>

<file path=xl/ink/ink1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63"/>
    </inkml:context>
    <inkml:brush xml:id="br0">
      <inkml:brushProperty name="width" value="0.035" units="cm"/>
      <inkml:brushProperty name="height" value="0.035" units="cm"/>
    </inkml:brush>
  </inkml:definitions>
  <inkml:trace contextRef="#ctx0" brushRef="#br0">0 0 32</inkml:trace>
</inkml:ink>
</file>

<file path=xl/ink/ink1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64"/>
    </inkml:context>
    <inkml:brush xml:id="br0">
      <inkml:brushProperty name="width" value="0.035" units="cm"/>
      <inkml:brushProperty name="height" value="0.035" units="cm"/>
    </inkml:brush>
  </inkml:definitions>
  <inkml:trace contextRef="#ctx0" brushRef="#br0">0 0 32</inkml:trace>
</inkml:ink>
</file>

<file path=xl/ink/ink1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65"/>
    </inkml:context>
    <inkml:brush xml:id="br0">
      <inkml:brushProperty name="width" value="0.035" units="cm"/>
      <inkml:brushProperty name="height" value="0.035" units="cm"/>
    </inkml:brush>
  </inkml:definitions>
  <inkml:trace contextRef="#ctx0" brushRef="#br0">0 0 32</inkml:trace>
</inkml:ink>
</file>

<file path=xl/ink/ink10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66"/>
    </inkml:context>
    <inkml:brush xml:id="br0">
      <inkml:brushProperty name="width" value="0.035" units="cm"/>
      <inkml:brushProperty name="height" value="0.035" units="cm"/>
    </inkml:brush>
  </inkml:definitions>
  <inkml:trace contextRef="#ctx0" brushRef="#br0">0 0 32</inkml:trace>
</inkml:ink>
</file>

<file path=xl/ink/ink10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67"/>
    </inkml:context>
    <inkml:brush xml:id="br0">
      <inkml:brushProperty name="width" value="0.035" units="cm"/>
      <inkml:brushProperty name="height" value="0.035" units="cm"/>
    </inkml:brush>
  </inkml:definitions>
  <inkml:trace contextRef="#ctx0" brushRef="#br0">0 0 32</inkml:trace>
</inkml:ink>
</file>

<file path=xl/ink/ink10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68"/>
    </inkml:context>
    <inkml:brush xml:id="br0">
      <inkml:brushProperty name="width" value="0.035" units="cm"/>
      <inkml:brushProperty name="height" value="0.035" units="cm"/>
    </inkml:brush>
  </inkml:definitions>
  <inkml:trace contextRef="#ctx0" brushRef="#br0">0 0 32</inkml:trace>
</inkml:ink>
</file>

<file path=xl/ink/ink10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69"/>
    </inkml:context>
    <inkml:brush xml:id="br0">
      <inkml:brushProperty name="width" value="0.035" units="cm"/>
      <inkml:brushProperty name="height" value="0.035" units="cm"/>
    </inkml:brush>
  </inkml:definitions>
  <inkml:trace contextRef="#ctx0" brushRef="#br0">0 0 32</inkml:trace>
</inkml:ink>
</file>

<file path=xl/ink/ink10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70"/>
    </inkml:context>
    <inkml:brush xml:id="br0">
      <inkml:brushProperty name="width" value="0.035" units="cm"/>
      <inkml:brushProperty name="height" value="0.035" units="cm"/>
    </inkml:brush>
  </inkml:definitions>
  <inkml:trace contextRef="#ctx0" brushRef="#br0">0 0 32</inkml:trace>
</inkml:ink>
</file>

<file path=xl/ink/ink10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71"/>
    </inkml:context>
    <inkml:brush xml:id="br0">
      <inkml:brushProperty name="width" value="0.035" units="cm"/>
      <inkml:brushProperty name="height" value="0.035" units="cm"/>
    </inkml:brush>
  </inkml:definitions>
  <inkml:trace contextRef="#ctx0" brushRef="#br0">0 0 32</inkml:trace>
</inkml:ink>
</file>

<file path=xl/ink/ink10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72"/>
    </inkml:context>
    <inkml:brush xml:id="br0">
      <inkml:brushProperty name="width" value="0.035" units="cm"/>
      <inkml:brushProperty name="height" value="0.035" units="cm"/>
    </inkml:brush>
  </inkml:definitions>
  <inkml:trace contextRef="#ctx0" brushRef="#br0">0 0 32</inkml:trace>
</inkml:ink>
</file>

<file path=xl/ink/ink1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73"/>
    </inkml:context>
    <inkml:brush xml:id="br0">
      <inkml:brushProperty name="width" value="0.035" units="cm"/>
      <inkml:brushProperty name="height" value="0.035" units="cm"/>
    </inkml:brush>
  </inkml:definitions>
  <inkml:trace contextRef="#ctx0" brushRef="#br0">0 0 32</inkml:trace>
</inkml:ink>
</file>

<file path=xl/ink/ink1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74"/>
    </inkml:context>
    <inkml:brush xml:id="br0">
      <inkml:brushProperty name="width" value="0.035" units="cm"/>
      <inkml:brushProperty name="height" value="0.035" units="cm"/>
    </inkml:brush>
  </inkml:definitions>
  <inkml:trace contextRef="#ctx0" brushRef="#br0">0 0 32</inkml:trace>
</inkml:ink>
</file>

<file path=xl/ink/ink1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75"/>
    </inkml:context>
    <inkml:brush xml:id="br0">
      <inkml:brushProperty name="width" value="0.035" units="cm"/>
      <inkml:brushProperty name="height" value="0.035" units="cm"/>
    </inkml:brush>
  </inkml:definitions>
  <inkml:trace contextRef="#ctx0" brushRef="#br0">0 0 32</inkml:trace>
</inkml:ink>
</file>

<file path=xl/ink/ink1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76"/>
    </inkml:context>
    <inkml:brush xml:id="br0">
      <inkml:brushProperty name="width" value="0.035" units="cm"/>
      <inkml:brushProperty name="height" value="0.035" units="cm"/>
    </inkml:brush>
  </inkml:definitions>
  <inkml:trace contextRef="#ctx0" brushRef="#br0">0 0 32</inkml:trace>
</inkml:ink>
</file>

<file path=xl/ink/ink1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1:31.777"/>
    </inkml:context>
    <inkml:brush xml:id="br0">
      <inkml:brushProperty name="width" value="0.035" units="cm"/>
      <inkml:brushProperty name="height" value="0.035" units="cm"/>
    </inkml:brush>
  </inkml:definitions>
  <inkml:trace contextRef="#ctx0" brushRef="#br0">0 0 32</inkml:trace>
</inkml:ink>
</file>

<file path=xl/ink/ink1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10"/>
    </inkml:context>
    <inkml:brush xml:id="br0">
      <inkml:brushProperty name="width" value="0.035" units="cm"/>
      <inkml:brushProperty name="height" value="0.035" units="cm"/>
    </inkml:brush>
  </inkml:definitions>
  <inkml:trace contextRef="#ctx0" brushRef="#br0">0 0 32</inkml:trace>
</inkml:ink>
</file>

<file path=xl/ink/ink1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11"/>
    </inkml:context>
    <inkml:brush xml:id="br0">
      <inkml:brushProperty name="width" value="0.035" units="cm"/>
      <inkml:brushProperty name="height" value="0.035" units="cm"/>
    </inkml:brush>
  </inkml:definitions>
  <inkml:trace contextRef="#ctx0" brushRef="#br0">0 0 32</inkml:trace>
</inkml:ink>
</file>

<file path=xl/ink/ink1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12"/>
    </inkml:context>
    <inkml:brush xml:id="br0">
      <inkml:brushProperty name="width" value="0.035" units="cm"/>
      <inkml:brushProperty name="height" value="0.035" units="cm"/>
    </inkml:brush>
  </inkml:definitions>
  <inkml:trace contextRef="#ctx0" brushRef="#br0">0 0 32</inkml:trace>
</inkml:ink>
</file>

<file path=xl/ink/ink1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13"/>
    </inkml:context>
    <inkml:brush xml:id="br0">
      <inkml:brushProperty name="width" value="0.035" units="cm"/>
      <inkml:brushProperty name="height" value="0.035" units="cm"/>
    </inkml:brush>
  </inkml:definitions>
  <inkml:trace contextRef="#ctx0" brushRef="#br0">0 0 32</inkml:trace>
</inkml:ink>
</file>

<file path=xl/ink/ink1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14"/>
    </inkml:context>
    <inkml:brush xml:id="br0">
      <inkml:brushProperty name="width" value="0.035" units="cm"/>
      <inkml:brushProperty name="height" value="0.035" units="cm"/>
    </inkml:brush>
  </inkml:definitions>
  <inkml:trace contextRef="#ctx0" brushRef="#br0">0 0 32</inkml:trace>
</inkml:ink>
</file>

<file path=xl/ink/ink1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15"/>
    </inkml:context>
    <inkml:brush xml:id="br0">
      <inkml:brushProperty name="width" value="0.035" units="cm"/>
      <inkml:brushProperty name="height" value="0.035" units="cm"/>
    </inkml:brush>
  </inkml:definitions>
  <inkml:trace contextRef="#ctx0" brushRef="#br0">0 0 32</inkml:trace>
</inkml:ink>
</file>

<file path=xl/ink/ink1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16"/>
    </inkml:context>
    <inkml:brush xml:id="br0">
      <inkml:brushProperty name="width" value="0.035" units="cm"/>
      <inkml:brushProperty name="height" value="0.035" units="cm"/>
    </inkml:brush>
  </inkml:definitions>
  <inkml:trace contextRef="#ctx0" brushRef="#br0">0 0 32</inkml:trace>
</inkml:ink>
</file>

<file path=xl/ink/ink1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17"/>
    </inkml:context>
    <inkml:brush xml:id="br0">
      <inkml:brushProperty name="width" value="0.035" units="cm"/>
      <inkml:brushProperty name="height" value="0.035" units="cm"/>
    </inkml:brush>
  </inkml:definitions>
  <inkml:trace contextRef="#ctx0" brushRef="#br0">0 0 32</inkml:trace>
</inkml:ink>
</file>

<file path=xl/ink/ink1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18"/>
    </inkml:context>
    <inkml:brush xml:id="br0">
      <inkml:brushProperty name="width" value="0.035" units="cm"/>
      <inkml:brushProperty name="height" value="0.035" units="cm"/>
    </inkml:brush>
  </inkml:definitions>
  <inkml:trace contextRef="#ctx0" brushRef="#br0">0 0 32</inkml:trace>
</inkml:ink>
</file>

<file path=xl/ink/ink1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19"/>
    </inkml:context>
    <inkml:brush xml:id="br0">
      <inkml:brushProperty name="width" value="0.035" units="cm"/>
      <inkml:brushProperty name="height" value="0.035" units="cm"/>
    </inkml:brush>
  </inkml:definitions>
  <inkml:trace contextRef="#ctx0" brushRef="#br0">0 0 32</inkml:trace>
</inkml:ink>
</file>

<file path=xl/ink/ink1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20"/>
    </inkml:context>
    <inkml:brush xml:id="br0">
      <inkml:brushProperty name="width" value="0.035" units="cm"/>
      <inkml:brushProperty name="height" value="0.035" units="cm"/>
    </inkml:brush>
  </inkml:definitions>
  <inkml:trace contextRef="#ctx0" brushRef="#br0">0 0 32</inkml:trace>
</inkml:ink>
</file>

<file path=xl/ink/ink1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21"/>
    </inkml:context>
    <inkml:brush xml:id="br0">
      <inkml:brushProperty name="width" value="0.035" units="cm"/>
      <inkml:brushProperty name="height" value="0.035" units="cm"/>
    </inkml:brush>
  </inkml:definitions>
  <inkml:trace contextRef="#ctx0" brushRef="#br0">0 0 32</inkml:trace>
</inkml:ink>
</file>

<file path=xl/ink/ink1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22"/>
    </inkml:context>
    <inkml:brush xml:id="br0">
      <inkml:brushProperty name="width" value="0.035" units="cm"/>
      <inkml:brushProperty name="height" value="0.035" units="cm"/>
    </inkml:brush>
  </inkml:definitions>
  <inkml:trace contextRef="#ctx0" brushRef="#br0">0 0 32</inkml:trace>
</inkml:ink>
</file>

<file path=xl/ink/ink1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23"/>
    </inkml:context>
    <inkml:brush xml:id="br0">
      <inkml:brushProperty name="width" value="0.035" units="cm"/>
      <inkml:brushProperty name="height" value="0.035" units="cm"/>
    </inkml:brush>
  </inkml:definitions>
  <inkml:trace contextRef="#ctx0" brushRef="#br0">0 0 32</inkml:trace>
</inkml:ink>
</file>

<file path=xl/ink/ink1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24"/>
    </inkml:context>
    <inkml:brush xml:id="br0">
      <inkml:brushProperty name="width" value="0.035" units="cm"/>
      <inkml:brushProperty name="height" value="0.035" units="cm"/>
    </inkml:brush>
  </inkml:definitions>
  <inkml:trace contextRef="#ctx0" brushRef="#br0">0 0 32</inkml:trace>
</inkml:ink>
</file>

<file path=xl/ink/ink1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25"/>
    </inkml:context>
    <inkml:brush xml:id="br0">
      <inkml:brushProperty name="width" value="0.035" units="cm"/>
      <inkml:brushProperty name="height" value="0.035" units="cm"/>
    </inkml:brush>
  </inkml:definitions>
  <inkml:trace contextRef="#ctx0" brushRef="#br0">0 0 32</inkml:trace>
</inkml:ink>
</file>

<file path=xl/ink/ink1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26"/>
    </inkml:context>
    <inkml:brush xml:id="br0">
      <inkml:brushProperty name="width" value="0.035" units="cm"/>
      <inkml:brushProperty name="height" value="0.035" units="cm"/>
    </inkml:brush>
  </inkml:definitions>
  <inkml:trace contextRef="#ctx0" brushRef="#br0">0 0 32</inkml:trace>
</inkml:ink>
</file>

<file path=xl/ink/ink1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27"/>
    </inkml:context>
    <inkml:brush xml:id="br0">
      <inkml:brushProperty name="width" value="0.035" units="cm"/>
      <inkml:brushProperty name="height" value="0.035" units="cm"/>
    </inkml:brush>
  </inkml:definitions>
  <inkml:trace contextRef="#ctx0" brushRef="#br0">0 0 32</inkml:trace>
</inkml:ink>
</file>

<file path=xl/ink/ink1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28"/>
    </inkml:context>
    <inkml:brush xml:id="br0">
      <inkml:brushProperty name="width" value="0.035" units="cm"/>
      <inkml:brushProperty name="height" value="0.035" units="cm"/>
    </inkml:brush>
  </inkml:definitions>
  <inkml:trace contextRef="#ctx0" brushRef="#br0">0 0 32</inkml:trace>
</inkml:ink>
</file>

<file path=xl/ink/ink1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29"/>
    </inkml:context>
    <inkml:brush xml:id="br0">
      <inkml:brushProperty name="width" value="0.035" units="cm"/>
      <inkml:brushProperty name="height" value="0.035" units="cm"/>
    </inkml:brush>
  </inkml:definitions>
  <inkml:trace contextRef="#ctx0" brushRef="#br0">0 0 32</inkml:trace>
</inkml:ink>
</file>

<file path=xl/ink/ink1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30"/>
    </inkml:context>
    <inkml:brush xml:id="br0">
      <inkml:brushProperty name="width" value="0.035" units="cm"/>
      <inkml:brushProperty name="height" value="0.035" units="cm"/>
    </inkml:brush>
  </inkml:definitions>
  <inkml:trace contextRef="#ctx0" brushRef="#br0">0 0 32</inkml:trace>
</inkml:ink>
</file>

<file path=xl/ink/ink1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31"/>
    </inkml:context>
    <inkml:brush xml:id="br0">
      <inkml:brushProperty name="width" value="0.035" units="cm"/>
      <inkml:brushProperty name="height" value="0.035" units="cm"/>
    </inkml:brush>
  </inkml:definitions>
  <inkml:trace contextRef="#ctx0" brushRef="#br0">0 0 32</inkml:trace>
</inkml:ink>
</file>

<file path=xl/ink/ink1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32"/>
    </inkml:context>
    <inkml:brush xml:id="br0">
      <inkml:brushProperty name="width" value="0.035" units="cm"/>
      <inkml:brushProperty name="height" value="0.035" units="cm"/>
    </inkml:brush>
  </inkml:definitions>
  <inkml:trace contextRef="#ctx0" brushRef="#br0">0 0 32</inkml:trace>
</inkml:ink>
</file>

<file path=xl/ink/ink1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33"/>
    </inkml:context>
    <inkml:brush xml:id="br0">
      <inkml:brushProperty name="width" value="0.035" units="cm"/>
      <inkml:brushProperty name="height" value="0.035" units="cm"/>
    </inkml:brush>
  </inkml:definitions>
  <inkml:trace contextRef="#ctx0" brushRef="#br0">0 0 32</inkml:trace>
</inkml:ink>
</file>

<file path=xl/ink/ink1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34"/>
    </inkml:context>
    <inkml:brush xml:id="br0">
      <inkml:brushProperty name="width" value="0.035" units="cm"/>
      <inkml:brushProperty name="height" value="0.035" units="cm"/>
    </inkml:brush>
  </inkml:definitions>
  <inkml:trace contextRef="#ctx0" brushRef="#br0">0 0 32</inkml:trace>
</inkml:ink>
</file>

<file path=xl/ink/ink1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35"/>
    </inkml:context>
    <inkml:brush xml:id="br0">
      <inkml:brushProperty name="width" value="0.035" units="cm"/>
      <inkml:brushProperty name="height" value="0.035" units="cm"/>
    </inkml:brush>
  </inkml:definitions>
  <inkml:trace contextRef="#ctx0" brushRef="#br0">0 0 32</inkml:trace>
</inkml:ink>
</file>

<file path=xl/ink/ink1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36"/>
    </inkml:context>
    <inkml:brush xml:id="br0">
      <inkml:brushProperty name="width" value="0.035" units="cm"/>
      <inkml:brushProperty name="height" value="0.035" units="cm"/>
    </inkml:brush>
  </inkml:definitions>
  <inkml:trace contextRef="#ctx0" brushRef="#br0">0 0 32</inkml:trace>
</inkml:ink>
</file>

<file path=xl/ink/ink1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37"/>
    </inkml:context>
    <inkml:brush xml:id="br0">
      <inkml:brushProperty name="width" value="0.035" units="cm"/>
      <inkml:brushProperty name="height" value="0.035" units="cm"/>
    </inkml:brush>
  </inkml:definitions>
  <inkml:trace contextRef="#ctx0" brushRef="#br0">0 0 32</inkml:trace>
</inkml:ink>
</file>

<file path=xl/ink/ink1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38"/>
    </inkml:context>
    <inkml:brush xml:id="br0">
      <inkml:brushProperty name="width" value="0.035" units="cm"/>
      <inkml:brushProperty name="height" value="0.035" units="cm"/>
    </inkml:brush>
  </inkml:definitions>
  <inkml:trace contextRef="#ctx0" brushRef="#br0">0 0 32</inkml:trace>
</inkml:ink>
</file>

<file path=xl/ink/ink1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39"/>
    </inkml:context>
    <inkml:brush xml:id="br0">
      <inkml:brushProperty name="width" value="0.035" units="cm"/>
      <inkml:brushProperty name="height" value="0.035" units="cm"/>
    </inkml:brush>
  </inkml:definitions>
  <inkml:trace contextRef="#ctx0" brushRef="#br0">0 0 32</inkml:trace>
</inkml:ink>
</file>

<file path=xl/ink/ink1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40"/>
    </inkml:context>
    <inkml:brush xml:id="br0">
      <inkml:brushProperty name="width" value="0.035" units="cm"/>
      <inkml:brushProperty name="height" value="0.035" units="cm"/>
    </inkml:brush>
  </inkml:definitions>
  <inkml:trace contextRef="#ctx0" brushRef="#br0">0 0 32</inkml:trace>
</inkml:ink>
</file>

<file path=xl/ink/ink1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41"/>
    </inkml:context>
    <inkml:brush xml:id="br0">
      <inkml:brushProperty name="width" value="0.035" units="cm"/>
      <inkml:brushProperty name="height" value="0.035" units="cm"/>
    </inkml:brush>
  </inkml:definitions>
  <inkml:trace contextRef="#ctx0" brushRef="#br0">0 0 32</inkml:trace>
</inkml:ink>
</file>

<file path=xl/ink/ink1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42"/>
    </inkml:context>
    <inkml:brush xml:id="br0">
      <inkml:brushProperty name="width" value="0.035" units="cm"/>
      <inkml:brushProperty name="height" value="0.035" units="cm"/>
    </inkml:brush>
  </inkml:definitions>
  <inkml:trace contextRef="#ctx0" brushRef="#br0">0 0 32</inkml:trace>
</inkml:ink>
</file>

<file path=xl/ink/ink1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43"/>
    </inkml:context>
    <inkml:brush xml:id="br0">
      <inkml:brushProperty name="width" value="0.035" units="cm"/>
      <inkml:brushProperty name="height" value="0.035" units="cm"/>
    </inkml:brush>
  </inkml:definitions>
  <inkml:trace contextRef="#ctx0" brushRef="#br0">0 0 32</inkml:trace>
</inkml:ink>
</file>

<file path=xl/ink/ink1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44"/>
    </inkml:context>
    <inkml:brush xml:id="br0">
      <inkml:brushProperty name="width" value="0.035" units="cm"/>
      <inkml:brushProperty name="height" value="0.035" units="cm"/>
    </inkml:brush>
  </inkml:definitions>
  <inkml:trace contextRef="#ctx0" brushRef="#br0">0 0 32</inkml:trace>
</inkml:ink>
</file>

<file path=xl/ink/ink1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45"/>
    </inkml:context>
    <inkml:brush xml:id="br0">
      <inkml:brushProperty name="width" value="0.035" units="cm"/>
      <inkml:brushProperty name="height" value="0.035" units="cm"/>
    </inkml:brush>
  </inkml:definitions>
  <inkml:trace contextRef="#ctx0" brushRef="#br0">0 0 32</inkml:trace>
</inkml:ink>
</file>

<file path=xl/ink/ink1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46"/>
    </inkml:context>
    <inkml:brush xml:id="br0">
      <inkml:brushProperty name="width" value="0.035" units="cm"/>
      <inkml:brushProperty name="height" value="0.035" units="cm"/>
    </inkml:brush>
  </inkml:definitions>
  <inkml:trace contextRef="#ctx0" brushRef="#br0">0 0 32</inkml:trace>
</inkml:ink>
</file>

<file path=xl/ink/ink1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47"/>
    </inkml:context>
    <inkml:brush xml:id="br0">
      <inkml:brushProperty name="width" value="0.035" units="cm"/>
      <inkml:brushProperty name="height" value="0.035" units="cm"/>
    </inkml:brush>
  </inkml:definitions>
  <inkml:trace contextRef="#ctx0" brushRef="#br0">0 0 32</inkml:trace>
</inkml:ink>
</file>

<file path=xl/ink/ink1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48"/>
    </inkml:context>
    <inkml:brush xml:id="br0">
      <inkml:brushProperty name="width" value="0.035" units="cm"/>
      <inkml:brushProperty name="height" value="0.035" units="cm"/>
    </inkml:brush>
  </inkml:definitions>
  <inkml:trace contextRef="#ctx0" brushRef="#br0">0 0 32</inkml:trace>
</inkml:ink>
</file>

<file path=xl/ink/ink1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49"/>
    </inkml:context>
    <inkml:brush xml:id="br0">
      <inkml:brushProperty name="width" value="0.035" units="cm"/>
      <inkml:brushProperty name="height" value="0.035" units="cm"/>
    </inkml:brush>
  </inkml:definitions>
  <inkml:trace contextRef="#ctx0" brushRef="#br0">0 0 32</inkml:trace>
</inkml:ink>
</file>

<file path=xl/ink/ink1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50"/>
    </inkml:context>
    <inkml:brush xml:id="br0">
      <inkml:brushProperty name="width" value="0.035" units="cm"/>
      <inkml:brushProperty name="height" value="0.035" units="cm"/>
    </inkml:brush>
  </inkml:definitions>
  <inkml:trace contextRef="#ctx0" brushRef="#br0">0 0 32</inkml:trace>
</inkml:ink>
</file>

<file path=xl/ink/ink1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11.951"/>
    </inkml:context>
    <inkml:brush xml:id="br0">
      <inkml:brushProperty name="width" value="0.035" units="cm"/>
      <inkml:brushProperty name="height" value="0.035" units="cm"/>
    </inkml:brush>
  </inkml:definitions>
  <inkml:trace contextRef="#ctx0" brushRef="#br0">0 0 32</inkml:trace>
</inkml:ink>
</file>

<file path=xl/ink/ink1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31"/>
    </inkml:context>
    <inkml:brush xml:id="br0">
      <inkml:brushProperty name="width" value="0.035" units="cm"/>
      <inkml:brushProperty name="height" value="0.035" units="cm"/>
    </inkml:brush>
  </inkml:definitions>
  <inkml:trace contextRef="#ctx0" brushRef="#br0">0 0 32</inkml:trace>
</inkml:ink>
</file>

<file path=xl/ink/ink1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32"/>
    </inkml:context>
    <inkml:brush xml:id="br0">
      <inkml:brushProperty name="width" value="0.035" units="cm"/>
      <inkml:brushProperty name="height" value="0.035" units="cm"/>
    </inkml:brush>
  </inkml:definitions>
  <inkml:trace contextRef="#ctx0" brushRef="#br0">0 0 32</inkml:trace>
</inkml:ink>
</file>

<file path=xl/ink/ink1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33"/>
    </inkml:context>
    <inkml:brush xml:id="br0">
      <inkml:brushProperty name="width" value="0.035" units="cm"/>
      <inkml:brushProperty name="height" value="0.035" units="cm"/>
    </inkml:brush>
  </inkml:definitions>
  <inkml:trace contextRef="#ctx0" brushRef="#br0">0 0 32</inkml:trace>
</inkml:ink>
</file>

<file path=xl/ink/ink1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34"/>
    </inkml:context>
    <inkml:brush xml:id="br0">
      <inkml:brushProperty name="width" value="0.035" units="cm"/>
      <inkml:brushProperty name="height" value="0.035" units="cm"/>
    </inkml:brush>
  </inkml:definitions>
  <inkml:trace contextRef="#ctx0" brushRef="#br0">0 0 32</inkml:trace>
</inkml:ink>
</file>

<file path=xl/ink/ink1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35"/>
    </inkml:context>
    <inkml:brush xml:id="br0">
      <inkml:brushProperty name="width" value="0.035" units="cm"/>
      <inkml:brushProperty name="height" value="0.035" units="cm"/>
    </inkml:brush>
  </inkml:definitions>
  <inkml:trace contextRef="#ctx0" brushRef="#br0">0 0 32</inkml:trace>
</inkml:ink>
</file>

<file path=xl/ink/ink1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36"/>
    </inkml:context>
    <inkml:brush xml:id="br0">
      <inkml:brushProperty name="width" value="0.035" units="cm"/>
      <inkml:brushProperty name="height" value="0.035" units="cm"/>
    </inkml:brush>
  </inkml:definitions>
  <inkml:trace contextRef="#ctx0" brushRef="#br0">0 0 32</inkml:trace>
</inkml:ink>
</file>

<file path=xl/ink/ink1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37"/>
    </inkml:context>
    <inkml:brush xml:id="br0">
      <inkml:brushProperty name="width" value="0.035" units="cm"/>
      <inkml:brushProperty name="height" value="0.035" units="cm"/>
    </inkml:brush>
  </inkml:definitions>
  <inkml:trace contextRef="#ctx0" brushRef="#br0">0 0 32</inkml:trace>
</inkml:ink>
</file>

<file path=xl/ink/ink1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38"/>
    </inkml:context>
    <inkml:brush xml:id="br0">
      <inkml:brushProperty name="width" value="0.035" units="cm"/>
      <inkml:brushProperty name="height" value="0.035" units="cm"/>
    </inkml:brush>
  </inkml:definitions>
  <inkml:trace contextRef="#ctx0" brushRef="#br0">0 0 32</inkml:trace>
</inkml:ink>
</file>

<file path=xl/ink/ink1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39"/>
    </inkml:context>
    <inkml:brush xml:id="br0">
      <inkml:brushProperty name="width" value="0.035" units="cm"/>
      <inkml:brushProperty name="height" value="0.035" units="cm"/>
    </inkml:brush>
  </inkml:definitions>
  <inkml:trace contextRef="#ctx0" brushRef="#br0">0 0 32</inkml:trace>
</inkml:ink>
</file>

<file path=xl/ink/ink1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40"/>
    </inkml:context>
    <inkml:brush xml:id="br0">
      <inkml:brushProperty name="width" value="0.035" units="cm"/>
      <inkml:brushProperty name="height" value="0.035" units="cm"/>
    </inkml:brush>
  </inkml:definitions>
  <inkml:trace contextRef="#ctx0" brushRef="#br0">0 0 32</inkml:trace>
</inkml:ink>
</file>

<file path=xl/ink/ink1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41"/>
    </inkml:context>
    <inkml:brush xml:id="br0">
      <inkml:brushProperty name="width" value="0.035" units="cm"/>
      <inkml:brushProperty name="height" value="0.035" units="cm"/>
    </inkml:brush>
  </inkml:definitions>
  <inkml:trace contextRef="#ctx0" brushRef="#br0">0 0 32</inkml:trace>
</inkml:ink>
</file>

<file path=xl/ink/ink1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42"/>
    </inkml:context>
    <inkml:brush xml:id="br0">
      <inkml:brushProperty name="width" value="0.035" units="cm"/>
      <inkml:brushProperty name="height" value="0.035" units="cm"/>
    </inkml:brush>
  </inkml:definitions>
  <inkml:trace contextRef="#ctx0" brushRef="#br0">0 0 32</inkml:trace>
</inkml:ink>
</file>

<file path=xl/ink/ink1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43"/>
    </inkml:context>
    <inkml:brush xml:id="br0">
      <inkml:brushProperty name="width" value="0.035" units="cm"/>
      <inkml:brushProperty name="height" value="0.035" units="cm"/>
    </inkml:brush>
  </inkml:definitions>
  <inkml:trace contextRef="#ctx0" brushRef="#br0">0 0 32</inkml:trace>
</inkml:ink>
</file>

<file path=xl/ink/ink1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44"/>
    </inkml:context>
    <inkml:brush xml:id="br0">
      <inkml:brushProperty name="width" value="0.035" units="cm"/>
      <inkml:brushProperty name="height" value="0.035" units="cm"/>
    </inkml:brush>
  </inkml:definitions>
  <inkml:trace contextRef="#ctx0" brushRef="#br0">0 0 32</inkml:trace>
</inkml:ink>
</file>

<file path=xl/ink/ink1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45"/>
    </inkml:context>
    <inkml:brush xml:id="br0">
      <inkml:brushProperty name="width" value="0.035" units="cm"/>
      <inkml:brushProperty name="height" value="0.035" units="cm"/>
    </inkml:brush>
  </inkml:definitions>
  <inkml:trace contextRef="#ctx0" brushRef="#br0">0 0 32</inkml:trace>
</inkml:ink>
</file>

<file path=xl/ink/ink1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46"/>
    </inkml:context>
    <inkml:brush xml:id="br0">
      <inkml:brushProperty name="width" value="0.035" units="cm"/>
      <inkml:brushProperty name="height" value="0.035" units="cm"/>
    </inkml:brush>
  </inkml:definitions>
  <inkml:trace contextRef="#ctx0" brushRef="#br0">0 0 32</inkml:trace>
</inkml:ink>
</file>

<file path=xl/ink/ink1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47"/>
    </inkml:context>
    <inkml:brush xml:id="br0">
      <inkml:brushProperty name="width" value="0.035" units="cm"/>
      <inkml:brushProperty name="height" value="0.035" units="cm"/>
    </inkml:brush>
  </inkml:definitions>
  <inkml:trace contextRef="#ctx0" brushRef="#br0">0 0 32</inkml:trace>
</inkml:ink>
</file>

<file path=xl/ink/ink1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48"/>
    </inkml:context>
    <inkml:brush xml:id="br0">
      <inkml:brushProperty name="width" value="0.035" units="cm"/>
      <inkml:brushProperty name="height" value="0.035" units="cm"/>
    </inkml:brush>
  </inkml:definitions>
  <inkml:trace contextRef="#ctx0" brushRef="#br0">0 0 32</inkml:trace>
</inkml:ink>
</file>

<file path=xl/ink/ink1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49"/>
    </inkml:context>
    <inkml:brush xml:id="br0">
      <inkml:brushProperty name="width" value="0.035" units="cm"/>
      <inkml:brushProperty name="height" value="0.035" units="cm"/>
    </inkml:brush>
  </inkml:definitions>
  <inkml:trace contextRef="#ctx0" brushRef="#br0">0 0 32</inkml:trace>
</inkml:ink>
</file>

<file path=xl/ink/ink1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50"/>
    </inkml:context>
    <inkml:brush xml:id="br0">
      <inkml:brushProperty name="width" value="0.035" units="cm"/>
      <inkml:brushProperty name="height" value="0.035" units="cm"/>
    </inkml:brush>
  </inkml:definitions>
  <inkml:trace contextRef="#ctx0" brushRef="#br0">0 0 32</inkml:trace>
</inkml:ink>
</file>

<file path=xl/ink/ink1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51"/>
    </inkml:context>
    <inkml:brush xml:id="br0">
      <inkml:brushProperty name="width" value="0.035" units="cm"/>
      <inkml:brushProperty name="height" value="0.035" units="cm"/>
    </inkml:brush>
  </inkml:definitions>
  <inkml:trace contextRef="#ctx0" brushRef="#br0">0 0 32</inkml:trace>
</inkml:ink>
</file>

<file path=xl/ink/ink1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52"/>
    </inkml:context>
    <inkml:brush xml:id="br0">
      <inkml:brushProperty name="width" value="0.035" units="cm"/>
      <inkml:brushProperty name="height" value="0.035" units="cm"/>
    </inkml:brush>
  </inkml:definitions>
  <inkml:trace contextRef="#ctx0" brushRef="#br0">0 0 32</inkml:trace>
</inkml:ink>
</file>

<file path=xl/ink/ink1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53"/>
    </inkml:context>
    <inkml:brush xml:id="br0">
      <inkml:brushProperty name="width" value="0.035" units="cm"/>
      <inkml:brushProperty name="height" value="0.035" units="cm"/>
    </inkml:brush>
  </inkml:definitions>
  <inkml:trace contextRef="#ctx0" brushRef="#br0">0 0 32</inkml:trace>
</inkml:ink>
</file>

<file path=xl/ink/ink1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54"/>
    </inkml:context>
    <inkml:brush xml:id="br0">
      <inkml:brushProperty name="width" value="0.035" units="cm"/>
      <inkml:brushProperty name="height" value="0.035" units="cm"/>
    </inkml:brush>
  </inkml:definitions>
  <inkml:trace contextRef="#ctx0" brushRef="#br0">0 0 32</inkml:trace>
</inkml:ink>
</file>

<file path=xl/ink/ink1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55"/>
    </inkml:context>
    <inkml:brush xml:id="br0">
      <inkml:brushProperty name="width" value="0.035" units="cm"/>
      <inkml:brushProperty name="height" value="0.035" units="cm"/>
    </inkml:brush>
  </inkml:definitions>
  <inkml:trace contextRef="#ctx0" brushRef="#br0">0 0 32</inkml:trace>
</inkml:ink>
</file>

<file path=xl/ink/ink1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56"/>
    </inkml:context>
    <inkml:brush xml:id="br0">
      <inkml:brushProperty name="width" value="0.035" units="cm"/>
      <inkml:brushProperty name="height" value="0.035" units="cm"/>
    </inkml:brush>
  </inkml:definitions>
  <inkml:trace contextRef="#ctx0" brushRef="#br0">0 0 32</inkml:trace>
</inkml:ink>
</file>

<file path=xl/ink/ink1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57"/>
    </inkml:context>
    <inkml:brush xml:id="br0">
      <inkml:brushProperty name="width" value="0.035" units="cm"/>
      <inkml:brushProperty name="height" value="0.035" units="cm"/>
    </inkml:brush>
  </inkml:definitions>
  <inkml:trace contextRef="#ctx0" brushRef="#br0">0 0 32</inkml:trace>
</inkml:ink>
</file>

<file path=xl/ink/ink1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58"/>
    </inkml:context>
    <inkml:brush xml:id="br0">
      <inkml:brushProperty name="width" value="0.035" units="cm"/>
      <inkml:brushProperty name="height" value="0.035" units="cm"/>
    </inkml:brush>
  </inkml:definitions>
  <inkml:trace contextRef="#ctx0" brushRef="#br0">0 0 32</inkml:trace>
</inkml:ink>
</file>

<file path=xl/ink/ink1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59"/>
    </inkml:context>
    <inkml:brush xml:id="br0">
      <inkml:brushProperty name="width" value="0.035" units="cm"/>
      <inkml:brushProperty name="height" value="0.035" units="cm"/>
    </inkml:brush>
  </inkml:definitions>
  <inkml:trace contextRef="#ctx0" brushRef="#br0">0 0 32</inkml:trace>
</inkml:ink>
</file>

<file path=xl/ink/ink1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60"/>
    </inkml:context>
    <inkml:brush xml:id="br0">
      <inkml:brushProperty name="width" value="0.035" units="cm"/>
      <inkml:brushProperty name="height" value="0.035" units="cm"/>
    </inkml:brush>
  </inkml:definitions>
  <inkml:trace contextRef="#ctx0" brushRef="#br0">0 0 32</inkml:trace>
</inkml:ink>
</file>

<file path=xl/ink/ink1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61"/>
    </inkml:context>
    <inkml:brush xml:id="br0">
      <inkml:brushProperty name="width" value="0.035" units="cm"/>
      <inkml:brushProperty name="height" value="0.035" units="cm"/>
    </inkml:brush>
  </inkml:definitions>
  <inkml:trace contextRef="#ctx0" brushRef="#br0">0 0 32</inkml:trace>
</inkml:ink>
</file>

<file path=xl/ink/ink1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62"/>
    </inkml:context>
    <inkml:brush xml:id="br0">
      <inkml:brushProperty name="width" value="0.035" units="cm"/>
      <inkml:brushProperty name="height" value="0.035" units="cm"/>
    </inkml:brush>
  </inkml:definitions>
  <inkml:trace contextRef="#ctx0" brushRef="#br0">0 0 32</inkml:trace>
</inkml:ink>
</file>

<file path=xl/ink/ink1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63"/>
    </inkml:context>
    <inkml:brush xml:id="br0">
      <inkml:brushProperty name="width" value="0.035" units="cm"/>
      <inkml:brushProperty name="height" value="0.035" units="cm"/>
    </inkml:brush>
  </inkml:definitions>
  <inkml:trace contextRef="#ctx0" brushRef="#br0">0 0 32</inkml:trace>
</inkml:ink>
</file>

<file path=xl/ink/ink1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64"/>
    </inkml:context>
    <inkml:brush xml:id="br0">
      <inkml:brushProperty name="width" value="0.035" units="cm"/>
      <inkml:brushProperty name="height" value="0.035" units="cm"/>
    </inkml:brush>
  </inkml:definitions>
  <inkml:trace contextRef="#ctx0" brushRef="#br0">0 0 32</inkml:trace>
</inkml:ink>
</file>

<file path=xl/ink/ink1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65"/>
    </inkml:context>
    <inkml:brush xml:id="br0">
      <inkml:brushProperty name="width" value="0.035" units="cm"/>
      <inkml:brushProperty name="height" value="0.035" units="cm"/>
    </inkml:brush>
  </inkml:definitions>
  <inkml:trace contextRef="#ctx0" brushRef="#br0">0 0 32</inkml:trace>
</inkml:ink>
</file>

<file path=xl/ink/ink1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66"/>
    </inkml:context>
    <inkml:brush xml:id="br0">
      <inkml:brushProperty name="width" value="0.035" units="cm"/>
      <inkml:brushProperty name="height" value="0.035" units="cm"/>
    </inkml:brush>
  </inkml:definitions>
  <inkml:trace contextRef="#ctx0" brushRef="#br0">0 0 32</inkml:trace>
</inkml:ink>
</file>

<file path=xl/ink/ink1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67"/>
    </inkml:context>
    <inkml:brush xml:id="br0">
      <inkml:brushProperty name="width" value="0.035" units="cm"/>
      <inkml:brushProperty name="height" value="0.035" units="cm"/>
    </inkml:brush>
  </inkml:definitions>
  <inkml:trace contextRef="#ctx0" brushRef="#br0">0 0 32</inkml:trace>
</inkml:ink>
</file>

<file path=xl/ink/ink1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68"/>
    </inkml:context>
    <inkml:brush xml:id="br0">
      <inkml:brushProperty name="width" value="0.035" units="cm"/>
      <inkml:brushProperty name="height" value="0.035" units="cm"/>
    </inkml:brush>
  </inkml:definitions>
  <inkml:trace contextRef="#ctx0" brushRef="#br0">0 0 32</inkml:trace>
</inkml:ink>
</file>

<file path=xl/ink/ink1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69"/>
    </inkml:context>
    <inkml:brush xml:id="br0">
      <inkml:brushProperty name="width" value="0.035" units="cm"/>
      <inkml:brushProperty name="height" value="0.035" units="cm"/>
    </inkml:brush>
  </inkml:definitions>
  <inkml:trace contextRef="#ctx0" brushRef="#br0">0 0 32</inkml:trace>
</inkml:ink>
</file>

<file path=xl/ink/ink1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70"/>
    </inkml:context>
    <inkml:brush xml:id="br0">
      <inkml:brushProperty name="width" value="0.035" units="cm"/>
      <inkml:brushProperty name="height" value="0.035" units="cm"/>
    </inkml:brush>
  </inkml:definitions>
  <inkml:trace contextRef="#ctx0" brushRef="#br0">0 0 32</inkml:trace>
</inkml:ink>
</file>

<file path=xl/ink/ink1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71"/>
    </inkml:context>
    <inkml:brush xml:id="br0">
      <inkml:brushProperty name="width" value="0.035" units="cm"/>
      <inkml:brushProperty name="height" value="0.035" units="cm"/>
    </inkml:brush>
  </inkml:definitions>
  <inkml:trace contextRef="#ctx0" brushRef="#br0">0 0 32</inkml:trace>
</inkml:ink>
</file>

<file path=xl/ink/ink1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07:05:21.072"/>
    </inkml:context>
    <inkml:brush xml:id="br0">
      <inkml:brushProperty name="width" value="0.035" units="cm"/>
      <inkml:brushProperty name="height" value="0.035" units="cm"/>
    </inkml:brush>
  </inkml:definitions>
  <inkml:trace contextRef="#ctx0" brushRef="#br0">0 0 32</inkml:trace>
</inkml:ink>
</file>

<file path=xl/ink/ink1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6:45.115"/>
    </inkml:context>
    <inkml:brush xml:id="br0">
      <inkml:brushProperty name="width" value="0.035" units="cm"/>
      <inkml:brushProperty name="height" value="0.035" units="cm"/>
    </inkml:brush>
  </inkml:definitions>
  <inkml:trace contextRef="#ctx0" brushRef="#br0">1 1 32</inkml:trace>
</inkml:ink>
</file>

<file path=xl/ink/ink2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6:45.116"/>
    </inkml:context>
    <inkml:brush xml:id="br0">
      <inkml:brushProperty name="width" value="0.035" units="cm"/>
      <inkml:brushProperty name="height" value="0.035" units="cm"/>
    </inkml:brush>
  </inkml:definitions>
  <inkml:trace contextRef="#ctx0" brushRef="#br0">1 1 32</inkml:trace>
</inkml:ink>
</file>

<file path=xl/ink/ink2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6:45.117"/>
    </inkml:context>
    <inkml:brush xml:id="br0">
      <inkml:brushProperty name="width" value="0.035" units="cm"/>
      <inkml:brushProperty name="height" value="0.035" units="cm"/>
    </inkml:brush>
  </inkml:definitions>
  <inkml:trace contextRef="#ctx0" brushRef="#br0">1 1 32</inkml:trace>
</inkml:ink>
</file>

<file path=xl/ink/ink2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6:45.118"/>
    </inkml:context>
    <inkml:brush xml:id="br0">
      <inkml:brushProperty name="width" value="0.035" units="cm"/>
      <inkml:brushProperty name="height" value="0.035" units="cm"/>
    </inkml:brush>
  </inkml:definitions>
  <inkml:trace contextRef="#ctx0" brushRef="#br0">1 1 32</inkml:trace>
</inkml:ink>
</file>

<file path=xl/ink/ink20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6:45.119"/>
    </inkml:context>
    <inkml:brush xml:id="br0">
      <inkml:brushProperty name="width" value="0.035" units="cm"/>
      <inkml:brushProperty name="height" value="0.035" units="cm"/>
    </inkml:brush>
  </inkml:definitions>
  <inkml:trace contextRef="#ctx0" brushRef="#br0">1 1 32</inkml:trace>
</inkml:ink>
</file>

<file path=xl/ink/ink20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6:45.120"/>
    </inkml:context>
    <inkml:brush xml:id="br0">
      <inkml:brushProperty name="width" value="0.035" units="cm"/>
      <inkml:brushProperty name="height" value="0.035" units="cm"/>
    </inkml:brush>
  </inkml:definitions>
  <inkml:trace contextRef="#ctx0" brushRef="#br0">1 1 32</inkml:trace>
</inkml:ink>
</file>

<file path=xl/ink/ink20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6:45.121"/>
    </inkml:context>
    <inkml:brush xml:id="br0">
      <inkml:brushProperty name="width" value="0.035" units="cm"/>
      <inkml:brushProperty name="height" value="0.035" units="cm"/>
    </inkml:brush>
  </inkml:definitions>
  <inkml:trace contextRef="#ctx0" brushRef="#br0">1 1 32</inkml:trace>
</inkml:ink>
</file>

<file path=xl/ink/ink20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6:45.122"/>
    </inkml:context>
    <inkml:brush xml:id="br0">
      <inkml:brushProperty name="width" value="0.035" units="cm"/>
      <inkml:brushProperty name="height" value="0.035" units="cm"/>
    </inkml:brush>
  </inkml:definitions>
  <inkml:trace contextRef="#ctx0" brushRef="#br0">1 1 32</inkml:trace>
</inkml:ink>
</file>

<file path=xl/ink/ink20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64"/>
    </inkml:context>
    <inkml:brush xml:id="br0">
      <inkml:brushProperty name="width" value="0.035" units="cm"/>
      <inkml:brushProperty name="height" value="0.035" units="cm"/>
    </inkml:brush>
  </inkml:definitions>
  <inkml:trace contextRef="#ctx0" brushRef="#br0">1 1 32</inkml:trace>
</inkml:ink>
</file>

<file path=xl/ink/ink20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65"/>
    </inkml:context>
    <inkml:brush xml:id="br0">
      <inkml:brushProperty name="width" value="0.035" units="cm"/>
      <inkml:brushProperty name="height" value="0.035" units="cm"/>
    </inkml:brush>
  </inkml:definitions>
  <inkml:trace contextRef="#ctx0" brushRef="#br0">1 1 32</inkml:trace>
</inkml:ink>
</file>

<file path=xl/ink/ink20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66"/>
    </inkml:context>
    <inkml:brush xml:id="br0">
      <inkml:brushProperty name="width" value="0.035" units="cm"/>
      <inkml:brushProperty name="height" value="0.035" units="cm"/>
    </inkml:brush>
  </inkml:definitions>
  <inkml:trace contextRef="#ctx0" brushRef="#br0">1 1 32</inkml:trace>
</inkml:ink>
</file>

<file path=xl/ink/ink2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67"/>
    </inkml:context>
    <inkml:brush xml:id="br0">
      <inkml:brushProperty name="width" value="0.035" units="cm"/>
      <inkml:brushProperty name="height" value="0.035" units="cm"/>
    </inkml:brush>
  </inkml:definitions>
  <inkml:trace contextRef="#ctx0" brushRef="#br0">1 1 32</inkml:trace>
</inkml:ink>
</file>

<file path=xl/ink/ink2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68"/>
    </inkml:context>
    <inkml:brush xml:id="br0">
      <inkml:brushProperty name="width" value="0.035" units="cm"/>
      <inkml:brushProperty name="height" value="0.035" units="cm"/>
    </inkml:brush>
  </inkml:definitions>
  <inkml:trace contextRef="#ctx0" brushRef="#br0">1 1 32</inkml:trace>
</inkml:ink>
</file>

<file path=xl/ink/ink2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69"/>
    </inkml:context>
    <inkml:brush xml:id="br0">
      <inkml:brushProperty name="width" value="0.035" units="cm"/>
      <inkml:brushProperty name="height" value="0.035" units="cm"/>
    </inkml:brush>
  </inkml:definitions>
  <inkml:trace contextRef="#ctx0" brushRef="#br0">1 1 32</inkml:trace>
</inkml:ink>
</file>

<file path=xl/ink/ink2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70"/>
    </inkml:context>
    <inkml:brush xml:id="br0">
      <inkml:brushProperty name="width" value="0.035" units="cm"/>
      <inkml:brushProperty name="height" value="0.035" units="cm"/>
    </inkml:brush>
  </inkml:definitions>
  <inkml:trace contextRef="#ctx0" brushRef="#br0">1 1 32</inkml:trace>
</inkml:ink>
</file>

<file path=xl/ink/ink2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71"/>
    </inkml:context>
    <inkml:brush xml:id="br0">
      <inkml:brushProperty name="width" value="0.035" units="cm"/>
      <inkml:brushProperty name="height" value="0.035" units="cm"/>
    </inkml:brush>
  </inkml:definitions>
  <inkml:trace contextRef="#ctx0" brushRef="#br0">1 1 32</inkml:trace>
</inkml:ink>
</file>

<file path=xl/ink/ink2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72"/>
    </inkml:context>
    <inkml:brush xml:id="br0">
      <inkml:brushProperty name="width" value="0.035" units="cm"/>
      <inkml:brushProperty name="height" value="0.035" units="cm"/>
    </inkml:brush>
  </inkml:definitions>
  <inkml:trace contextRef="#ctx0" brushRef="#br0">1 1 32</inkml:trace>
</inkml:ink>
</file>

<file path=xl/ink/ink2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73"/>
    </inkml:context>
    <inkml:brush xml:id="br0">
      <inkml:brushProperty name="width" value="0.035" units="cm"/>
      <inkml:brushProperty name="height" value="0.035" units="cm"/>
    </inkml:brush>
  </inkml:definitions>
  <inkml:trace contextRef="#ctx0" brushRef="#br0">1 1 32</inkml:trace>
</inkml:ink>
</file>

<file path=xl/ink/ink2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74"/>
    </inkml:context>
    <inkml:brush xml:id="br0">
      <inkml:brushProperty name="width" value="0.035" units="cm"/>
      <inkml:brushProperty name="height" value="0.035" units="cm"/>
    </inkml:brush>
  </inkml:definitions>
  <inkml:trace contextRef="#ctx0" brushRef="#br0">1 1 32</inkml:trace>
</inkml:ink>
</file>

<file path=xl/ink/ink2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75"/>
    </inkml:context>
    <inkml:brush xml:id="br0">
      <inkml:brushProperty name="width" value="0.035" units="cm"/>
      <inkml:brushProperty name="height" value="0.035" units="cm"/>
    </inkml:brush>
  </inkml:definitions>
  <inkml:trace contextRef="#ctx0" brushRef="#br0">1 1 32</inkml:trace>
</inkml:ink>
</file>

<file path=xl/ink/ink2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76"/>
    </inkml:context>
    <inkml:brush xml:id="br0">
      <inkml:brushProperty name="width" value="0.035" units="cm"/>
      <inkml:brushProperty name="height" value="0.035" units="cm"/>
    </inkml:brush>
  </inkml:definitions>
  <inkml:trace contextRef="#ctx0" brushRef="#br0">1 1 32</inkml:trace>
</inkml:ink>
</file>

<file path=xl/ink/ink2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77"/>
    </inkml:context>
    <inkml:brush xml:id="br0">
      <inkml:brushProperty name="width" value="0.035" units="cm"/>
      <inkml:brushProperty name="height" value="0.035" units="cm"/>
    </inkml:brush>
  </inkml:definitions>
  <inkml:trace contextRef="#ctx0" brushRef="#br0">1 1 32</inkml:trace>
</inkml:ink>
</file>

<file path=xl/ink/ink2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78"/>
    </inkml:context>
    <inkml:brush xml:id="br0">
      <inkml:brushProperty name="width" value="0.035" units="cm"/>
      <inkml:brushProperty name="height" value="0.035" units="cm"/>
    </inkml:brush>
  </inkml:definitions>
  <inkml:trace contextRef="#ctx0" brushRef="#br0">1 1 32</inkml:trace>
</inkml:ink>
</file>

<file path=xl/ink/ink2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79"/>
    </inkml:context>
    <inkml:brush xml:id="br0">
      <inkml:brushProperty name="width" value="0.035" units="cm"/>
      <inkml:brushProperty name="height" value="0.035" units="cm"/>
    </inkml:brush>
  </inkml:definitions>
  <inkml:trace contextRef="#ctx0" brushRef="#br0">1 1 32</inkml:trace>
</inkml:ink>
</file>

<file path=xl/ink/ink2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80"/>
    </inkml:context>
    <inkml:brush xml:id="br0">
      <inkml:brushProperty name="width" value="0.035" units="cm"/>
      <inkml:brushProperty name="height" value="0.035" units="cm"/>
    </inkml:brush>
  </inkml:definitions>
  <inkml:trace contextRef="#ctx0" brushRef="#br0">1 1 32</inkml:trace>
</inkml:ink>
</file>

<file path=xl/ink/ink2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81"/>
    </inkml:context>
    <inkml:brush xml:id="br0">
      <inkml:brushProperty name="width" value="0.035" units="cm"/>
      <inkml:brushProperty name="height" value="0.035" units="cm"/>
    </inkml:brush>
  </inkml:definitions>
  <inkml:trace contextRef="#ctx0" brushRef="#br0">1 1 32</inkml:trace>
</inkml:ink>
</file>

<file path=xl/ink/ink2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82"/>
    </inkml:context>
    <inkml:brush xml:id="br0">
      <inkml:brushProperty name="width" value="0.035" units="cm"/>
      <inkml:brushProperty name="height" value="0.035" units="cm"/>
    </inkml:brush>
  </inkml:definitions>
  <inkml:trace contextRef="#ctx0" brushRef="#br0">1 1 32</inkml:trace>
</inkml:ink>
</file>

<file path=xl/ink/ink2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83"/>
    </inkml:context>
    <inkml:brush xml:id="br0">
      <inkml:brushProperty name="width" value="0.035" units="cm"/>
      <inkml:brushProperty name="height" value="0.035" units="cm"/>
    </inkml:brush>
  </inkml:definitions>
  <inkml:trace contextRef="#ctx0" brushRef="#br0">1 1 32</inkml:trace>
</inkml:ink>
</file>

<file path=xl/ink/ink2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84"/>
    </inkml:context>
    <inkml:brush xml:id="br0">
      <inkml:brushProperty name="width" value="0.035" units="cm"/>
      <inkml:brushProperty name="height" value="0.035" units="cm"/>
    </inkml:brush>
  </inkml:definitions>
  <inkml:trace contextRef="#ctx0" brushRef="#br0">1 1 32</inkml:trace>
</inkml:ink>
</file>

<file path=xl/ink/ink2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85"/>
    </inkml:context>
    <inkml:brush xml:id="br0">
      <inkml:brushProperty name="width" value="0.035" units="cm"/>
      <inkml:brushProperty name="height" value="0.035" units="cm"/>
    </inkml:brush>
  </inkml:definitions>
  <inkml:trace contextRef="#ctx0" brushRef="#br0">1 1 32</inkml:trace>
</inkml:ink>
</file>

<file path=xl/ink/ink2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86"/>
    </inkml:context>
    <inkml:brush xml:id="br0">
      <inkml:brushProperty name="width" value="0.035" units="cm"/>
      <inkml:brushProperty name="height" value="0.035" units="cm"/>
    </inkml:brush>
  </inkml:definitions>
  <inkml:trace contextRef="#ctx0" brushRef="#br0">1 1 32</inkml:trace>
</inkml:ink>
</file>

<file path=xl/ink/ink2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87"/>
    </inkml:context>
    <inkml:brush xml:id="br0">
      <inkml:brushProperty name="width" value="0.035" units="cm"/>
      <inkml:brushProperty name="height" value="0.035" units="cm"/>
    </inkml:brush>
  </inkml:definitions>
  <inkml:trace contextRef="#ctx0" brushRef="#br0">1 1 32</inkml:trace>
</inkml:ink>
</file>

<file path=xl/ink/ink2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88"/>
    </inkml:context>
    <inkml:brush xml:id="br0">
      <inkml:brushProperty name="width" value="0.035" units="cm"/>
      <inkml:brushProperty name="height" value="0.035" units="cm"/>
    </inkml:brush>
  </inkml:definitions>
  <inkml:trace contextRef="#ctx0" brushRef="#br0">1 1 32</inkml:trace>
</inkml:ink>
</file>

<file path=xl/ink/ink2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89"/>
    </inkml:context>
    <inkml:brush xml:id="br0">
      <inkml:brushProperty name="width" value="0.035" units="cm"/>
      <inkml:brushProperty name="height" value="0.035" units="cm"/>
    </inkml:brush>
  </inkml:definitions>
  <inkml:trace contextRef="#ctx0" brushRef="#br0">1 1 32</inkml:trace>
</inkml:ink>
</file>

<file path=xl/ink/ink2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90"/>
    </inkml:context>
    <inkml:brush xml:id="br0">
      <inkml:brushProperty name="width" value="0.035" units="cm"/>
      <inkml:brushProperty name="height" value="0.035" units="cm"/>
    </inkml:brush>
  </inkml:definitions>
  <inkml:trace contextRef="#ctx0" brushRef="#br0">1 1 32</inkml:trace>
</inkml:ink>
</file>

<file path=xl/ink/ink2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91"/>
    </inkml:context>
    <inkml:brush xml:id="br0">
      <inkml:brushProperty name="width" value="0.035" units="cm"/>
      <inkml:brushProperty name="height" value="0.035" units="cm"/>
    </inkml:brush>
  </inkml:definitions>
  <inkml:trace contextRef="#ctx0" brushRef="#br0">1 1 32</inkml:trace>
</inkml:ink>
</file>

<file path=xl/ink/ink2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92"/>
    </inkml:context>
    <inkml:brush xml:id="br0">
      <inkml:brushProperty name="width" value="0.035" units="cm"/>
      <inkml:brushProperty name="height" value="0.035" units="cm"/>
    </inkml:brush>
  </inkml:definitions>
  <inkml:trace contextRef="#ctx0" brushRef="#br0">1 1 32</inkml:trace>
</inkml:ink>
</file>

<file path=xl/ink/ink2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93"/>
    </inkml:context>
    <inkml:brush xml:id="br0">
      <inkml:brushProperty name="width" value="0.035" units="cm"/>
      <inkml:brushProperty name="height" value="0.035" units="cm"/>
    </inkml:brush>
  </inkml:definitions>
  <inkml:trace contextRef="#ctx0" brushRef="#br0">1 1 32</inkml:trace>
</inkml:ink>
</file>

<file path=xl/ink/ink2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94"/>
    </inkml:context>
    <inkml:brush xml:id="br0">
      <inkml:brushProperty name="width" value="0.035" units="cm"/>
      <inkml:brushProperty name="height" value="0.035" units="cm"/>
    </inkml:brush>
  </inkml:definitions>
  <inkml:trace contextRef="#ctx0" brushRef="#br0">1 1 32</inkml:trace>
</inkml:ink>
</file>

<file path=xl/ink/ink2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95"/>
    </inkml:context>
    <inkml:brush xml:id="br0">
      <inkml:brushProperty name="width" value="0.035" units="cm"/>
      <inkml:brushProperty name="height" value="0.035" units="cm"/>
    </inkml:brush>
  </inkml:definitions>
  <inkml:trace contextRef="#ctx0" brushRef="#br0">1 1 32</inkml:trace>
</inkml:ink>
</file>

<file path=xl/ink/ink2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96"/>
    </inkml:context>
    <inkml:brush xml:id="br0">
      <inkml:brushProperty name="width" value="0.035" units="cm"/>
      <inkml:brushProperty name="height" value="0.035" units="cm"/>
    </inkml:brush>
  </inkml:definitions>
  <inkml:trace contextRef="#ctx0" brushRef="#br0">1 1 32</inkml:trace>
</inkml:ink>
</file>

<file path=xl/ink/ink2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97"/>
    </inkml:context>
    <inkml:brush xml:id="br0">
      <inkml:brushProperty name="width" value="0.035" units="cm"/>
      <inkml:brushProperty name="height" value="0.035" units="cm"/>
    </inkml:brush>
  </inkml:definitions>
  <inkml:trace contextRef="#ctx0" brushRef="#br0">1 1 32</inkml:trace>
</inkml:ink>
</file>

<file path=xl/ink/ink2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98"/>
    </inkml:context>
    <inkml:brush xml:id="br0">
      <inkml:brushProperty name="width" value="0.035" units="cm"/>
      <inkml:brushProperty name="height" value="0.035" units="cm"/>
    </inkml:brush>
  </inkml:definitions>
  <inkml:trace contextRef="#ctx0" brushRef="#br0">1 1 32</inkml:trace>
</inkml:ink>
</file>

<file path=xl/ink/ink2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899"/>
    </inkml:context>
    <inkml:brush xml:id="br0">
      <inkml:brushProperty name="width" value="0.035" units="cm"/>
      <inkml:brushProperty name="height" value="0.035" units="cm"/>
    </inkml:brush>
  </inkml:definitions>
  <inkml:trace contextRef="#ctx0" brushRef="#br0">1 1 32</inkml:trace>
</inkml:ink>
</file>

<file path=xl/ink/ink2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900"/>
    </inkml:context>
    <inkml:brush xml:id="br0">
      <inkml:brushProperty name="width" value="0.035" units="cm"/>
      <inkml:brushProperty name="height" value="0.035" units="cm"/>
    </inkml:brush>
  </inkml:definitions>
  <inkml:trace contextRef="#ctx0" brushRef="#br0">1 1 32</inkml:trace>
</inkml:ink>
</file>

<file path=xl/ink/ink2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901"/>
    </inkml:context>
    <inkml:brush xml:id="br0">
      <inkml:brushProperty name="width" value="0.035" units="cm"/>
      <inkml:brushProperty name="height" value="0.035" units="cm"/>
    </inkml:brush>
  </inkml:definitions>
  <inkml:trace contextRef="#ctx0" brushRef="#br0">1 1 32</inkml:trace>
</inkml:ink>
</file>

<file path=xl/ink/ink2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902"/>
    </inkml:context>
    <inkml:brush xml:id="br0">
      <inkml:brushProperty name="width" value="0.035" units="cm"/>
      <inkml:brushProperty name="height" value="0.035" units="cm"/>
    </inkml:brush>
  </inkml:definitions>
  <inkml:trace contextRef="#ctx0" brushRef="#br0">1 1 32</inkml:trace>
</inkml:ink>
</file>

<file path=xl/ink/ink2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19:26:57.903"/>
    </inkml:context>
    <inkml:brush xml:id="br0">
      <inkml:brushProperty name="width" value="0.035" units="cm"/>
      <inkml:brushProperty name="height" value="0.035" units="cm"/>
    </inkml:brush>
  </inkml:definitions>
  <inkml:trace contextRef="#ctx0" brushRef="#br0">1 1 32</inkml:trace>
</inkml:ink>
</file>

<file path=xl/ink/ink2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793"/>
    </inkml:context>
    <inkml:brush xml:id="br0">
      <inkml:brushProperty name="width" value="0.035" units="cm"/>
      <inkml:brushProperty name="height" value="0.035" units="cm"/>
    </inkml:brush>
  </inkml:definitions>
  <inkml:trace contextRef="#ctx0" brushRef="#br0">1 1 32</inkml:trace>
</inkml:ink>
</file>

<file path=xl/ink/ink2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794"/>
    </inkml:context>
    <inkml:brush xml:id="br0">
      <inkml:brushProperty name="width" value="0.035" units="cm"/>
      <inkml:brushProperty name="height" value="0.035" units="cm"/>
    </inkml:brush>
  </inkml:definitions>
  <inkml:trace contextRef="#ctx0" brushRef="#br0">1 1 32</inkml:trace>
</inkml:ink>
</file>

<file path=xl/ink/ink2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795"/>
    </inkml:context>
    <inkml:brush xml:id="br0">
      <inkml:brushProperty name="width" value="0.035" units="cm"/>
      <inkml:brushProperty name="height" value="0.035" units="cm"/>
    </inkml:brush>
  </inkml:definitions>
  <inkml:trace contextRef="#ctx0" brushRef="#br0">1 1 32</inkml:trace>
</inkml:ink>
</file>

<file path=xl/ink/ink2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796"/>
    </inkml:context>
    <inkml:brush xml:id="br0">
      <inkml:brushProperty name="width" value="0.035" units="cm"/>
      <inkml:brushProperty name="height" value="0.035" units="cm"/>
    </inkml:brush>
  </inkml:definitions>
  <inkml:trace contextRef="#ctx0" brushRef="#br0">1 1 32</inkml:trace>
</inkml:ink>
</file>

<file path=xl/ink/ink2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12"/>
    </inkml:context>
    <inkml:brush xml:id="br0">
      <inkml:brushProperty name="width" value="0.035" units="cm"/>
      <inkml:brushProperty name="height" value="0.035" units="cm"/>
    </inkml:brush>
  </inkml:definitions>
  <inkml:trace contextRef="#ctx0" brushRef="#br0">1 1 32</inkml:trace>
</inkml:ink>
</file>

<file path=xl/ink/ink2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13"/>
    </inkml:context>
    <inkml:brush xml:id="br0">
      <inkml:brushProperty name="width" value="0.035" units="cm"/>
      <inkml:brushProperty name="height" value="0.035" units="cm"/>
    </inkml:brush>
  </inkml:definitions>
  <inkml:trace contextRef="#ctx0" brushRef="#br0">1 1 32</inkml:trace>
</inkml:ink>
</file>

<file path=xl/ink/ink2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14"/>
    </inkml:context>
    <inkml:brush xml:id="br0">
      <inkml:brushProperty name="width" value="0.035" units="cm"/>
      <inkml:brushProperty name="height" value="0.035" units="cm"/>
    </inkml:brush>
  </inkml:definitions>
  <inkml:trace contextRef="#ctx0" brushRef="#br0">1 1 32</inkml:trace>
</inkml:ink>
</file>

<file path=xl/ink/ink2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15"/>
    </inkml:context>
    <inkml:brush xml:id="br0">
      <inkml:brushProperty name="width" value="0.035" units="cm"/>
      <inkml:brushProperty name="height" value="0.035" units="cm"/>
    </inkml:brush>
  </inkml:definitions>
  <inkml:trace contextRef="#ctx0" brushRef="#br0">1 1 32</inkml:trace>
</inkml:ink>
</file>

<file path=xl/ink/ink2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16"/>
    </inkml:context>
    <inkml:brush xml:id="br0">
      <inkml:brushProperty name="width" value="0.035" units="cm"/>
      <inkml:brushProperty name="height" value="0.035" units="cm"/>
    </inkml:brush>
  </inkml:definitions>
  <inkml:trace contextRef="#ctx0" brushRef="#br0">1 1 32</inkml:trace>
</inkml:ink>
</file>

<file path=xl/ink/ink2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17"/>
    </inkml:context>
    <inkml:brush xml:id="br0">
      <inkml:brushProperty name="width" value="0.035" units="cm"/>
      <inkml:brushProperty name="height" value="0.035" units="cm"/>
    </inkml:brush>
  </inkml:definitions>
  <inkml:trace contextRef="#ctx0" brushRef="#br0">1 1 32</inkml:trace>
</inkml:ink>
</file>

<file path=xl/ink/ink2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18"/>
    </inkml:context>
    <inkml:brush xml:id="br0">
      <inkml:brushProperty name="width" value="0.035" units="cm"/>
      <inkml:brushProperty name="height" value="0.035" units="cm"/>
    </inkml:brush>
  </inkml:definitions>
  <inkml:trace contextRef="#ctx0" brushRef="#br0">1 1 32</inkml:trace>
</inkml:ink>
</file>

<file path=xl/ink/ink2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19"/>
    </inkml:context>
    <inkml:brush xml:id="br0">
      <inkml:brushProperty name="width" value="0.035" units="cm"/>
      <inkml:brushProperty name="height" value="0.035" units="cm"/>
    </inkml:brush>
  </inkml:definitions>
  <inkml:trace contextRef="#ctx0" brushRef="#br0">1 1 32</inkml:trace>
</inkml:ink>
</file>

<file path=xl/ink/ink2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20"/>
    </inkml:context>
    <inkml:brush xml:id="br0">
      <inkml:brushProperty name="width" value="0.035" units="cm"/>
      <inkml:brushProperty name="height" value="0.035" units="cm"/>
    </inkml:brush>
  </inkml:definitions>
  <inkml:trace contextRef="#ctx0" brushRef="#br0">1 1 32</inkml:trace>
</inkml:ink>
</file>

<file path=xl/ink/ink2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21"/>
    </inkml:context>
    <inkml:brush xml:id="br0">
      <inkml:brushProperty name="width" value="0.035" units="cm"/>
      <inkml:brushProperty name="height" value="0.035" units="cm"/>
    </inkml:brush>
  </inkml:definitions>
  <inkml:trace contextRef="#ctx0" brushRef="#br0">1 1 32</inkml:trace>
</inkml:ink>
</file>

<file path=xl/ink/ink2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22"/>
    </inkml:context>
    <inkml:brush xml:id="br0">
      <inkml:brushProperty name="width" value="0.035" units="cm"/>
      <inkml:brushProperty name="height" value="0.035" units="cm"/>
    </inkml:brush>
  </inkml:definitions>
  <inkml:trace contextRef="#ctx0" brushRef="#br0">1 1 32</inkml:trace>
</inkml:ink>
</file>

<file path=xl/ink/ink2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23"/>
    </inkml:context>
    <inkml:brush xml:id="br0">
      <inkml:brushProperty name="width" value="0.035" units="cm"/>
      <inkml:brushProperty name="height" value="0.035" units="cm"/>
    </inkml:brush>
  </inkml:definitions>
  <inkml:trace contextRef="#ctx0" brushRef="#br0">1 1 32</inkml:trace>
</inkml:ink>
</file>

<file path=xl/ink/ink2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24"/>
    </inkml:context>
    <inkml:brush xml:id="br0">
      <inkml:brushProperty name="width" value="0.035" units="cm"/>
      <inkml:brushProperty name="height" value="0.035" units="cm"/>
    </inkml:brush>
  </inkml:definitions>
  <inkml:trace contextRef="#ctx0" brushRef="#br0">1 1 32</inkml:trace>
</inkml:ink>
</file>

<file path=xl/ink/ink2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25"/>
    </inkml:context>
    <inkml:brush xml:id="br0">
      <inkml:brushProperty name="width" value="0.035" units="cm"/>
      <inkml:brushProperty name="height" value="0.035" units="cm"/>
    </inkml:brush>
  </inkml:definitions>
  <inkml:trace contextRef="#ctx0" brushRef="#br0">1 1 32</inkml:trace>
</inkml:ink>
</file>

<file path=xl/ink/ink2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26"/>
    </inkml:context>
    <inkml:brush xml:id="br0">
      <inkml:brushProperty name="width" value="0.035" units="cm"/>
      <inkml:brushProperty name="height" value="0.035" units="cm"/>
    </inkml:brush>
  </inkml:definitions>
  <inkml:trace contextRef="#ctx0" brushRef="#br0">1 1 32</inkml:trace>
</inkml:ink>
</file>

<file path=xl/ink/ink2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27"/>
    </inkml:context>
    <inkml:brush xml:id="br0">
      <inkml:brushProperty name="width" value="0.035" units="cm"/>
      <inkml:brushProperty name="height" value="0.035" units="cm"/>
    </inkml:brush>
  </inkml:definitions>
  <inkml:trace contextRef="#ctx0" brushRef="#br0">1 1 32</inkml:trace>
</inkml:ink>
</file>

<file path=xl/ink/ink2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28"/>
    </inkml:context>
    <inkml:brush xml:id="br0">
      <inkml:brushProperty name="width" value="0.035" units="cm"/>
      <inkml:brushProperty name="height" value="0.035" units="cm"/>
    </inkml:brush>
  </inkml:definitions>
  <inkml:trace contextRef="#ctx0" brushRef="#br0">1 1 32</inkml:trace>
</inkml:ink>
</file>

<file path=xl/ink/ink2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29"/>
    </inkml:context>
    <inkml:brush xml:id="br0">
      <inkml:brushProperty name="width" value="0.035" units="cm"/>
      <inkml:brushProperty name="height" value="0.035" units="cm"/>
    </inkml:brush>
  </inkml:definitions>
  <inkml:trace contextRef="#ctx0" brushRef="#br0">1 1 32</inkml:trace>
</inkml:ink>
</file>

<file path=xl/ink/ink2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30"/>
    </inkml:context>
    <inkml:brush xml:id="br0">
      <inkml:brushProperty name="width" value="0.035" units="cm"/>
      <inkml:brushProperty name="height" value="0.035" units="cm"/>
    </inkml:brush>
  </inkml:definitions>
  <inkml:trace contextRef="#ctx0" brushRef="#br0">1 1 32</inkml:trace>
</inkml:ink>
</file>

<file path=xl/ink/ink2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31"/>
    </inkml:context>
    <inkml:brush xml:id="br0">
      <inkml:brushProperty name="width" value="0.035" units="cm"/>
      <inkml:brushProperty name="height" value="0.035" units="cm"/>
    </inkml:brush>
  </inkml:definitions>
  <inkml:trace contextRef="#ctx0" brushRef="#br0">1 1 32</inkml:trace>
</inkml:ink>
</file>

<file path=xl/ink/ink2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32"/>
    </inkml:context>
    <inkml:brush xml:id="br0">
      <inkml:brushProperty name="width" value="0.035" units="cm"/>
      <inkml:brushProperty name="height" value="0.035" units="cm"/>
    </inkml:brush>
  </inkml:definitions>
  <inkml:trace contextRef="#ctx0" brushRef="#br0">1 1 32</inkml:trace>
</inkml:ink>
</file>

<file path=xl/ink/ink2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33"/>
    </inkml:context>
    <inkml:brush xml:id="br0">
      <inkml:brushProperty name="width" value="0.035" units="cm"/>
      <inkml:brushProperty name="height" value="0.035" units="cm"/>
    </inkml:brush>
  </inkml:definitions>
  <inkml:trace contextRef="#ctx0" brushRef="#br0">1 1 32</inkml:trace>
</inkml:ink>
</file>

<file path=xl/ink/ink2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34"/>
    </inkml:context>
    <inkml:brush xml:id="br0">
      <inkml:brushProperty name="width" value="0.035" units="cm"/>
      <inkml:brushProperty name="height" value="0.035" units="cm"/>
    </inkml:brush>
  </inkml:definitions>
  <inkml:trace contextRef="#ctx0" brushRef="#br0">1 1 32</inkml:trace>
</inkml:ink>
</file>

<file path=xl/ink/ink2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35"/>
    </inkml:context>
    <inkml:brush xml:id="br0">
      <inkml:brushProperty name="width" value="0.035" units="cm"/>
      <inkml:brushProperty name="height" value="0.035" units="cm"/>
    </inkml:brush>
  </inkml:definitions>
  <inkml:trace contextRef="#ctx0" brushRef="#br0">1 1 32</inkml:trace>
</inkml:ink>
</file>

<file path=xl/ink/ink2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36"/>
    </inkml:context>
    <inkml:brush xml:id="br0">
      <inkml:brushProperty name="width" value="0.035" units="cm"/>
      <inkml:brushProperty name="height" value="0.035" units="cm"/>
    </inkml:brush>
  </inkml:definitions>
  <inkml:trace contextRef="#ctx0" brushRef="#br0">1 1 32</inkml:trace>
</inkml:ink>
</file>

<file path=xl/ink/ink2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37"/>
    </inkml:context>
    <inkml:brush xml:id="br0">
      <inkml:brushProperty name="width" value="0.035" units="cm"/>
      <inkml:brushProperty name="height" value="0.035" units="cm"/>
    </inkml:brush>
  </inkml:definitions>
  <inkml:trace contextRef="#ctx0" brushRef="#br0">1 1 32</inkml:trace>
</inkml:ink>
</file>

<file path=xl/ink/ink2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38"/>
    </inkml:context>
    <inkml:brush xml:id="br0">
      <inkml:brushProperty name="width" value="0.035" units="cm"/>
      <inkml:brushProperty name="height" value="0.035" units="cm"/>
    </inkml:brush>
  </inkml:definitions>
  <inkml:trace contextRef="#ctx0" brushRef="#br0">1 1 32</inkml:trace>
</inkml:ink>
</file>

<file path=xl/ink/ink2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39"/>
    </inkml:context>
    <inkml:brush xml:id="br0">
      <inkml:brushProperty name="width" value="0.035" units="cm"/>
      <inkml:brushProperty name="height" value="0.035" units="cm"/>
    </inkml:brush>
  </inkml:definitions>
  <inkml:trace contextRef="#ctx0" brushRef="#br0">1 1 32</inkml:trace>
</inkml:ink>
</file>

<file path=xl/ink/ink2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40"/>
    </inkml:context>
    <inkml:brush xml:id="br0">
      <inkml:brushProperty name="width" value="0.035" units="cm"/>
      <inkml:brushProperty name="height" value="0.035" units="cm"/>
    </inkml:brush>
  </inkml:definitions>
  <inkml:trace contextRef="#ctx0" brushRef="#br0">1 1 32</inkml:trace>
</inkml:ink>
</file>

<file path=xl/ink/ink2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41"/>
    </inkml:context>
    <inkml:brush xml:id="br0">
      <inkml:brushProperty name="width" value="0.035" units="cm"/>
      <inkml:brushProperty name="height" value="0.035" units="cm"/>
    </inkml:brush>
  </inkml:definitions>
  <inkml:trace contextRef="#ctx0" brushRef="#br0">1 1 32</inkml:trace>
</inkml:ink>
</file>

<file path=xl/ink/ink2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42"/>
    </inkml:context>
    <inkml:brush xml:id="br0">
      <inkml:brushProperty name="width" value="0.035" units="cm"/>
      <inkml:brushProperty name="height" value="0.035" units="cm"/>
    </inkml:brush>
  </inkml:definitions>
  <inkml:trace contextRef="#ctx0" brushRef="#br0">1 1 32</inkml:trace>
</inkml:ink>
</file>

<file path=xl/ink/ink2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43"/>
    </inkml:context>
    <inkml:brush xml:id="br0">
      <inkml:brushProperty name="width" value="0.035" units="cm"/>
      <inkml:brushProperty name="height" value="0.035" units="cm"/>
    </inkml:brush>
  </inkml:definitions>
  <inkml:trace contextRef="#ctx0" brushRef="#br0">1 1 32</inkml:trace>
</inkml:ink>
</file>

<file path=xl/ink/ink2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44"/>
    </inkml:context>
    <inkml:brush xml:id="br0">
      <inkml:brushProperty name="width" value="0.035" units="cm"/>
      <inkml:brushProperty name="height" value="0.035" units="cm"/>
    </inkml:brush>
  </inkml:definitions>
  <inkml:trace contextRef="#ctx0" brushRef="#br0">1 1 32</inkml:trace>
</inkml:ink>
</file>

<file path=xl/ink/ink2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45"/>
    </inkml:context>
    <inkml:brush xml:id="br0">
      <inkml:brushProperty name="width" value="0.035" units="cm"/>
      <inkml:brushProperty name="height" value="0.035" units="cm"/>
    </inkml:brush>
  </inkml:definitions>
  <inkml:trace contextRef="#ctx0" brushRef="#br0">1 1 32</inkml:trace>
</inkml:ink>
</file>

<file path=xl/ink/ink2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46"/>
    </inkml:context>
    <inkml:brush xml:id="br0">
      <inkml:brushProperty name="width" value="0.035" units="cm"/>
      <inkml:brushProperty name="height" value="0.035" units="cm"/>
    </inkml:brush>
  </inkml:definitions>
  <inkml:trace contextRef="#ctx0" brushRef="#br0">1 1 32</inkml:trace>
</inkml:ink>
</file>

<file path=xl/ink/ink2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47"/>
    </inkml:context>
    <inkml:brush xml:id="br0">
      <inkml:brushProperty name="width" value="0.035" units="cm"/>
      <inkml:brushProperty name="height" value="0.035" units="cm"/>
    </inkml:brush>
  </inkml:definitions>
  <inkml:trace contextRef="#ctx0" brushRef="#br0">1 1 32</inkml:trace>
</inkml:ink>
</file>

<file path=xl/ink/ink2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48"/>
    </inkml:context>
    <inkml:brush xml:id="br0">
      <inkml:brushProperty name="width" value="0.035" units="cm"/>
      <inkml:brushProperty name="height" value="0.035" units="cm"/>
    </inkml:brush>
  </inkml:definitions>
  <inkml:trace contextRef="#ctx0" brushRef="#br0">1 1 32</inkml:trace>
</inkml:ink>
</file>

<file path=xl/ink/ink2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49"/>
    </inkml:context>
    <inkml:brush xml:id="br0">
      <inkml:brushProperty name="width" value="0.035" units="cm"/>
      <inkml:brushProperty name="height" value="0.035" units="cm"/>
    </inkml:brush>
  </inkml:definitions>
  <inkml:trace contextRef="#ctx0" brushRef="#br0">1 1 32</inkml:trace>
</inkml:ink>
</file>

<file path=xl/ink/ink2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50"/>
    </inkml:context>
    <inkml:brush xml:id="br0">
      <inkml:brushProperty name="width" value="0.035" units="cm"/>
      <inkml:brushProperty name="height" value="0.035" units="cm"/>
    </inkml:brush>
  </inkml:definitions>
  <inkml:trace contextRef="#ctx0" brushRef="#br0">1 1 32</inkml:trace>
</inkml:ink>
</file>

<file path=xl/ink/ink2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51"/>
    </inkml:context>
    <inkml:brush xml:id="br0">
      <inkml:brushProperty name="width" value="0.035" units="cm"/>
      <inkml:brushProperty name="height" value="0.035" units="cm"/>
    </inkml:brush>
  </inkml:definitions>
  <inkml:trace contextRef="#ctx0" brushRef="#br0">1 1 32</inkml:trace>
</inkml:ink>
</file>

<file path=xl/ink/ink2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52"/>
    </inkml:context>
    <inkml:brush xml:id="br0">
      <inkml:brushProperty name="width" value="0.035" units="cm"/>
      <inkml:brushProperty name="height" value="0.035" units="cm"/>
    </inkml:brush>
  </inkml:definitions>
  <inkml:trace contextRef="#ctx0" brushRef="#br0">1 1 32</inkml:trace>
</inkml:ink>
</file>

<file path=xl/ink/ink2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53"/>
    </inkml:context>
    <inkml:brush xml:id="br0">
      <inkml:brushProperty name="width" value="0.035" units="cm"/>
      <inkml:brushProperty name="height" value="0.035" units="cm"/>
    </inkml:brush>
  </inkml:definitions>
  <inkml:trace contextRef="#ctx0" brushRef="#br0">1 1 32</inkml:trace>
</inkml:ink>
</file>

<file path=xl/ink/ink2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54"/>
    </inkml:context>
    <inkml:brush xml:id="br0">
      <inkml:brushProperty name="width" value="0.035" units="cm"/>
      <inkml:brushProperty name="height" value="0.035" units="cm"/>
    </inkml:brush>
  </inkml:definitions>
  <inkml:trace contextRef="#ctx0" brushRef="#br0">1 1 32</inkml:trace>
</inkml:ink>
</file>

<file path=xl/ink/ink2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1:04:31.855"/>
    </inkml:context>
    <inkml:brush xml:id="br0">
      <inkml:brushProperty name="width" value="0.035" units="cm"/>
      <inkml:brushProperty name="height" value="0.035" units="cm"/>
    </inkml:brush>
  </inkml:definitions>
  <inkml:trace contextRef="#ctx0" brushRef="#br0">1 1 32</inkml:trace>
</inkml:ink>
</file>

<file path=xl/ink/ink2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9:45.280"/>
    </inkml:context>
    <inkml:brush xml:id="br0">
      <inkml:brushProperty name="width" value="0.035" units="cm"/>
      <inkml:brushProperty name="height" value="0.035" units="cm"/>
    </inkml:brush>
  </inkml:definitions>
  <inkml:trace contextRef="#ctx0" brushRef="#br0">1 1 32</inkml:trace>
</inkml:ink>
</file>

<file path=xl/ink/ink2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9:45.281"/>
    </inkml:context>
    <inkml:brush xml:id="br0">
      <inkml:brushProperty name="width" value="0.035" units="cm"/>
      <inkml:brushProperty name="height" value="0.035" units="cm"/>
    </inkml:brush>
  </inkml:definitions>
  <inkml:trace contextRef="#ctx0" brushRef="#br0">1 1 32</inkml:trace>
</inkml:ink>
</file>

<file path=xl/ink/ink2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9:45.282"/>
    </inkml:context>
    <inkml:brush xml:id="br0">
      <inkml:brushProperty name="width" value="0.035" units="cm"/>
      <inkml:brushProperty name="height" value="0.035" units="cm"/>
    </inkml:brush>
  </inkml:definitions>
  <inkml:trace contextRef="#ctx0" brushRef="#br0">1 1 32</inkml:trace>
</inkml:ink>
</file>

<file path=xl/ink/ink2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9:45.283"/>
    </inkml:context>
    <inkml:brush xml:id="br0">
      <inkml:brushProperty name="width" value="0.035" units="cm"/>
      <inkml:brushProperty name="height" value="0.035" units="cm"/>
    </inkml:brush>
  </inkml:definitions>
  <inkml:trace contextRef="#ctx0" brushRef="#br0">1 1 32</inkml:trace>
</inkml:ink>
</file>

<file path=xl/ink/ink2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9:45.284"/>
    </inkml:context>
    <inkml:brush xml:id="br0">
      <inkml:brushProperty name="width" value="0.035" units="cm"/>
      <inkml:brushProperty name="height" value="0.035" units="cm"/>
    </inkml:brush>
  </inkml:definitions>
  <inkml:trace contextRef="#ctx0" brushRef="#br0">1 1 32</inkml:trace>
</inkml:ink>
</file>

<file path=xl/ink/ink3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9:45.285"/>
    </inkml:context>
    <inkml:brush xml:id="br0">
      <inkml:brushProperty name="width" value="0.035" units="cm"/>
      <inkml:brushProperty name="height" value="0.035" units="cm"/>
    </inkml:brush>
  </inkml:definitions>
  <inkml:trace contextRef="#ctx0" brushRef="#br0">1 1 32</inkml:trace>
</inkml:ink>
</file>

<file path=xl/ink/ink3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9:45.286"/>
    </inkml:context>
    <inkml:brush xml:id="br0">
      <inkml:brushProperty name="width" value="0.035" units="cm"/>
      <inkml:brushProperty name="height" value="0.035" units="cm"/>
    </inkml:brush>
  </inkml:definitions>
  <inkml:trace contextRef="#ctx0" brushRef="#br0">1 1 32</inkml:trace>
</inkml:ink>
</file>

<file path=xl/ink/ink3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4T14:09:45.287"/>
    </inkml:context>
    <inkml:brush xml:id="br0">
      <inkml:brushProperty name="width" value="0.035" units="cm"/>
      <inkml:brushProperty name="height" value="0.035" units="cm"/>
    </inkml:brush>
  </inkml:definitions>
  <inkml:trace contextRef="#ctx0" brushRef="#br0">1 1 32</inkml:trace>
</inkml:ink>
</file>

<file path=xl/ink/ink30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2:36:03.974"/>
    </inkml:context>
    <inkml:brush xml:id="br0">
      <inkml:brushProperty name="width" value="0.035" units="cm"/>
      <inkml:brushProperty name="height" value="0.035" units="cm"/>
    </inkml:brush>
  </inkml:definitions>
  <inkml:trace contextRef="#ctx0" brushRef="#br0">1 1 32</inkml:trace>
</inkml:ink>
</file>

<file path=xl/ink/ink30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2:36:03.975"/>
    </inkml:context>
    <inkml:brush xml:id="br0">
      <inkml:brushProperty name="width" value="0.035" units="cm"/>
      <inkml:brushProperty name="height" value="0.035" units="cm"/>
    </inkml:brush>
  </inkml:definitions>
  <inkml:trace contextRef="#ctx0" brushRef="#br0">1 1 32</inkml:trace>
</inkml:ink>
</file>

<file path=xl/ink/ink30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2:36:03.976"/>
    </inkml:context>
    <inkml:brush xml:id="br0">
      <inkml:brushProperty name="width" value="0.035" units="cm"/>
      <inkml:brushProperty name="height" value="0.035" units="cm"/>
    </inkml:brush>
  </inkml:definitions>
  <inkml:trace contextRef="#ctx0" brushRef="#br0">1 1 32</inkml:trace>
</inkml:ink>
</file>

<file path=xl/ink/ink30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2:36:03.977"/>
    </inkml:context>
    <inkml:brush xml:id="br0">
      <inkml:brushProperty name="width" value="0.035" units="cm"/>
      <inkml:brushProperty name="height" value="0.035" units="cm"/>
    </inkml:brush>
  </inkml:definitions>
  <inkml:trace contextRef="#ctx0" brushRef="#br0">1 1 32</inkml:trace>
</inkml:ink>
</file>

<file path=xl/ink/ink30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2:36:03.978"/>
    </inkml:context>
    <inkml:brush xml:id="br0">
      <inkml:brushProperty name="width" value="0.035" units="cm"/>
      <inkml:brushProperty name="height" value="0.035" units="cm"/>
    </inkml:brush>
  </inkml:definitions>
  <inkml:trace contextRef="#ctx0" brushRef="#br0">1 1 32</inkml:trace>
</inkml:ink>
</file>

<file path=xl/ink/ink30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2:36:03.979"/>
    </inkml:context>
    <inkml:brush xml:id="br0">
      <inkml:brushProperty name="width" value="0.035" units="cm"/>
      <inkml:brushProperty name="height" value="0.035" units="cm"/>
    </inkml:brush>
  </inkml:definitions>
  <inkml:trace contextRef="#ctx0" brushRef="#br0">1 1 32</inkml:trace>
</inkml:ink>
</file>

<file path=xl/ink/ink30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2:36:03.980"/>
    </inkml:context>
    <inkml:brush xml:id="br0">
      <inkml:brushProperty name="width" value="0.035" units="cm"/>
      <inkml:brushProperty name="height" value="0.035" units="cm"/>
    </inkml:brush>
  </inkml:definitions>
  <inkml:trace contextRef="#ctx0" brushRef="#br0">1 1 32</inkml:trace>
</inkml:ink>
</file>

<file path=xl/ink/ink3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2:36:03.981"/>
    </inkml:context>
    <inkml:brush xml:id="br0">
      <inkml:brushProperty name="width" value="0.035" units="cm"/>
      <inkml:brushProperty name="height" value="0.035" units="cm"/>
    </inkml:brush>
  </inkml:definitions>
  <inkml:trace contextRef="#ctx0" brushRef="#br0">1 1 32</inkml:trace>
</inkml:ink>
</file>

<file path=xl/ink/ink3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2:38:46.812"/>
    </inkml:context>
    <inkml:brush xml:id="br0">
      <inkml:brushProperty name="width" value="0.035" units="cm"/>
      <inkml:brushProperty name="height" value="0.035" units="cm"/>
    </inkml:brush>
  </inkml:definitions>
  <inkml:trace contextRef="#ctx0" brushRef="#br0">1 1 32</inkml:trace>
</inkml:ink>
</file>

<file path=xl/ink/ink3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2:38:46.813"/>
    </inkml:context>
    <inkml:brush xml:id="br0">
      <inkml:brushProperty name="width" value="0.035" units="cm"/>
      <inkml:brushProperty name="height" value="0.035" units="cm"/>
    </inkml:brush>
  </inkml:definitions>
  <inkml:trace contextRef="#ctx0" brushRef="#br0">1 1 32</inkml:trace>
</inkml:ink>
</file>

<file path=xl/ink/ink3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2:38:46.814"/>
    </inkml:context>
    <inkml:brush xml:id="br0">
      <inkml:brushProperty name="width" value="0.035" units="cm"/>
      <inkml:brushProperty name="height" value="0.035" units="cm"/>
    </inkml:brush>
  </inkml:definitions>
  <inkml:trace contextRef="#ctx0" brushRef="#br0">1 1 32</inkml:trace>
</inkml:ink>
</file>

<file path=xl/ink/ink3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2:38:46.815"/>
    </inkml:context>
    <inkml:brush xml:id="br0">
      <inkml:brushProperty name="width" value="0.035" units="cm"/>
      <inkml:brushProperty name="height" value="0.035" units="cm"/>
    </inkml:brush>
  </inkml:definitions>
  <inkml:trace contextRef="#ctx0" brushRef="#br0">1 1 32</inkml:trace>
</inkml:ink>
</file>

<file path=xl/ink/ink3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2:38:46.816"/>
    </inkml:context>
    <inkml:brush xml:id="br0">
      <inkml:brushProperty name="width" value="0.035" units="cm"/>
      <inkml:brushProperty name="height" value="0.035" units="cm"/>
    </inkml:brush>
  </inkml:definitions>
  <inkml:trace contextRef="#ctx0" brushRef="#br0">1 1 32</inkml:trace>
</inkml:ink>
</file>

<file path=xl/ink/ink3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2:38:46.817"/>
    </inkml:context>
    <inkml:brush xml:id="br0">
      <inkml:brushProperty name="width" value="0.035" units="cm"/>
      <inkml:brushProperty name="height" value="0.035" units="cm"/>
    </inkml:brush>
  </inkml:definitions>
  <inkml:trace contextRef="#ctx0" brushRef="#br0">1 1 32</inkml:trace>
</inkml:ink>
</file>

<file path=xl/ink/ink3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2:38:46.818"/>
    </inkml:context>
    <inkml:brush xml:id="br0">
      <inkml:brushProperty name="width" value="0.035" units="cm"/>
      <inkml:brushProperty name="height" value="0.035" units="cm"/>
    </inkml:brush>
  </inkml:definitions>
  <inkml:trace contextRef="#ctx0" brushRef="#br0">1 1 32</inkml:trace>
</inkml:ink>
</file>

<file path=xl/ink/ink3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2:38:46.819"/>
    </inkml:context>
    <inkml:brush xml:id="br0">
      <inkml:brushProperty name="width" value="0.035" units="cm"/>
      <inkml:brushProperty name="height" value="0.035" units="cm"/>
    </inkml:brush>
  </inkml:definitions>
  <inkml:trace contextRef="#ctx0" brushRef="#br0">1 1 32</inkml:trace>
</inkml:ink>
</file>

<file path=xl/ink/ink3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796"/>
    </inkml:context>
    <inkml:brush xml:id="br0">
      <inkml:brushProperty name="width" value="0.035" units="cm"/>
      <inkml:brushProperty name="height" value="0.035" units="cm"/>
    </inkml:brush>
  </inkml:definitions>
  <inkml:trace contextRef="#ctx0" brushRef="#br0">1 1 32</inkml:trace>
</inkml:ink>
</file>

<file path=xl/ink/ink3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797"/>
    </inkml:context>
    <inkml:brush xml:id="br0">
      <inkml:brushProperty name="width" value="0.035" units="cm"/>
      <inkml:brushProperty name="height" value="0.035" units="cm"/>
    </inkml:brush>
  </inkml:definitions>
  <inkml:trace contextRef="#ctx0" brushRef="#br0">1 1 32</inkml:trace>
</inkml:ink>
</file>

<file path=xl/ink/ink3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798"/>
    </inkml:context>
    <inkml:brush xml:id="br0">
      <inkml:brushProperty name="width" value="0.035" units="cm"/>
      <inkml:brushProperty name="height" value="0.035" units="cm"/>
    </inkml:brush>
  </inkml:definitions>
  <inkml:trace contextRef="#ctx0" brushRef="#br0">1 1 32</inkml:trace>
</inkml:ink>
</file>

<file path=xl/ink/ink3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799"/>
    </inkml:context>
    <inkml:brush xml:id="br0">
      <inkml:brushProperty name="width" value="0.035" units="cm"/>
      <inkml:brushProperty name="height" value="0.035" units="cm"/>
    </inkml:brush>
  </inkml:definitions>
  <inkml:trace contextRef="#ctx0" brushRef="#br0">1 1 32</inkml:trace>
</inkml:ink>
</file>

<file path=xl/ink/ink3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00"/>
    </inkml:context>
    <inkml:brush xml:id="br0">
      <inkml:brushProperty name="width" value="0.035" units="cm"/>
      <inkml:brushProperty name="height" value="0.035" units="cm"/>
    </inkml:brush>
  </inkml:definitions>
  <inkml:trace contextRef="#ctx0" brushRef="#br0">1 1 32</inkml:trace>
</inkml:ink>
</file>

<file path=xl/ink/ink3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01"/>
    </inkml:context>
    <inkml:brush xml:id="br0">
      <inkml:brushProperty name="width" value="0.035" units="cm"/>
      <inkml:brushProperty name="height" value="0.035" units="cm"/>
    </inkml:brush>
  </inkml:definitions>
  <inkml:trace contextRef="#ctx0" brushRef="#br0">1 1 32</inkml:trace>
</inkml:ink>
</file>

<file path=xl/ink/ink3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02"/>
    </inkml:context>
    <inkml:brush xml:id="br0">
      <inkml:brushProperty name="width" value="0.035" units="cm"/>
      <inkml:brushProperty name="height" value="0.035" units="cm"/>
    </inkml:brush>
  </inkml:definitions>
  <inkml:trace contextRef="#ctx0" brushRef="#br0">1 1 32</inkml:trace>
</inkml:ink>
</file>

<file path=xl/ink/ink3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03"/>
    </inkml:context>
    <inkml:brush xml:id="br0">
      <inkml:brushProperty name="width" value="0.035" units="cm"/>
      <inkml:brushProperty name="height" value="0.035" units="cm"/>
    </inkml:brush>
  </inkml:definitions>
  <inkml:trace contextRef="#ctx0" brushRef="#br0">1 1 32</inkml:trace>
</inkml:ink>
</file>

<file path=xl/ink/ink3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04"/>
    </inkml:context>
    <inkml:brush xml:id="br0">
      <inkml:brushProperty name="width" value="0.035" units="cm"/>
      <inkml:brushProperty name="height" value="0.035" units="cm"/>
    </inkml:brush>
  </inkml:definitions>
  <inkml:trace contextRef="#ctx0" brushRef="#br0">1 1 32</inkml:trace>
</inkml:ink>
</file>

<file path=xl/ink/ink3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05"/>
    </inkml:context>
    <inkml:brush xml:id="br0">
      <inkml:brushProperty name="width" value="0.035" units="cm"/>
      <inkml:brushProperty name="height" value="0.035" units="cm"/>
    </inkml:brush>
  </inkml:definitions>
  <inkml:trace contextRef="#ctx0" brushRef="#br0">1 1 32</inkml:trace>
</inkml:ink>
</file>

<file path=xl/ink/ink3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06"/>
    </inkml:context>
    <inkml:brush xml:id="br0">
      <inkml:brushProperty name="width" value="0.035" units="cm"/>
      <inkml:brushProperty name="height" value="0.035" units="cm"/>
    </inkml:brush>
  </inkml:definitions>
  <inkml:trace contextRef="#ctx0" brushRef="#br0">1 1 32</inkml:trace>
</inkml:ink>
</file>

<file path=xl/ink/ink3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07"/>
    </inkml:context>
    <inkml:brush xml:id="br0">
      <inkml:brushProperty name="width" value="0.035" units="cm"/>
      <inkml:brushProperty name="height" value="0.035" units="cm"/>
    </inkml:brush>
  </inkml:definitions>
  <inkml:trace contextRef="#ctx0" brushRef="#br0">1 1 32</inkml:trace>
</inkml:ink>
</file>

<file path=xl/ink/ink3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08"/>
    </inkml:context>
    <inkml:brush xml:id="br0">
      <inkml:brushProperty name="width" value="0.035" units="cm"/>
      <inkml:brushProperty name="height" value="0.035" units="cm"/>
    </inkml:brush>
  </inkml:definitions>
  <inkml:trace contextRef="#ctx0" brushRef="#br0">1 1 32</inkml:trace>
</inkml:ink>
</file>

<file path=xl/ink/ink3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09"/>
    </inkml:context>
    <inkml:brush xml:id="br0">
      <inkml:brushProperty name="width" value="0.035" units="cm"/>
      <inkml:brushProperty name="height" value="0.035" units="cm"/>
    </inkml:brush>
  </inkml:definitions>
  <inkml:trace contextRef="#ctx0" brushRef="#br0">1 1 32</inkml:trace>
</inkml:ink>
</file>

<file path=xl/ink/ink3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10"/>
    </inkml:context>
    <inkml:brush xml:id="br0">
      <inkml:brushProperty name="width" value="0.035" units="cm"/>
      <inkml:brushProperty name="height" value="0.035" units="cm"/>
    </inkml:brush>
  </inkml:definitions>
  <inkml:trace contextRef="#ctx0" brushRef="#br0">1 1 32</inkml:trace>
</inkml:ink>
</file>

<file path=xl/ink/ink3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11"/>
    </inkml:context>
    <inkml:brush xml:id="br0">
      <inkml:brushProperty name="width" value="0.035" units="cm"/>
      <inkml:brushProperty name="height" value="0.035" units="cm"/>
    </inkml:brush>
  </inkml:definitions>
  <inkml:trace contextRef="#ctx0" brushRef="#br0">1 1 32</inkml:trace>
</inkml:ink>
</file>

<file path=xl/ink/ink3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12"/>
    </inkml:context>
    <inkml:brush xml:id="br0">
      <inkml:brushProperty name="width" value="0.035" units="cm"/>
      <inkml:brushProperty name="height" value="0.035" units="cm"/>
    </inkml:brush>
  </inkml:definitions>
  <inkml:trace contextRef="#ctx0" brushRef="#br0">1 1 32</inkml:trace>
</inkml:ink>
</file>

<file path=xl/ink/ink3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13"/>
    </inkml:context>
    <inkml:brush xml:id="br0">
      <inkml:brushProperty name="width" value="0.035" units="cm"/>
      <inkml:brushProperty name="height" value="0.035" units="cm"/>
    </inkml:brush>
  </inkml:definitions>
  <inkml:trace contextRef="#ctx0" brushRef="#br0">1 1 32</inkml:trace>
</inkml:ink>
</file>

<file path=xl/ink/ink3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14"/>
    </inkml:context>
    <inkml:brush xml:id="br0">
      <inkml:brushProperty name="width" value="0.035" units="cm"/>
      <inkml:brushProperty name="height" value="0.035" units="cm"/>
    </inkml:brush>
  </inkml:definitions>
  <inkml:trace contextRef="#ctx0" brushRef="#br0">1 1 32</inkml:trace>
</inkml:ink>
</file>

<file path=xl/ink/ink3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15"/>
    </inkml:context>
    <inkml:brush xml:id="br0">
      <inkml:brushProperty name="width" value="0.035" units="cm"/>
      <inkml:brushProperty name="height" value="0.035" units="cm"/>
    </inkml:brush>
  </inkml:definitions>
  <inkml:trace contextRef="#ctx0" brushRef="#br0">1 1 32</inkml:trace>
</inkml:ink>
</file>

<file path=xl/ink/ink3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16"/>
    </inkml:context>
    <inkml:brush xml:id="br0">
      <inkml:brushProperty name="width" value="0.035" units="cm"/>
      <inkml:brushProperty name="height" value="0.035" units="cm"/>
    </inkml:brush>
  </inkml:definitions>
  <inkml:trace contextRef="#ctx0" brushRef="#br0">1 1 32</inkml:trace>
</inkml:ink>
</file>

<file path=xl/ink/ink3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17"/>
    </inkml:context>
    <inkml:brush xml:id="br0">
      <inkml:brushProperty name="width" value="0.035" units="cm"/>
      <inkml:brushProperty name="height" value="0.035" units="cm"/>
    </inkml:brush>
  </inkml:definitions>
  <inkml:trace contextRef="#ctx0" brushRef="#br0">1 1 32</inkml:trace>
</inkml:ink>
</file>

<file path=xl/ink/ink3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18"/>
    </inkml:context>
    <inkml:brush xml:id="br0">
      <inkml:brushProperty name="width" value="0.035" units="cm"/>
      <inkml:brushProperty name="height" value="0.035" units="cm"/>
    </inkml:brush>
  </inkml:definitions>
  <inkml:trace contextRef="#ctx0" brushRef="#br0">1 1 32</inkml:trace>
</inkml:ink>
</file>

<file path=xl/ink/ink3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4-27T23:40:06.819"/>
    </inkml:context>
    <inkml:brush xml:id="br0">
      <inkml:brushProperty name="width" value="0.035" units="cm"/>
      <inkml:brushProperty name="height" value="0.035" units="cm"/>
    </inkml:brush>
  </inkml:definitions>
  <inkml:trace contextRef="#ctx0" brushRef="#br0">1 1 32</inkml:trace>
</inkml:ink>
</file>

<file path=xl/ink/ink3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15"/>
    </inkml:context>
    <inkml:brush xml:id="br0">
      <inkml:brushProperty name="width" value="0.035" units="cm"/>
      <inkml:brushProperty name="height" value="0.035" units="cm"/>
    </inkml:brush>
  </inkml:definitions>
  <inkml:trace contextRef="#ctx0" brushRef="#br0">1 1 32</inkml:trace>
</inkml:ink>
</file>

<file path=xl/ink/ink3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16"/>
    </inkml:context>
    <inkml:brush xml:id="br0">
      <inkml:brushProperty name="width" value="0.035" units="cm"/>
      <inkml:brushProperty name="height" value="0.035" units="cm"/>
    </inkml:brush>
  </inkml:definitions>
  <inkml:trace contextRef="#ctx0" brushRef="#br0">1 1 32</inkml:trace>
</inkml:ink>
</file>

<file path=xl/ink/ink3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17"/>
    </inkml:context>
    <inkml:brush xml:id="br0">
      <inkml:brushProperty name="width" value="0.035" units="cm"/>
      <inkml:brushProperty name="height" value="0.035" units="cm"/>
    </inkml:brush>
  </inkml:definitions>
  <inkml:trace contextRef="#ctx0" brushRef="#br0">1 1 32</inkml:trace>
</inkml:ink>
</file>

<file path=xl/ink/ink3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18"/>
    </inkml:context>
    <inkml:brush xml:id="br0">
      <inkml:brushProperty name="width" value="0.035" units="cm"/>
      <inkml:brushProperty name="height" value="0.035" units="cm"/>
    </inkml:brush>
  </inkml:definitions>
  <inkml:trace contextRef="#ctx0" brushRef="#br0">1 1 32</inkml:trace>
</inkml:ink>
</file>

<file path=xl/ink/ink3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19"/>
    </inkml:context>
    <inkml:brush xml:id="br0">
      <inkml:brushProperty name="width" value="0.035" units="cm"/>
      <inkml:brushProperty name="height" value="0.035" units="cm"/>
    </inkml:brush>
  </inkml:definitions>
  <inkml:trace contextRef="#ctx0" brushRef="#br0">1 1 32</inkml:trace>
</inkml:ink>
</file>

<file path=xl/ink/ink3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20"/>
    </inkml:context>
    <inkml:brush xml:id="br0">
      <inkml:brushProperty name="width" value="0.035" units="cm"/>
      <inkml:brushProperty name="height" value="0.035" units="cm"/>
    </inkml:brush>
  </inkml:definitions>
  <inkml:trace contextRef="#ctx0" brushRef="#br0">1 1 32</inkml:trace>
</inkml:ink>
</file>

<file path=xl/ink/ink3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21"/>
    </inkml:context>
    <inkml:brush xml:id="br0">
      <inkml:brushProperty name="width" value="0.035" units="cm"/>
      <inkml:brushProperty name="height" value="0.035" units="cm"/>
    </inkml:brush>
  </inkml:definitions>
  <inkml:trace contextRef="#ctx0" brushRef="#br0">1 1 32</inkml:trace>
</inkml:ink>
</file>

<file path=xl/ink/ink3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22"/>
    </inkml:context>
    <inkml:brush xml:id="br0">
      <inkml:brushProperty name="width" value="0.035" units="cm"/>
      <inkml:brushProperty name="height" value="0.035" units="cm"/>
    </inkml:brush>
  </inkml:definitions>
  <inkml:trace contextRef="#ctx0" brushRef="#br0">1 1 32</inkml:trace>
</inkml:ink>
</file>

<file path=xl/ink/ink3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23"/>
    </inkml:context>
    <inkml:brush xml:id="br0">
      <inkml:brushProperty name="width" value="0.035" units="cm"/>
      <inkml:brushProperty name="height" value="0.035" units="cm"/>
    </inkml:brush>
  </inkml:definitions>
  <inkml:trace contextRef="#ctx0" brushRef="#br0">1 1 32</inkml:trace>
</inkml:ink>
</file>

<file path=xl/ink/ink3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24"/>
    </inkml:context>
    <inkml:brush xml:id="br0">
      <inkml:brushProperty name="width" value="0.035" units="cm"/>
      <inkml:brushProperty name="height" value="0.035" units="cm"/>
    </inkml:brush>
  </inkml:definitions>
  <inkml:trace contextRef="#ctx0" brushRef="#br0">1 1 32</inkml:trace>
</inkml:ink>
</file>

<file path=xl/ink/ink3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25"/>
    </inkml:context>
    <inkml:brush xml:id="br0">
      <inkml:brushProperty name="width" value="0.035" units="cm"/>
      <inkml:brushProperty name="height" value="0.035" units="cm"/>
    </inkml:brush>
  </inkml:definitions>
  <inkml:trace contextRef="#ctx0" brushRef="#br0">1 1 32</inkml:trace>
</inkml:ink>
</file>

<file path=xl/ink/ink3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26"/>
    </inkml:context>
    <inkml:brush xml:id="br0">
      <inkml:brushProperty name="width" value="0.035" units="cm"/>
      <inkml:brushProperty name="height" value="0.035" units="cm"/>
    </inkml:brush>
  </inkml:definitions>
  <inkml:trace contextRef="#ctx0" brushRef="#br0">1 1 32</inkml:trace>
</inkml:ink>
</file>

<file path=xl/ink/ink3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27"/>
    </inkml:context>
    <inkml:brush xml:id="br0">
      <inkml:brushProperty name="width" value="0.035" units="cm"/>
      <inkml:brushProperty name="height" value="0.035" units="cm"/>
    </inkml:brush>
  </inkml:definitions>
  <inkml:trace contextRef="#ctx0" brushRef="#br0">1 1 32</inkml:trace>
</inkml:ink>
</file>

<file path=xl/ink/ink3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28"/>
    </inkml:context>
    <inkml:brush xml:id="br0">
      <inkml:brushProperty name="width" value="0.035" units="cm"/>
      <inkml:brushProperty name="height" value="0.035" units="cm"/>
    </inkml:brush>
  </inkml:definitions>
  <inkml:trace contextRef="#ctx0" brushRef="#br0">1 1 32</inkml:trace>
</inkml:ink>
</file>

<file path=xl/ink/ink3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29"/>
    </inkml:context>
    <inkml:brush xml:id="br0">
      <inkml:brushProperty name="width" value="0.035" units="cm"/>
      <inkml:brushProperty name="height" value="0.035" units="cm"/>
    </inkml:brush>
  </inkml:definitions>
  <inkml:trace contextRef="#ctx0" brushRef="#br0">1 1 32</inkml:trace>
</inkml:ink>
</file>

<file path=xl/ink/ink3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30"/>
    </inkml:context>
    <inkml:brush xml:id="br0">
      <inkml:brushProperty name="width" value="0.035" units="cm"/>
      <inkml:brushProperty name="height" value="0.035" units="cm"/>
    </inkml:brush>
  </inkml:definitions>
  <inkml:trace contextRef="#ctx0" brushRef="#br0">1 1 32</inkml:trace>
</inkml:ink>
</file>

<file path=xl/ink/ink3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31"/>
    </inkml:context>
    <inkml:brush xml:id="br0">
      <inkml:brushProperty name="width" value="0.035" units="cm"/>
      <inkml:brushProperty name="height" value="0.035" units="cm"/>
    </inkml:brush>
  </inkml:definitions>
  <inkml:trace contextRef="#ctx0" brushRef="#br0">1 1 32</inkml:trace>
</inkml:ink>
</file>

<file path=xl/ink/ink3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32"/>
    </inkml:context>
    <inkml:brush xml:id="br0">
      <inkml:brushProperty name="width" value="0.035" units="cm"/>
      <inkml:brushProperty name="height" value="0.035" units="cm"/>
    </inkml:brush>
  </inkml:definitions>
  <inkml:trace contextRef="#ctx0" brushRef="#br0">1 1 32</inkml:trace>
</inkml:ink>
</file>

<file path=xl/ink/ink3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33"/>
    </inkml:context>
    <inkml:brush xml:id="br0">
      <inkml:brushProperty name="width" value="0.035" units="cm"/>
      <inkml:brushProperty name="height" value="0.035" units="cm"/>
    </inkml:brush>
  </inkml:definitions>
  <inkml:trace contextRef="#ctx0" brushRef="#br0">1 1 32</inkml:trace>
</inkml:ink>
</file>

<file path=xl/ink/ink3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34"/>
    </inkml:context>
    <inkml:brush xml:id="br0">
      <inkml:brushProperty name="width" value="0.035" units="cm"/>
      <inkml:brushProperty name="height" value="0.035" units="cm"/>
    </inkml:brush>
  </inkml:definitions>
  <inkml:trace contextRef="#ctx0" brushRef="#br0">1 1 32</inkml:trace>
</inkml:ink>
</file>

<file path=xl/ink/ink3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35"/>
    </inkml:context>
    <inkml:brush xml:id="br0">
      <inkml:brushProperty name="width" value="0.035" units="cm"/>
      <inkml:brushProperty name="height" value="0.035" units="cm"/>
    </inkml:brush>
  </inkml:definitions>
  <inkml:trace contextRef="#ctx0" brushRef="#br0">1 1 32</inkml:trace>
</inkml:ink>
</file>

<file path=xl/ink/ink3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36"/>
    </inkml:context>
    <inkml:brush xml:id="br0">
      <inkml:brushProperty name="width" value="0.035" units="cm"/>
      <inkml:brushProperty name="height" value="0.035" units="cm"/>
    </inkml:brush>
  </inkml:definitions>
  <inkml:trace contextRef="#ctx0" brushRef="#br0">1 1 32</inkml:trace>
</inkml:ink>
</file>

<file path=xl/ink/ink3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37"/>
    </inkml:context>
    <inkml:brush xml:id="br0">
      <inkml:brushProperty name="width" value="0.035" units="cm"/>
      <inkml:brushProperty name="height" value="0.035" units="cm"/>
    </inkml:brush>
  </inkml:definitions>
  <inkml:trace contextRef="#ctx0" brushRef="#br0">1 1 32</inkml:trace>
</inkml:ink>
</file>

<file path=xl/ink/ink3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38"/>
    </inkml:context>
    <inkml:brush xml:id="br0">
      <inkml:brushProperty name="width" value="0.035" units="cm"/>
      <inkml:brushProperty name="height" value="0.035" units="cm"/>
    </inkml:brush>
  </inkml:definitions>
  <inkml:trace contextRef="#ctx0" brushRef="#br0">1 1 32</inkml:trace>
</inkml:ink>
</file>

<file path=xl/ink/ink3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39"/>
    </inkml:context>
    <inkml:brush xml:id="br0">
      <inkml:brushProperty name="width" value="0.035" units="cm"/>
      <inkml:brushProperty name="height" value="0.035" units="cm"/>
    </inkml:brush>
  </inkml:definitions>
  <inkml:trace contextRef="#ctx0" brushRef="#br0">1 1 32</inkml:trace>
</inkml:ink>
</file>

<file path=xl/ink/ink3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40"/>
    </inkml:context>
    <inkml:brush xml:id="br0">
      <inkml:brushProperty name="width" value="0.035" units="cm"/>
      <inkml:brushProperty name="height" value="0.035" units="cm"/>
    </inkml:brush>
  </inkml:definitions>
  <inkml:trace contextRef="#ctx0" brushRef="#br0">1 1 32</inkml:trace>
</inkml:ink>
</file>

<file path=xl/ink/ink3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41"/>
    </inkml:context>
    <inkml:brush xml:id="br0">
      <inkml:brushProperty name="width" value="0.035" units="cm"/>
      <inkml:brushProperty name="height" value="0.035" units="cm"/>
    </inkml:brush>
  </inkml:definitions>
  <inkml:trace contextRef="#ctx0" brushRef="#br0">1 1 32</inkml:trace>
</inkml:ink>
</file>

<file path=xl/ink/ink3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42"/>
    </inkml:context>
    <inkml:brush xml:id="br0">
      <inkml:brushProperty name="width" value="0.035" units="cm"/>
      <inkml:brushProperty name="height" value="0.035" units="cm"/>
    </inkml:brush>
  </inkml:definitions>
  <inkml:trace contextRef="#ctx0" brushRef="#br0">1 1 32</inkml:trace>
</inkml:ink>
</file>

<file path=xl/ink/ink3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43"/>
    </inkml:context>
    <inkml:brush xml:id="br0">
      <inkml:brushProperty name="width" value="0.035" units="cm"/>
      <inkml:brushProperty name="height" value="0.035" units="cm"/>
    </inkml:brush>
  </inkml:definitions>
  <inkml:trace contextRef="#ctx0" brushRef="#br0">1 1 32</inkml:trace>
</inkml:ink>
</file>

<file path=xl/ink/ink3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44"/>
    </inkml:context>
    <inkml:brush xml:id="br0">
      <inkml:brushProperty name="width" value="0.035" units="cm"/>
      <inkml:brushProperty name="height" value="0.035" units="cm"/>
    </inkml:brush>
  </inkml:definitions>
  <inkml:trace contextRef="#ctx0" brushRef="#br0">1 1 32</inkml:trace>
</inkml:ink>
</file>

<file path=xl/ink/ink3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45"/>
    </inkml:context>
    <inkml:brush xml:id="br0">
      <inkml:brushProperty name="width" value="0.035" units="cm"/>
      <inkml:brushProperty name="height" value="0.035" units="cm"/>
    </inkml:brush>
  </inkml:definitions>
  <inkml:trace contextRef="#ctx0" brushRef="#br0">1 1 32</inkml:trace>
</inkml:ink>
</file>

<file path=xl/ink/ink3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46"/>
    </inkml:context>
    <inkml:brush xml:id="br0">
      <inkml:brushProperty name="width" value="0.035" units="cm"/>
      <inkml:brushProperty name="height" value="0.035" units="cm"/>
    </inkml:brush>
  </inkml:definitions>
  <inkml:trace contextRef="#ctx0" brushRef="#br0">1 1 32</inkml:trace>
</inkml:ink>
</file>

<file path=xl/ink/ink3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47"/>
    </inkml:context>
    <inkml:brush xml:id="br0">
      <inkml:brushProperty name="width" value="0.035" units="cm"/>
      <inkml:brushProperty name="height" value="0.035" units="cm"/>
    </inkml:brush>
  </inkml:definitions>
  <inkml:trace contextRef="#ctx0" brushRef="#br0">1 1 32</inkml:trace>
</inkml:ink>
</file>

<file path=xl/ink/ink3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48"/>
    </inkml:context>
    <inkml:brush xml:id="br0">
      <inkml:brushProperty name="width" value="0.035" units="cm"/>
      <inkml:brushProperty name="height" value="0.035" units="cm"/>
    </inkml:brush>
  </inkml:definitions>
  <inkml:trace contextRef="#ctx0" brushRef="#br0">1 1 32</inkml:trace>
</inkml:ink>
</file>

<file path=xl/ink/ink3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49"/>
    </inkml:context>
    <inkml:brush xml:id="br0">
      <inkml:brushProperty name="width" value="0.035" units="cm"/>
      <inkml:brushProperty name="height" value="0.035" units="cm"/>
    </inkml:brush>
  </inkml:definitions>
  <inkml:trace contextRef="#ctx0" brushRef="#br0">1 1 32</inkml:trace>
</inkml:ink>
</file>

<file path=xl/ink/ink3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50"/>
    </inkml:context>
    <inkml:brush xml:id="br0">
      <inkml:brushProperty name="width" value="0.035" units="cm"/>
      <inkml:brushProperty name="height" value="0.035" units="cm"/>
    </inkml:brush>
  </inkml:definitions>
  <inkml:trace contextRef="#ctx0" brushRef="#br0">1 1 32</inkml:trace>
</inkml:ink>
</file>

<file path=xl/ink/ink3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51"/>
    </inkml:context>
    <inkml:brush xml:id="br0">
      <inkml:brushProperty name="width" value="0.035" units="cm"/>
      <inkml:brushProperty name="height" value="0.035" units="cm"/>
    </inkml:brush>
  </inkml:definitions>
  <inkml:trace contextRef="#ctx0" brushRef="#br0">1 1 32</inkml:trace>
</inkml:ink>
</file>

<file path=xl/ink/ink3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52"/>
    </inkml:context>
    <inkml:brush xml:id="br0">
      <inkml:brushProperty name="width" value="0.035" units="cm"/>
      <inkml:brushProperty name="height" value="0.035" units="cm"/>
    </inkml:brush>
  </inkml:definitions>
  <inkml:trace contextRef="#ctx0" brushRef="#br0">1 1 32</inkml:trace>
</inkml:ink>
</file>

<file path=xl/ink/ink3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53"/>
    </inkml:context>
    <inkml:brush xml:id="br0">
      <inkml:brushProperty name="width" value="0.035" units="cm"/>
      <inkml:brushProperty name="height" value="0.035" units="cm"/>
    </inkml:brush>
  </inkml:definitions>
  <inkml:trace contextRef="#ctx0" brushRef="#br0">1 1 32</inkml:trace>
</inkml:ink>
</file>

<file path=xl/ink/ink3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54"/>
    </inkml:context>
    <inkml:brush xml:id="br0">
      <inkml:brushProperty name="width" value="0.035" units="cm"/>
      <inkml:brushProperty name="height" value="0.035" units="cm"/>
    </inkml:brush>
  </inkml:definitions>
  <inkml:trace contextRef="#ctx0" brushRef="#br0">1 1 32</inkml:trace>
</inkml:ink>
</file>

<file path=xl/ink/ink3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55"/>
    </inkml:context>
    <inkml:brush xml:id="br0">
      <inkml:brushProperty name="width" value="0.035" units="cm"/>
      <inkml:brushProperty name="height" value="0.035" units="cm"/>
    </inkml:brush>
  </inkml:definitions>
  <inkml:trace contextRef="#ctx0" brushRef="#br0">1 1 32</inkml:trace>
</inkml:ink>
</file>

<file path=xl/ink/ink3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56"/>
    </inkml:context>
    <inkml:brush xml:id="br0">
      <inkml:brushProperty name="width" value="0.035" units="cm"/>
      <inkml:brushProperty name="height" value="0.035" units="cm"/>
    </inkml:brush>
  </inkml:definitions>
  <inkml:trace contextRef="#ctx0" brushRef="#br0">1 1 32</inkml:trace>
</inkml:ink>
</file>

<file path=xl/ink/ink3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57"/>
    </inkml:context>
    <inkml:brush xml:id="br0">
      <inkml:brushProperty name="width" value="0.035" units="cm"/>
      <inkml:brushProperty name="height" value="0.035" units="cm"/>
    </inkml:brush>
  </inkml:definitions>
  <inkml:trace contextRef="#ctx0" brushRef="#br0">1 1 32</inkml:trace>
</inkml:ink>
</file>

<file path=xl/ink/ink3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58"/>
    </inkml:context>
    <inkml:brush xml:id="br0">
      <inkml:brushProperty name="width" value="0.035" units="cm"/>
      <inkml:brushProperty name="height" value="0.035" units="cm"/>
    </inkml:brush>
  </inkml:definitions>
  <inkml:trace contextRef="#ctx0" brushRef="#br0">1 1 32</inkml:trace>
</inkml:ink>
</file>

<file path=xl/ink/ink3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59"/>
    </inkml:context>
    <inkml:brush xml:id="br0">
      <inkml:brushProperty name="width" value="0.035" units="cm"/>
      <inkml:brushProperty name="height" value="0.035" units="cm"/>
    </inkml:brush>
  </inkml:definitions>
  <inkml:trace contextRef="#ctx0" brushRef="#br0">1 1 32</inkml:trace>
</inkml:ink>
</file>

<file path=xl/ink/ink3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60"/>
    </inkml:context>
    <inkml:brush xml:id="br0">
      <inkml:brushProperty name="width" value="0.035" units="cm"/>
      <inkml:brushProperty name="height" value="0.035" units="cm"/>
    </inkml:brush>
  </inkml:definitions>
  <inkml:trace contextRef="#ctx0" brushRef="#br0">1 1 32</inkml:trace>
</inkml:ink>
</file>

<file path=xl/ink/ink3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61"/>
    </inkml:context>
    <inkml:brush xml:id="br0">
      <inkml:brushProperty name="width" value="0.035" units="cm"/>
      <inkml:brushProperty name="height" value="0.035" units="cm"/>
    </inkml:brush>
  </inkml:definitions>
  <inkml:trace contextRef="#ctx0" brushRef="#br0">1 1 32</inkml:trace>
</inkml:ink>
</file>

<file path=xl/ink/ink3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62"/>
    </inkml:context>
    <inkml:brush xml:id="br0">
      <inkml:brushProperty name="width" value="0.035" units="cm"/>
      <inkml:brushProperty name="height" value="0.035" units="cm"/>
    </inkml:brush>
  </inkml:definitions>
  <inkml:trace contextRef="#ctx0" brushRef="#br0">1 1 32</inkml:trace>
</inkml:ink>
</file>

<file path=xl/ink/ink3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63"/>
    </inkml:context>
    <inkml:brush xml:id="br0">
      <inkml:brushProperty name="width" value="0.035" units="cm"/>
      <inkml:brushProperty name="height" value="0.035" units="cm"/>
    </inkml:brush>
  </inkml:definitions>
  <inkml:trace contextRef="#ctx0" brushRef="#br0">1 1 32</inkml:trace>
</inkml:ink>
</file>

<file path=xl/ink/ink3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64"/>
    </inkml:context>
    <inkml:brush xml:id="br0">
      <inkml:brushProperty name="width" value="0.035" units="cm"/>
      <inkml:brushProperty name="height" value="0.035" units="cm"/>
    </inkml:brush>
  </inkml:definitions>
  <inkml:trace contextRef="#ctx0" brushRef="#br0">1 1 32</inkml:trace>
</inkml:ink>
</file>

<file path=xl/ink/ink3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65"/>
    </inkml:context>
    <inkml:brush xml:id="br0">
      <inkml:brushProperty name="width" value="0.035" units="cm"/>
      <inkml:brushProperty name="height" value="0.035" units="cm"/>
    </inkml:brush>
  </inkml:definitions>
  <inkml:trace contextRef="#ctx0" brushRef="#br0">1 1 32</inkml:trace>
</inkml:ink>
</file>

<file path=xl/ink/ink3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66"/>
    </inkml:context>
    <inkml:brush xml:id="br0">
      <inkml:brushProperty name="width" value="0.035" units="cm"/>
      <inkml:brushProperty name="height" value="0.035" units="cm"/>
    </inkml:brush>
  </inkml:definitions>
  <inkml:trace contextRef="#ctx0" brushRef="#br0">1 1 32</inkml:trace>
</inkml:ink>
</file>

<file path=xl/ink/ink3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67"/>
    </inkml:context>
    <inkml:brush xml:id="br0">
      <inkml:brushProperty name="width" value="0.035" units="cm"/>
      <inkml:brushProperty name="height" value="0.035" units="cm"/>
    </inkml:brush>
  </inkml:definitions>
  <inkml:trace contextRef="#ctx0" brushRef="#br0">1 1 32</inkml:trace>
</inkml:ink>
</file>

<file path=xl/ink/ink3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68"/>
    </inkml:context>
    <inkml:brush xml:id="br0">
      <inkml:brushProperty name="width" value="0.035" units="cm"/>
      <inkml:brushProperty name="height" value="0.035" units="cm"/>
    </inkml:brush>
  </inkml:definitions>
  <inkml:trace contextRef="#ctx0" brushRef="#br0">1 1 32</inkml:trace>
</inkml:ink>
</file>

<file path=xl/ink/ink3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69"/>
    </inkml:context>
    <inkml:brush xml:id="br0">
      <inkml:brushProperty name="width" value="0.035" units="cm"/>
      <inkml:brushProperty name="height" value="0.035" units="cm"/>
    </inkml:brush>
  </inkml:definitions>
  <inkml:trace contextRef="#ctx0" brushRef="#br0">1 1 32</inkml:trace>
</inkml:ink>
</file>

<file path=xl/ink/ink3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70"/>
    </inkml:context>
    <inkml:brush xml:id="br0">
      <inkml:brushProperty name="width" value="0.035" units="cm"/>
      <inkml:brushProperty name="height" value="0.035" units="cm"/>
    </inkml:brush>
  </inkml:definitions>
  <inkml:trace contextRef="#ctx0" brushRef="#br0">1 1 32</inkml:trace>
</inkml:ink>
</file>

<file path=xl/ink/ink3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71"/>
    </inkml:context>
    <inkml:brush xml:id="br0">
      <inkml:brushProperty name="width" value="0.035" units="cm"/>
      <inkml:brushProperty name="height" value="0.035" units="cm"/>
    </inkml:brush>
  </inkml:definitions>
  <inkml:trace contextRef="#ctx0" brushRef="#br0">1 1 32</inkml:trace>
</inkml:ink>
</file>

<file path=xl/ink/ink4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72"/>
    </inkml:context>
    <inkml:brush xml:id="br0">
      <inkml:brushProperty name="width" value="0.035" units="cm"/>
      <inkml:brushProperty name="height" value="0.035" units="cm"/>
    </inkml:brush>
  </inkml:definitions>
  <inkml:trace contextRef="#ctx0" brushRef="#br0">1 1 32</inkml:trace>
</inkml:ink>
</file>

<file path=xl/ink/ink4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73"/>
    </inkml:context>
    <inkml:brush xml:id="br0">
      <inkml:brushProperty name="width" value="0.035" units="cm"/>
      <inkml:brushProperty name="height" value="0.035" units="cm"/>
    </inkml:brush>
  </inkml:definitions>
  <inkml:trace contextRef="#ctx0" brushRef="#br0">1 1 32</inkml:trace>
</inkml:ink>
</file>

<file path=xl/ink/ink4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74"/>
    </inkml:context>
    <inkml:brush xml:id="br0">
      <inkml:brushProperty name="width" value="0.035" units="cm"/>
      <inkml:brushProperty name="height" value="0.035" units="cm"/>
    </inkml:brush>
  </inkml:definitions>
  <inkml:trace contextRef="#ctx0" brushRef="#br0">1 1 32</inkml:trace>
</inkml:ink>
</file>

<file path=xl/ink/ink40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75"/>
    </inkml:context>
    <inkml:brush xml:id="br0">
      <inkml:brushProperty name="width" value="0.035" units="cm"/>
      <inkml:brushProperty name="height" value="0.035" units="cm"/>
    </inkml:brush>
  </inkml:definitions>
  <inkml:trace contextRef="#ctx0" brushRef="#br0">1 1 32</inkml:trace>
</inkml:ink>
</file>

<file path=xl/ink/ink40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76"/>
    </inkml:context>
    <inkml:brush xml:id="br0">
      <inkml:brushProperty name="width" value="0.035" units="cm"/>
      <inkml:brushProperty name="height" value="0.035" units="cm"/>
    </inkml:brush>
  </inkml:definitions>
  <inkml:trace contextRef="#ctx0" brushRef="#br0">1 1 32</inkml:trace>
</inkml:ink>
</file>

<file path=xl/ink/ink40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77"/>
    </inkml:context>
    <inkml:brush xml:id="br0">
      <inkml:brushProperty name="width" value="0.035" units="cm"/>
      <inkml:brushProperty name="height" value="0.035" units="cm"/>
    </inkml:brush>
  </inkml:definitions>
  <inkml:trace contextRef="#ctx0" brushRef="#br0">1 1 32</inkml:trace>
</inkml:ink>
</file>

<file path=xl/ink/ink40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78"/>
    </inkml:context>
    <inkml:brush xml:id="br0">
      <inkml:brushProperty name="width" value="0.035" units="cm"/>
      <inkml:brushProperty name="height" value="0.035" units="cm"/>
    </inkml:brush>
  </inkml:definitions>
  <inkml:trace contextRef="#ctx0" brushRef="#br0">1 1 32</inkml:trace>
</inkml:ink>
</file>

<file path=xl/ink/ink40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79"/>
    </inkml:context>
    <inkml:brush xml:id="br0">
      <inkml:brushProperty name="width" value="0.035" units="cm"/>
      <inkml:brushProperty name="height" value="0.035" units="cm"/>
    </inkml:brush>
  </inkml:definitions>
  <inkml:trace contextRef="#ctx0" brushRef="#br0">1 1 32</inkml:trace>
</inkml:ink>
</file>

<file path=xl/ink/ink40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80"/>
    </inkml:context>
    <inkml:brush xml:id="br0">
      <inkml:brushProperty name="width" value="0.035" units="cm"/>
      <inkml:brushProperty name="height" value="0.035" units="cm"/>
    </inkml:brush>
  </inkml:definitions>
  <inkml:trace contextRef="#ctx0" brushRef="#br0">1 1 32</inkml:trace>
</inkml:ink>
</file>

<file path=xl/ink/ink40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81"/>
    </inkml:context>
    <inkml:brush xml:id="br0">
      <inkml:brushProperty name="width" value="0.035" units="cm"/>
      <inkml:brushProperty name="height" value="0.035" units="cm"/>
    </inkml:brush>
  </inkml:definitions>
  <inkml:trace contextRef="#ctx0" brushRef="#br0">1 1 32</inkml:trace>
</inkml:ink>
</file>

<file path=xl/ink/ink4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82"/>
    </inkml:context>
    <inkml:brush xml:id="br0">
      <inkml:brushProperty name="width" value="0.035" units="cm"/>
      <inkml:brushProperty name="height" value="0.035" units="cm"/>
    </inkml:brush>
  </inkml:definitions>
  <inkml:trace contextRef="#ctx0" brushRef="#br0">1 1 32</inkml:trace>
</inkml:ink>
</file>

<file path=xl/ink/ink4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83"/>
    </inkml:context>
    <inkml:brush xml:id="br0">
      <inkml:brushProperty name="width" value="0.035" units="cm"/>
      <inkml:brushProperty name="height" value="0.035" units="cm"/>
    </inkml:brush>
  </inkml:definitions>
  <inkml:trace contextRef="#ctx0" brushRef="#br0">1 1 32</inkml:trace>
</inkml:ink>
</file>

<file path=xl/ink/ink4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84"/>
    </inkml:context>
    <inkml:brush xml:id="br0">
      <inkml:brushProperty name="width" value="0.035" units="cm"/>
      <inkml:brushProperty name="height" value="0.035" units="cm"/>
    </inkml:brush>
  </inkml:definitions>
  <inkml:trace contextRef="#ctx0" brushRef="#br0">1 1 32</inkml:trace>
</inkml:ink>
</file>

<file path=xl/ink/ink4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85"/>
    </inkml:context>
    <inkml:brush xml:id="br0">
      <inkml:brushProperty name="width" value="0.035" units="cm"/>
      <inkml:brushProperty name="height" value="0.035" units="cm"/>
    </inkml:brush>
  </inkml:definitions>
  <inkml:trace contextRef="#ctx0" brushRef="#br0">1 1 32</inkml:trace>
</inkml:ink>
</file>

<file path=xl/ink/ink4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86"/>
    </inkml:context>
    <inkml:brush xml:id="br0">
      <inkml:brushProperty name="width" value="0.035" units="cm"/>
      <inkml:brushProperty name="height" value="0.035" units="cm"/>
    </inkml:brush>
  </inkml:definitions>
  <inkml:trace contextRef="#ctx0" brushRef="#br0">1 1 32</inkml:trace>
</inkml:ink>
</file>

<file path=xl/ink/ink4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87"/>
    </inkml:context>
    <inkml:brush xml:id="br0">
      <inkml:brushProperty name="width" value="0.035" units="cm"/>
      <inkml:brushProperty name="height" value="0.035" units="cm"/>
    </inkml:brush>
  </inkml:definitions>
  <inkml:trace contextRef="#ctx0" brushRef="#br0">1 1 32</inkml:trace>
</inkml:ink>
</file>

<file path=xl/ink/ink4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88"/>
    </inkml:context>
    <inkml:brush xml:id="br0">
      <inkml:brushProperty name="width" value="0.035" units="cm"/>
      <inkml:brushProperty name="height" value="0.035" units="cm"/>
    </inkml:brush>
  </inkml:definitions>
  <inkml:trace contextRef="#ctx0" brushRef="#br0">1 1 32</inkml:trace>
</inkml:ink>
</file>

<file path=xl/ink/ink4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89"/>
    </inkml:context>
    <inkml:brush xml:id="br0">
      <inkml:brushProperty name="width" value="0.035" units="cm"/>
      <inkml:brushProperty name="height" value="0.035" units="cm"/>
    </inkml:brush>
  </inkml:definitions>
  <inkml:trace contextRef="#ctx0" brushRef="#br0">1 1 32</inkml:trace>
</inkml:ink>
</file>

<file path=xl/ink/ink4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90"/>
    </inkml:context>
    <inkml:brush xml:id="br0">
      <inkml:brushProperty name="width" value="0.035" units="cm"/>
      <inkml:brushProperty name="height" value="0.035" units="cm"/>
    </inkml:brush>
  </inkml:definitions>
  <inkml:trace contextRef="#ctx0" brushRef="#br0">1 1 32</inkml:trace>
</inkml:ink>
</file>

<file path=xl/ink/ink4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91"/>
    </inkml:context>
    <inkml:brush xml:id="br0">
      <inkml:brushProperty name="width" value="0.035" units="cm"/>
      <inkml:brushProperty name="height" value="0.035" units="cm"/>
    </inkml:brush>
  </inkml:definitions>
  <inkml:trace contextRef="#ctx0" brushRef="#br0">1 1 32</inkml:trace>
</inkml:ink>
</file>

<file path=xl/ink/ink4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92"/>
    </inkml:context>
    <inkml:brush xml:id="br0">
      <inkml:brushProperty name="width" value="0.035" units="cm"/>
      <inkml:brushProperty name="height" value="0.035" units="cm"/>
    </inkml:brush>
  </inkml:definitions>
  <inkml:trace contextRef="#ctx0" brushRef="#br0">1 1 32</inkml:trace>
</inkml:ink>
</file>

<file path=xl/ink/ink4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93"/>
    </inkml:context>
    <inkml:brush xml:id="br0">
      <inkml:brushProperty name="width" value="0.035" units="cm"/>
      <inkml:brushProperty name="height" value="0.035" units="cm"/>
    </inkml:brush>
  </inkml:definitions>
  <inkml:trace contextRef="#ctx0" brushRef="#br0">1 1 32</inkml:trace>
</inkml:ink>
</file>

<file path=xl/ink/ink4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94"/>
    </inkml:context>
    <inkml:brush xml:id="br0">
      <inkml:brushProperty name="width" value="0.035" units="cm"/>
      <inkml:brushProperty name="height" value="0.035" units="cm"/>
    </inkml:brush>
  </inkml:definitions>
  <inkml:trace contextRef="#ctx0" brushRef="#br0">1 1 32</inkml:trace>
</inkml:ink>
</file>

<file path=xl/ink/ink4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95"/>
    </inkml:context>
    <inkml:brush xml:id="br0">
      <inkml:brushProperty name="width" value="0.035" units="cm"/>
      <inkml:brushProperty name="height" value="0.035" units="cm"/>
    </inkml:brush>
  </inkml:definitions>
  <inkml:trace contextRef="#ctx0" brushRef="#br0">1 1 32</inkml:trace>
</inkml:ink>
</file>

<file path=xl/ink/ink4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96"/>
    </inkml:context>
    <inkml:brush xml:id="br0">
      <inkml:brushProperty name="width" value="0.035" units="cm"/>
      <inkml:brushProperty name="height" value="0.035" units="cm"/>
    </inkml:brush>
  </inkml:definitions>
  <inkml:trace contextRef="#ctx0" brushRef="#br0">1 1 32</inkml:trace>
</inkml:ink>
</file>

<file path=xl/ink/ink4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97"/>
    </inkml:context>
    <inkml:brush xml:id="br0">
      <inkml:brushProperty name="width" value="0.035" units="cm"/>
      <inkml:brushProperty name="height" value="0.035" units="cm"/>
    </inkml:brush>
  </inkml:definitions>
  <inkml:trace contextRef="#ctx0" brushRef="#br0">1 1 32</inkml:trace>
</inkml:ink>
</file>

<file path=xl/ink/ink4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98"/>
    </inkml:context>
    <inkml:brush xml:id="br0">
      <inkml:brushProperty name="width" value="0.035" units="cm"/>
      <inkml:brushProperty name="height" value="0.035" units="cm"/>
    </inkml:brush>
  </inkml:definitions>
  <inkml:trace contextRef="#ctx0" brushRef="#br0">1 1 32</inkml:trace>
</inkml:ink>
</file>

<file path=xl/ink/ink4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499"/>
    </inkml:context>
    <inkml:brush xml:id="br0">
      <inkml:brushProperty name="width" value="0.035" units="cm"/>
      <inkml:brushProperty name="height" value="0.035" units="cm"/>
    </inkml:brush>
  </inkml:definitions>
  <inkml:trace contextRef="#ctx0" brushRef="#br0">1 1 32</inkml:trace>
</inkml:ink>
</file>

<file path=xl/ink/ink4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00"/>
    </inkml:context>
    <inkml:brush xml:id="br0">
      <inkml:brushProperty name="width" value="0.035" units="cm"/>
      <inkml:brushProperty name="height" value="0.035" units="cm"/>
    </inkml:brush>
  </inkml:definitions>
  <inkml:trace contextRef="#ctx0" brushRef="#br0">1 1 32</inkml:trace>
</inkml:ink>
</file>

<file path=xl/ink/ink4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01"/>
    </inkml:context>
    <inkml:brush xml:id="br0">
      <inkml:brushProperty name="width" value="0.035" units="cm"/>
      <inkml:brushProperty name="height" value="0.035" units="cm"/>
    </inkml:brush>
  </inkml:definitions>
  <inkml:trace contextRef="#ctx0" brushRef="#br0">1 1 32</inkml:trace>
</inkml:ink>
</file>

<file path=xl/ink/ink4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02"/>
    </inkml:context>
    <inkml:brush xml:id="br0">
      <inkml:brushProperty name="width" value="0.035" units="cm"/>
      <inkml:brushProperty name="height" value="0.035" units="cm"/>
    </inkml:brush>
  </inkml:definitions>
  <inkml:trace contextRef="#ctx0" brushRef="#br0">1 1 32</inkml:trace>
</inkml:ink>
</file>

<file path=xl/ink/ink4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03"/>
    </inkml:context>
    <inkml:brush xml:id="br0">
      <inkml:brushProperty name="width" value="0.035" units="cm"/>
      <inkml:brushProperty name="height" value="0.035" units="cm"/>
    </inkml:brush>
  </inkml:definitions>
  <inkml:trace contextRef="#ctx0" brushRef="#br0">1 1 32</inkml:trace>
</inkml:ink>
</file>

<file path=xl/ink/ink4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04"/>
    </inkml:context>
    <inkml:brush xml:id="br0">
      <inkml:brushProperty name="width" value="0.035" units="cm"/>
      <inkml:brushProperty name="height" value="0.035" units="cm"/>
    </inkml:brush>
  </inkml:definitions>
  <inkml:trace contextRef="#ctx0" brushRef="#br0">1 1 32</inkml:trace>
</inkml:ink>
</file>

<file path=xl/ink/ink4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05"/>
    </inkml:context>
    <inkml:brush xml:id="br0">
      <inkml:brushProperty name="width" value="0.035" units="cm"/>
      <inkml:brushProperty name="height" value="0.035" units="cm"/>
    </inkml:brush>
  </inkml:definitions>
  <inkml:trace contextRef="#ctx0" brushRef="#br0">1 1 32</inkml:trace>
</inkml:ink>
</file>

<file path=xl/ink/ink4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06"/>
    </inkml:context>
    <inkml:brush xml:id="br0">
      <inkml:brushProperty name="width" value="0.035" units="cm"/>
      <inkml:brushProperty name="height" value="0.035" units="cm"/>
    </inkml:brush>
  </inkml:definitions>
  <inkml:trace contextRef="#ctx0" brushRef="#br0">1 1 32</inkml:trace>
</inkml:ink>
</file>

<file path=xl/ink/ink4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07"/>
    </inkml:context>
    <inkml:brush xml:id="br0">
      <inkml:brushProperty name="width" value="0.035" units="cm"/>
      <inkml:brushProperty name="height" value="0.035" units="cm"/>
    </inkml:brush>
  </inkml:definitions>
  <inkml:trace contextRef="#ctx0" brushRef="#br0">1 1 32</inkml:trace>
</inkml:ink>
</file>

<file path=xl/ink/ink4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08"/>
    </inkml:context>
    <inkml:brush xml:id="br0">
      <inkml:brushProperty name="width" value="0.035" units="cm"/>
      <inkml:brushProperty name="height" value="0.035" units="cm"/>
    </inkml:brush>
  </inkml:definitions>
  <inkml:trace contextRef="#ctx0" brushRef="#br0">1 1 32</inkml:trace>
</inkml:ink>
</file>

<file path=xl/ink/ink4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09"/>
    </inkml:context>
    <inkml:brush xml:id="br0">
      <inkml:brushProperty name="width" value="0.035" units="cm"/>
      <inkml:brushProperty name="height" value="0.035" units="cm"/>
    </inkml:brush>
  </inkml:definitions>
  <inkml:trace contextRef="#ctx0" brushRef="#br0">1 1 32</inkml:trace>
</inkml:ink>
</file>

<file path=xl/ink/ink4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10"/>
    </inkml:context>
    <inkml:brush xml:id="br0">
      <inkml:brushProperty name="width" value="0.035" units="cm"/>
      <inkml:brushProperty name="height" value="0.035" units="cm"/>
    </inkml:brush>
  </inkml:definitions>
  <inkml:trace contextRef="#ctx0" brushRef="#br0">1 1 32</inkml:trace>
</inkml:ink>
</file>

<file path=xl/ink/ink4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11"/>
    </inkml:context>
    <inkml:brush xml:id="br0">
      <inkml:brushProperty name="width" value="0.035" units="cm"/>
      <inkml:brushProperty name="height" value="0.035" units="cm"/>
    </inkml:brush>
  </inkml:definitions>
  <inkml:trace contextRef="#ctx0" brushRef="#br0">1 1 32</inkml:trace>
</inkml:ink>
</file>

<file path=xl/ink/ink4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12"/>
    </inkml:context>
    <inkml:brush xml:id="br0">
      <inkml:brushProperty name="width" value="0.035" units="cm"/>
      <inkml:brushProperty name="height" value="0.035" units="cm"/>
    </inkml:brush>
  </inkml:definitions>
  <inkml:trace contextRef="#ctx0" brushRef="#br0">1 1 32</inkml:trace>
</inkml:ink>
</file>

<file path=xl/ink/ink4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13"/>
    </inkml:context>
    <inkml:brush xml:id="br0">
      <inkml:brushProperty name="width" value="0.035" units="cm"/>
      <inkml:brushProperty name="height" value="0.035" units="cm"/>
    </inkml:brush>
  </inkml:definitions>
  <inkml:trace contextRef="#ctx0" brushRef="#br0">1 1 32</inkml:trace>
</inkml:ink>
</file>

<file path=xl/ink/ink4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14"/>
    </inkml:context>
    <inkml:brush xml:id="br0">
      <inkml:brushProperty name="width" value="0.035" units="cm"/>
      <inkml:brushProperty name="height" value="0.035" units="cm"/>
    </inkml:brush>
  </inkml:definitions>
  <inkml:trace contextRef="#ctx0" brushRef="#br0">1 1 32</inkml:trace>
</inkml:ink>
</file>

<file path=xl/ink/ink4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15"/>
    </inkml:context>
    <inkml:brush xml:id="br0">
      <inkml:brushProperty name="width" value="0.035" units="cm"/>
      <inkml:brushProperty name="height" value="0.035" units="cm"/>
    </inkml:brush>
  </inkml:definitions>
  <inkml:trace contextRef="#ctx0" brushRef="#br0">1 1 32</inkml:trace>
</inkml:ink>
</file>

<file path=xl/ink/ink4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16"/>
    </inkml:context>
    <inkml:brush xml:id="br0">
      <inkml:brushProperty name="width" value="0.035" units="cm"/>
      <inkml:brushProperty name="height" value="0.035" units="cm"/>
    </inkml:brush>
  </inkml:definitions>
  <inkml:trace contextRef="#ctx0" brushRef="#br0">1 1 32</inkml:trace>
</inkml:ink>
</file>

<file path=xl/ink/ink4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17"/>
    </inkml:context>
    <inkml:brush xml:id="br0">
      <inkml:brushProperty name="width" value="0.035" units="cm"/>
      <inkml:brushProperty name="height" value="0.035" units="cm"/>
    </inkml:brush>
  </inkml:definitions>
  <inkml:trace contextRef="#ctx0" brushRef="#br0">1 1 32</inkml:trace>
</inkml:ink>
</file>

<file path=xl/ink/ink4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18"/>
    </inkml:context>
    <inkml:brush xml:id="br0">
      <inkml:brushProperty name="width" value="0.035" units="cm"/>
      <inkml:brushProperty name="height" value="0.035" units="cm"/>
    </inkml:brush>
  </inkml:definitions>
  <inkml:trace contextRef="#ctx0" brushRef="#br0">1 1 32</inkml:trace>
</inkml:ink>
</file>

<file path=xl/ink/ink4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19"/>
    </inkml:context>
    <inkml:brush xml:id="br0">
      <inkml:brushProperty name="width" value="0.035" units="cm"/>
      <inkml:brushProperty name="height" value="0.035" units="cm"/>
    </inkml:brush>
  </inkml:definitions>
  <inkml:trace contextRef="#ctx0" brushRef="#br0">1 1 32</inkml:trace>
</inkml:ink>
</file>

<file path=xl/ink/ink4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20"/>
    </inkml:context>
    <inkml:brush xml:id="br0">
      <inkml:brushProperty name="width" value="0.035" units="cm"/>
      <inkml:brushProperty name="height" value="0.035" units="cm"/>
    </inkml:brush>
  </inkml:definitions>
  <inkml:trace contextRef="#ctx0" brushRef="#br0">1 1 32</inkml:trace>
</inkml:ink>
</file>

<file path=xl/ink/ink4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21"/>
    </inkml:context>
    <inkml:brush xml:id="br0">
      <inkml:brushProperty name="width" value="0.035" units="cm"/>
      <inkml:brushProperty name="height" value="0.035" units="cm"/>
    </inkml:brush>
  </inkml:definitions>
  <inkml:trace contextRef="#ctx0" brushRef="#br0">1 1 32</inkml:trace>
</inkml:ink>
</file>

<file path=xl/ink/ink4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22"/>
    </inkml:context>
    <inkml:brush xml:id="br0">
      <inkml:brushProperty name="width" value="0.035" units="cm"/>
      <inkml:brushProperty name="height" value="0.035" units="cm"/>
    </inkml:brush>
  </inkml:definitions>
  <inkml:trace contextRef="#ctx0" brushRef="#br0">1 1 32</inkml:trace>
</inkml:ink>
</file>

<file path=xl/ink/ink4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23"/>
    </inkml:context>
    <inkml:brush xml:id="br0">
      <inkml:brushProperty name="width" value="0.035" units="cm"/>
      <inkml:brushProperty name="height" value="0.035" units="cm"/>
    </inkml:brush>
  </inkml:definitions>
  <inkml:trace contextRef="#ctx0" brushRef="#br0">1 1 32</inkml:trace>
</inkml:ink>
</file>

<file path=xl/ink/ink4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24"/>
    </inkml:context>
    <inkml:brush xml:id="br0">
      <inkml:brushProperty name="width" value="0.035" units="cm"/>
      <inkml:brushProperty name="height" value="0.035" units="cm"/>
    </inkml:brush>
  </inkml:definitions>
  <inkml:trace contextRef="#ctx0" brushRef="#br0">1 1 32</inkml:trace>
</inkml:ink>
</file>

<file path=xl/ink/ink4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25"/>
    </inkml:context>
    <inkml:brush xml:id="br0">
      <inkml:brushProperty name="width" value="0.035" units="cm"/>
      <inkml:brushProperty name="height" value="0.035" units="cm"/>
    </inkml:brush>
  </inkml:definitions>
  <inkml:trace contextRef="#ctx0" brushRef="#br0">1 1 32</inkml:trace>
</inkml:ink>
</file>

<file path=xl/ink/ink4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26"/>
    </inkml:context>
    <inkml:brush xml:id="br0">
      <inkml:brushProperty name="width" value="0.035" units="cm"/>
      <inkml:brushProperty name="height" value="0.035" units="cm"/>
    </inkml:brush>
  </inkml:definitions>
  <inkml:trace contextRef="#ctx0" brushRef="#br0">1 1 32</inkml:trace>
</inkml:ink>
</file>

<file path=xl/ink/ink4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27"/>
    </inkml:context>
    <inkml:brush xml:id="br0">
      <inkml:brushProperty name="width" value="0.035" units="cm"/>
      <inkml:brushProperty name="height" value="0.035" units="cm"/>
    </inkml:brush>
  </inkml:definitions>
  <inkml:trace contextRef="#ctx0" brushRef="#br0">1 1 32</inkml:trace>
</inkml:ink>
</file>

<file path=xl/ink/ink4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28"/>
    </inkml:context>
    <inkml:brush xml:id="br0">
      <inkml:brushProperty name="width" value="0.035" units="cm"/>
      <inkml:brushProperty name="height" value="0.035" units="cm"/>
    </inkml:brush>
  </inkml:definitions>
  <inkml:trace contextRef="#ctx0" brushRef="#br0">1 1 32</inkml:trace>
</inkml:ink>
</file>

<file path=xl/ink/ink4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29"/>
    </inkml:context>
    <inkml:brush xml:id="br0">
      <inkml:brushProperty name="width" value="0.035" units="cm"/>
      <inkml:brushProperty name="height" value="0.035" units="cm"/>
    </inkml:brush>
  </inkml:definitions>
  <inkml:trace contextRef="#ctx0" brushRef="#br0">1 1 32</inkml:trace>
</inkml:ink>
</file>

<file path=xl/ink/ink4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30"/>
    </inkml:context>
    <inkml:brush xml:id="br0">
      <inkml:brushProperty name="width" value="0.035" units="cm"/>
      <inkml:brushProperty name="height" value="0.035" units="cm"/>
    </inkml:brush>
  </inkml:definitions>
  <inkml:trace contextRef="#ctx0" brushRef="#br0">1 1 32</inkml:trace>
</inkml:ink>
</file>

<file path=xl/ink/ink4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31"/>
    </inkml:context>
    <inkml:brush xml:id="br0">
      <inkml:brushProperty name="width" value="0.035" units="cm"/>
      <inkml:brushProperty name="height" value="0.035" units="cm"/>
    </inkml:brush>
  </inkml:definitions>
  <inkml:trace contextRef="#ctx0" brushRef="#br0">1 1 32</inkml:trace>
</inkml:ink>
</file>

<file path=xl/ink/ink4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32"/>
    </inkml:context>
    <inkml:brush xml:id="br0">
      <inkml:brushProperty name="width" value="0.035" units="cm"/>
      <inkml:brushProperty name="height" value="0.035" units="cm"/>
    </inkml:brush>
  </inkml:definitions>
  <inkml:trace contextRef="#ctx0" brushRef="#br0">1 1 32</inkml:trace>
</inkml:ink>
</file>

<file path=xl/ink/ink4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33"/>
    </inkml:context>
    <inkml:brush xml:id="br0">
      <inkml:brushProperty name="width" value="0.035" units="cm"/>
      <inkml:brushProperty name="height" value="0.035" units="cm"/>
    </inkml:brush>
  </inkml:definitions>
  <inkml:trace contextRef="#ctx0" brushRef="#br0">1 1 32</inkml:trace>
</inkml:ink>
</file>

<file path=xl/ink/ink4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34"/>
    </inkml:context>
    <inkml:brush xml:id="br0">
      <inkml:brushProperty name="width" value="0.035" units="cm"/>
      <inkml:brushProperty name="height" value="0.035" units="cm"/>
    </inkml:brush>
  </inkml:definitions>
  <inkml:trace contextRef="#ctx0" brushRef="#br0">1 1 32</inkml:trace>
</inkml:ink>
</file>

<file path=xl/ink/ink4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35"/>
    </inkml:context>
    <inkml:brush xml:id="br0">
      <inkml:brushProperty name="width" value="0.035" units="cm"/>
      <inkml:brushProperty name="height" value="0.035" units="cm"/>
    </inkml:brush>
  </inkml:definitions>
  <inkml:trace contextRef="#ctx0" brushRef="#br0">1 1 32</inkml:trace>
</inkml:ink>
</file>

<file path=xl/ink/ink4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36"/>
    </inkml:context>
    <inkml:brush xml:id="br0">
      <inkml:brushProperty name="width" value="0.035" units="cm"/>
      <inkml:brushProperty name="height" value="0.035" units="cm"/>
    </inkml:brush>
  </inkml:definitions>
  <inkml:trace contextRef="#ctx0" brushRef="#br0">1 1 32</inkml:trace>
</inkml:ink>
</file>

<file path=xl/ink/ink4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37"/>
    </inkml:context>
    <inkml:brush xml:id="br0">
      <inkml:brushProperty name="width" value="0.035" units="cm"/>
      <inkml:brushProperty name="height" value="0.035" units="cm"/>
    </inkml:brush>
  </inkml:definitions>
  <inkml:trace contextRef="#ctx0" brushRef="#br0">1 1 32</inkml:trace>
</inkml:ink>
</file>

<file path=xl/ink/ink4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38"/>
    </inkml:context>
    <inkml:brush xml:id="br0">
      <inkml:brushProperty name="width" value="0.035" units="cm"/>
      <inkml:brushProperty name="height" value="0.035" units="cm"/>
    </inkml:brush>
  </inkml:definitions>
  <inkml:trace contextRef="#ctx0" brushRef="#br0">1 1 32</inkml:trace>
</inkml:ink>
</file>

<file path=xl/ink/ink4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39"/>
    </inkml:context>
    <inkml:brush xml:id="br0">
      <inkml:brushProperty name="width" value="0.035" units="cm"/>
      <inkml:brushProperty name="height" value="0.035" units="cm"/>
    </inkml:brush>
  </inkml:definitions>
  <inkml:trace contextRef="#ctx0" brushRef="#br0">1 1 32</inkml:trace>
</inkml:ink>
</file>

<file path=xl/ink/ink4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40"/>
    </inkml:context>
    <inkml:brush xml:id="br0">
      <inkml:brushProperty name="width" value="0.035" units="cm"/>
      <inkml:brushProperty name="height" value="0.035" units="cm"/>
    </inkml:brush>
  </inkml:definitions>
  <inkml:trace contextRef="#ctx0" brushRef="#br0">1 1 32</inkml:trace>
</inkml:ink>
</file>

<file path=xl/ink/ink4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41"/>
    </inkml:context>
    <inkml:brush xml:id="br0">
      <inkml:brushProperty name="width" value="0.035" units="cm"/>
      <inkml:brushProperty name="height" value="0.035" units="cm"/>
    </inkml:brush>
  </inkml:definitions>
  <inkml:trace contextRef="#ctx0" brushRef="#br0">1 1 32</inkml:trace>
</inkml:ink>
</file>

<file path=xl/ink/ink4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42"/>
    </inkml:context>
    <inkml:brush xml:id="br0">
      <inkml:brushProperty name="width" value="0.035" units="cm"/>
      <inkml:brushProperty name="height" value="0.035" units="cm"/>
    </inkml:brush>
  </inkml:definitions>
  <inkml:trace contextRef="#ctx0" brushRef="#br0">1 1 32</inkml:trace>
</inkml:ink>
</file>

<file path=xl/ink/ink4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43"/>
    </inkml:context>
    <inkml:brush xml:id="br0">
      <inkml:brushProperty name="width" value="0.035" units="cm"/>
      <inkml:brushProperty name="height" value="0.035" units="cm"/>
    </inkml:brush>
  </inkml:definitions>
  <inkml:trace contextRef="#ctx0" brushRef="#br0">1 1 32</inkml:trace>
</inkml:ink>
</file>

<file path=xl/ink/ink4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44"/>
    </inkml:context>
    <inkml:brush xml:id="br0">
      <inkml:brushProperty name="width" value="0.035" units="cm"/>
      <inkml:brushProperty name="height" value="0.035" units="cm"/>
    </inkml:brush>
  </inkml:definitions>
  <inkml:trace contextRef="#ctx0" brushRef="#br0">1 1 32</inkml:trace>
</inkml:ink>
</file>

<file path=xl/ink/ink4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45"/>
    </inkml:context>
    <inkml:brush xml:id="br0">
      <inkml:brushProperty name="width" value="0.035" units="cm"/>
      <inkml:brushProperty name="height" value="0.035" units="cm"/>
    </inkml:brush>
  </inkml:definitions>
  <inkml:trace contextRef="#ctx0" brushRef="#br0">1 1 32</inkml:trace>
</inkml:ink>
</file>

<file path=xl/ink/ink4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46"/>
    </inkml:context>
    <inkml:brush xml:id="br0">
      <inkml:brushProperty name="width" value="0.035" units="cm"/>
      <inkml:brushProperty name="height" value="0.035" units="cm"/>
    </inkml:brush>
  </inkml:definitions>
  <inkml:trace contextRef="#ctx0" brushRef="#br0">1 1 32</inkml:trace>
</inkml:ink>
</file>

<file path=xl/ink/ink4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47"/>
    </inkml:context>
    <inkml:brush xml:id="br0">
      <inkml:brushProperty name="width" value="0.035" units="cm"/>
      <inkml:brushProperty name="height" value="0.035" units="cm"/>
    </inkml:brush>
  </inkml:definitions>
  <inkml:trace contextRef="#ctx0" brushRef="#br0">1 1 32</inkml:trace>
</inkml:ink>
</file>

<file path=xl/ink/ink4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48"/>
    </inkml:context>
    <inkml:brush xml:id="br0">
      <inkml:brushProperty name="width" value="0.035" units="cm"/>
      <inkml:brushProperty name="height" value="0.035" units="cm"/>
    </inkml:brush>
  </inkml:definitions>
  <inkml:trace contextRef="#ctx0" brushRef="#br0">1 1 32</inkml:trace>
</inkml:ink>
</file>

<file path=xl/ink/ink4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49"/>
    </inkml:context>
    <inkml:brush xml:id="br0">
      <inkml:brushProperty name="width" value="0.035" units="cm"/>
      <inkml:brushProperty name="height" value="0.035" units="cm"/>
    </inkml:brush>
  </inkml:definitions>
  <inkml:trace contextRef="#ctx0" brushRef="#br0">1 1 32</inkml:trace>
</inkml:ink>
</file>

<file path=xl/ink/ink4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50"/>
    </inkml:context>
    <inkml:brush xml:id="br0">
      <inkml:brushProperty name="width" value="0.035" units="cm"/>
      <inkml:brushProperty name="height" value="0.035" units="cm"/>
    </inkml:brush>
  </inkml:definitions>
  <inkml:trace contextRef="#ctx0" brushRef="#br0">1 1 32</inkml:trace>
</inkml:ink>
</file>

<file path=xl/ink/ink4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51"/>
    </inkml:context>
    <inkml:brush xml:id="br0">
      <inkml:brushProperty name="width" value="0.035" units="cm"/>
      <inkml:brushProperty name="height" value="0.035" units="cm"/>
    </inkml:brush>
  </inkml:definitions>
  <inkml:trace contextRef="#ctx0" brushRef="#br0">1 1 32</inkml:trace>
</inkml:ink>
</file>

<file path=xl/ink/ink4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52"/>
    </inkml:context>
    <inkml:brush xml:id="br0">
      <inkml:brushProperty name="width" value="0.035" units="cm"/>
      <inkml:brushProperty name="height" value="0.035" units="cm"/>
    </inkml:brush>
  </inkml:definitions>
  <inkml:trace contextRef="#ctx0" brushRef="#br0">1 1 32</inkml:trace>
</inkml:ink>
</file>

<file path=xl/ink/ink4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53"/>
    </inkml:context>
    <inkml:brush xml:id="br0">
      <inkml:brushProperty name="width" value="0.035" units="cm"/>
      <inkml:brushProperty name="height" value="0.035" units="cm"/>
    </inkml:brush>
  </inkml:definitions>
  <inkml:trace contextRef="#ctx0" brushRef="#br0">1 1 32</inkml:trace>
</inkml:ink>
</file>

<file path=xl/ink/ink4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54"/>
    </inkml:context>
    <inkml:brush xml:id="br0">
      <inkml:brushProperty name="width" value="0.035" units="cm"/>
      <inkml:brushProperty name="height" value="0.035" units="cm"/>
    </inkml:brush>
  </inkml:definitions>
  <inkml:trace contextRef="#ctx0" brushRef="#br0">1 1 32</inkml:trace>
</inkml:ink>
</file>

<file path=xl/ink/ink4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55"/>
    </inkml:context>
    <inkml:brush xml:id="br0">
      <inkml:brushProperty name="width" value="0.035" units="cm"/>
      <inkml:brushProperty name="height" value="0.035" units="cm"/>
    </inkml:brush>
  </inkml:definitions>
  <inkml:trace contextRef="#ctx0" brushRef="#br0">1 1 32</inkml:trace>
</inkml:ink>
</file>

<file path=xl/ink/ink4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56"/>
    </inkml:context>
    <inkml:brush xml:id="br0">
      <inkml:brushProperty name="width" value="0.035" units="cm"/>
      <inkml:brushProperty name="height" value="0.035" units="cm"/>
    </inkml:brush>
  </inkml:definitions>
  <inkml:trace contextRef="#ctx0" brushRef="#br0">1 1 32</inkml:trace>
</inkml:ink>
</file>

<file path=xl/ink/ink4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57"/>
    </inkml:context>
    <inkml:brush xml:id="br0">
      <inkml:brushProperty name="width" value="0.035" units="cm"/>
      <inkml:brushProperty name="height" value="0.035" units="cm"/>
    </inkml:brush>
  </inkml:definitions>
  <inkml:trace contextRef="#ctx0" brushRef="#br0">1 1 32</inkml:trace>
</inkml:ink>
</file>

<file path=xl/ink/ink4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58"/>
    </inkml:context>
    <inkml:brush xml:id="br0">
      <inkml:brushProperty name="width" value="0.035" units="cm"/>
      <inkml:brushProperty name="height" value="0.035" units="cm"/>
    </inkml:brush>
  </inkml:definitions>
  <inkml:trace contextRef="#ctx0" brushRef="#br0">1 1 32</inkml:trace>
</inkml:ink>
</file>

<file path=xl/ink/ink4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59"/>
    </inkml:context>
    <inkml:brush xml:id="br0">
      <inkml:brushProperty name="width" value="0.035" units="cm"/>
      <inkml:brushProperty name="height" value="0.035" units="cm"/>
    </inkml:brush>
  </inkml:definitions>
  <inkml:trace contextRef="#ctx0" brushRef="#br0">1 1 32</inkml:trace>
</inkml:ink>
</file>

<file path=xl/ink/ink4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60"/>
    </inkml:context>
    <inkml:brush xml:id="br0">
      <inkml:brushProperty name="width" value="0.035" units="cm"/>
      <inkml:brushProperty name="height" value="0.035" units="cm"/>
    </inkml:brush>
  </inkml:definitions>
  <inkml:trace contextRef="#ctx0" brushRef="#br0">1 1 32</inkml:trace>
</inkml:ink>
</file>

<file path=xl/ink/ink4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61"/>
    </inkml:context>
    <inkml:brush xml:id="br0">
      <inkml:brushProperty name="width" value="0.035" units="cm"/>
      <inkml:brushProperty name="height" value="0.035" units="cm"/>
    </inkml:brush>
  </inkml:definitions>
  <inkml:trace contextRef="#ctx0" brushRef="#br0">1 1 32</inkml:trace>
</inkml:ink>
</file>

<file path=xl/ink/ink4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62"/>
    </inkml:context>
    <inkml:brush xml:id="br0">
      <inkml:brushProperty name="width" value="0.035" units="cm"/>
      <inkml:brushProperty name="height" value="0.035" units="cm"/>
    </inkml:brush>
  </inkml:definitions>
  <inkml:trace contextRef="#ctx0" brushRef="#br0">1 1 32</inkml:trace>
</inkml:ink>
</file>

<file path=xl/ink/ink4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63"/>
    </inkml:context>
    <inkml:brush xml:id="br0">
      <inkml:brushProperty name="width" value="0.035" units="cm"/>
      <inkml:brushProperty name="height" value="0.035" units="cm"/>
    </inkml:brush>
  </inkml:definitions>
  <inkml:trace contextRef="#ctx0" brushRef="#br0">1 1 32</inkml:trace>
</inkml:ink>
</file>

<file path=xl/ink/ink4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64"/>
    </inkml:context>
    <inkml:brush xml:id="br0">
      <inkml:brushProperty name="width" value="0.035" units="cm"/>
      <inkml:brushProperty name="height" value="0.035" units="cm"/>
    </inkml:brush>
  </inkml:definitions>
  <inkml:trace contextRef="#ctx0" brushRef="#br0">1 1 32</inkml:trace>
</inkml:ink>
</file>

<file path=xl/ink/ink4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65"/>
    </inkml:context>
    <inkml:brush xml:id="br0">
      <inkml:brushProperty name="width" value="0.035" units="cm"/>
      <inkml:brushProperty name="height" value="0.035" units="cm"/>
    </inkml:brush>
  </inkml:definitions>
  <inkml:trace contextRef="#ctx0" brushRef="#br0">1 1 32</inkml:trace>
</inkml:ink>
</file>

<file path=xl/ink/ink4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66"/>
    </inkml:context>
    <inkml:brush xml:id="br0">
      <inkml:brushProperty name="width" value="0.035" units="cm"/>
      <inkml:brushProperty name="height" value="0.035" units="cm"/>
    </inkml:brush>
  </inkml:definitions>
  <inkml:trace contextRef="#ctx0" brushRef="#br0">1 1 32</inkml:trace>
</inkml:ink>
</file>

<file path=xl/ink/ink4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67"/>
    </inkml:context>
    <inkml:brush xml:id="br0">
      <inkml:brushProperty name="width" value="0.035" units="cm"/>
      <inkml:brushProperty name="height" value="0.035" units="cm"/>
    </inkml:brush>
  </inkml:definitions>
  <inkml:trace contextRef="#ctx0" brushRef="#br0">1 1 32</inkml:trace>
</inkml:ink>
</file>

<file path=xl/ink/ink4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68"/>
    </inkml:context>
    <inkml:brush xml:id="br0">
      <inkml:brushProperty name="width" value="0.035" units="cm"/>
      <inkml:brushProperty name="height" value="0.035" units="cm"/>
    </inkml:brush>
  </inkml:definitions>
  <inkml:trace contextRef="#ctx0" brushRef="#br0">1 1 32</inkml:trace>
</inkml:ink>
</file>

<file path=xl/ink/ink4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69"/>
    </inkml:context>
    <inkml:brush xml:id="br0">
      <inkml:brushProperty name="width" value="0.035" units="cm"/>
      <inkml:brushProperty name="height" value="0.035" units="cm"/>
    </inkml:brush>
  </inkml:definitions>
  <inkml:trace contextRef="#ctx0" brushRef="#br0">1 1 32</inkml:trace>
</inkml:ink>
</file>

<file path=xl/ink/ink4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70"/>
    </inkml:context>
    <inkml:brush xml:id="br0">
      <inkml:brushProperty name="width" value="0.035" units="cm"/>
      <inkml:brushProperty name="height" value="0.035" units="cm"/>
    </inkml:brush>
  </inkml:definitions>
  <inkml:trace contextRef="#ctx0" brushRef="#br0">1 1 32</inkml:trace>
</inkml:ink>
</file>

<file path=xl/ink/ink4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71"/>
    </inkml:context>
    <inkml:brush xml:id="br0">
      <inkml:brushProperty name="width" value="0.035" units="cm"/>
      <inkml:brushProperty name="height" value="0.035" units="cm"/>
    </inkml:brush>
  </inkml:definitions>
  <inkml:trace contextRef="#ctx0" brushRef="#br0">1 1 32</inkml:trace>
</inkml:ink>
</file>

<file path=xl/ink/ink5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72"/>
    </inkml:context>
    <inkml:brush xml:id="br0">
      <inkml:brushProperty name="width" value="0.035" units="cm"/>
      <inkml:brushProperty name="height" value="0.035" units="cm"/>
    </inkml:brush>
  </inkml:definitions>
  <inkml:trace contextRef="#ctx0" brushRef="#br0">1 1 32</inkml:trace>
</inkml:ink>
</file>

<file path=xl/ink/ink5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73"/>
    </inkml:context>
    <inkml:brush xml:id="br0">
      <inkml:brushProperty name="width" value="0.035" units="cm"/>
      <inkml:brushProperty name="height" value="0.035" units="cm"/>
    </inkml:brush>
  </inkml:definitions>
  <inkml:trace contextRef="#ctx0" brushRef="#br0">1 1 32</inkml:trace>
</inkml:ink>
</file>

<file path=xl/ink/ink5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74"/>
    </inkml:context>
    <inkml:brush xml:id="br0">
      <inkml:brushProperty name="width" value="0.035" units="cm"/>
      <inkml:brushProperty name="height" value="0.035" units="cm"/>
    </inkml:brush>
  </inkml:definitions>
  <inkml:trace contextRef="#ctx0" brushRef="#br0">1 1 32</inkml:trace>
</inkml:ink>
</file>

<file path=xl/ink/ink50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75"/>
    </inkml:context>
    <inkml:brush xml:id="br0">
      <inkml:brushProperty name="width" value="0.035" units="cm"/>
      <inkml:brushProperty name="height" value="0.035" units="cm"/>
    </inkml:brush>
  </inkml:definitions>
  <inkml:trace contextRef="#ctx0" brushRef="#br0">1 1 32</inkml:trace>
</inkml:ink>
</file>

<file path=xl/ink/ink50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76"/>
    </inkml:context>
    <inkml:brush xml:id="br0">
      <inkml:brushProperty name="width" value="0.035" units="cm"/>
      <inkml:brushProperty name="height" value="0.035" units="cm"/>
    </inkml:brush>
  </inkml:definitions>
  <inkml:trace contextRef="#ctx0" brushRef="#br0">1 1 32</inkml:trace>
</inkml:ink>
</file>

<file path=xl/ink/ink50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77"/>
    </inkml:context>
    <inkml:brush xml:id="br0">
      <inkml:brushProperty name="width" value="0.035" units="cm"/>
      <inkml:brushProperty name="height" value="0.035" units="cm"/>
    </inkml:brush>
  </inkml:definitions>
  <inkml:trace contextRef="#ctx0" brushRef="#br0">1 1 32</inkml:trace>
</inkml:ink>
</file>

<file path=xl/ink/ink50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78"/>
    </inkml:context>
    <inkml:brush xml:id="br0">
      <inkml:brushProperty name="width" value="0.035" units="cm"/>
      <inkml:brushProperty name="height" value="0.035" units="cm"/>
    </inkml:brush>
  </inkml:definitions>
  <inkml:trace contextRef="#ctx0" brushRef="#br0">1 1 32</inkml:trace>
</inkml:ink>
</file>

<file path=xl/ink/ink50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79"/>
    </inkml:context>
    <inkml:brush xml:id="br0">
      <inkml:brushProperty name="width" value="0.035" units="cm"/>
      <inkml:brushProperty name="height" value="0.035" units="cm"/>
    </inkml:brush>
  </inkml:definitions>
  <inkml:trace contextRef="#ctx0" brushRef="#br0">1 1 32</inkml:trace>
</inkml:ink>
</file>

<file path=xl/ink/ink50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80"/>
    </inkml:context>
    <inkml:brush xml:id="br0">
      <inkml:brushProperty name="width" value="0.035" units="cm"/>
      <inkml:brushProperty name="height" value="0.035" units="cm"/>
    </inkml:brush>
  </inkml:definitions>
  <inkml:trace contextRef="#ctx0" brushRef="#br0">1 1 32</inkml:trace>
</inkml:ink>
</file>

<file path=xl/ink/ink50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81"/>
    </inkml:context>
    <inkml:brush xml:id="br0">
      <inkml:brushProperty name="width" value="0.035" units="cm"/>
      <inkml:brushProperty name="height" value="0.035" units="cm"/>
    </inkml:brush>
  </inkml:definitions>
  <inkml:trace contextRef="#ctx0" brushRef="#br0">1 1 32</inkml:trace>
</inkml:ink>
</file>

<file path=xl/ink/ink5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82"/>
    </inkml:context>
    <inkml:brush xml:id="br0">
      <inkml:brushProperty name="width" value="0.035" units="cm"/>
      <inkml:brushProperty name="height" value="0.035" units="cm"/>
    </inkml:brush>
  </inkml:definitions>
  <inkml:trace contextRef="#ctx0" brushRef="#br0">1 1 32</inkml:trace>
</inkml:ink>
</file>

<file path=xl/ink/ink5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83"/>
    </inkml:context>
    <inkml:brush xml:id="br0">
      <inkml:brushProperty name="width" value="0.035" units="cm"/>
      <inkml:brushProperty name="height" value="0.035" units="cm"/>
    </inkml:brush>
  </inkml:definitions>
  <inkml:trace contextRef="#ctx0" brushRef="#br0">1 1 32</inkml:trace>
</inkml:ink>
</file>

<file path=xl/ink/ink5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84"/>
    </inkml:context>
    <inkml:brush xml:id="br0">
      <inkml:brushProperty name="width" value="0.035" units="cm"/>
      <inkml:brushProperty name="height" value="0.035" units="cm"/>
    </inkml:brush>
  </inkml:definitions>
  <inkml:trace contextRef="#ctx0" brushRef="#br0">1 1 32</inkml:trace>
</inkml:ink>
</file>

<file path=xl/ink/ink5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85"/>
    </inkml:context>
    <inkml:brush xml:id="br0">
      <inkml:brushProperty name="width" value="0.035" units="cm"/>
      <inkml:brushProperty name="height" value="0.035" units="cm"/>
    </inkml:brush>
  </inkml:definitions>
  <inkml:trace contextRef="#ctx0" brushRef="#br0">1 1 32</inkml:trace>
</inkml:ink>
</file>

<file path=xl/ink/ink5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86"/>
    </inkml:context>
    <inkml:brush xml:id="br0">
      <inkml:brushProperty name="width" value="0.035" units="cm"/>
      <inkml:brushProperty name="height" value="0.035" units="cm"/>
    </inkml:brush>
  </inkml:definitions>
  <inkml:trace contextRef="#ctx0" brushRef="#br0">1 1 32</inkml:trace>
</inkml:ink>
</file>

<file path=xl/ink/ink5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87"/>
    </inkml:context>
    <inkml:brush xml:id="br0">
      <inkml:brushProperty name="width" value="0.035" units="cm"/>
      <inkml:brushProperty name="height" value="0.035" units="cm"/>
    </inkml:brush>
  </inkml:definitions>
  <inkml:trace contextRef="#ctx0" brushRef="#br0">1 1 32</inkml:trace>
</inkml:ink>
</file>

<file path=xl/ink/ink5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88"/>
    </inkml:context>
    <inkml:brush xml:id="br0">
      <inkml:brushProperty name="width" value="0.035" units="cm"/>
      <inkml:brushProperty name="height" value="0.035" units="cm"/>
    </inkml:brush>
  </inkml:definitions>
  <inkml:trace contextRef="#ctx0" brushRef="#br0">1 1 32</inkml:trace>
</inkml:ink>
</file>

<file path=xl/ink/ink5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89"/>
    </inkml:context>
    <inkml:brush xml:id="br0">
      <inkml:brushProperty name="width" value="0.035" units="cm"/>
      <inkml:brushProperty name="height" value="0.035" units="cm"/>
    </inkml:brush>
  </inkml:definitions>
  <inkml:trace contextRef="#ctx0" brushRef="#br0">1 1 32</inkml:trace>
</inkml:ink>
</file>

<file path=xl/ink/ink5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90"/>
    </inkml:context>
    <inkml:brush xml:id="br0">
      <inkml:brushProperty name="width" value="0.035" units="cm"/>
      <inkml:brushProperty name="height" value="0.035" units="cm"/>
    </inkml:brush>
  </inkml:definitions>
  <inkml:trace contextRef="#ctx0" brushRef="#br0">1 1 32</inkml:trace>
</inkml:ink>
</file>

<file path=xl/ink/ink5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91"/>
    </inkml:context>
    <inkml:brush xml:id="br0">
      <inkml:brushProperty name="width" value="0.035" units="cm"/>
      <inkml:brushProperty name="height" value="0.035" units="cm"/>
    </inkml:brush>
  </inkml:definitions>
  <inkml:trace contextRef="#ctx0" brushRef="#br0">1 1 32</inkml:trace>
</inkml:ink>
</file>

<file path=xl/ink/ink5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92"/>
    </inkml:context>
    <inkml:brush xml:id="br0">
      <inkml:brushProperty name="width" value="0.035" units="cm"/>
      <inkml:brushProperty name="height" value="0.035" units="cm"/>
    </inkml:brush>
  </inkml:definitions>
  <inkml:trace contextRef="#ctx0" brushRef="#br0">1 1 32</inkml:trace>
</inkml:ink>
</file>

<file path=xl/ink/ink5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93"/>
    </inkml:context>
    <inkml:brush xml:id="br0">
      <inkml:brushProperty name="width" value="0.035" units="cm"/>
      <inkml:brushProperty name="height" value="0.035" units="cm"/>
    </inkml:brush>
  </inkml:definitions>
  <inkml:trace contextRef="#ctx0" brushRef="#br0">1 1 32</inkml:trace>
</inkml:ink>
</file>

<file path=xl/ink/ink5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94"/>
    </inkml:context>
    <inkml:brush xml:id="br0">
      <inkml:brushProperty name="width" value="0.035" units="cm"/>
      <inkml:brushProperty name="height" value="0.035" units="cm"/>
    </inkml:brush>
  </inkml:definitions>
  <inkml:trace contextRef="#ctx0" brushRef="#br0">1 1 32</inkml:trace>
</inkml:ink>
</file>

<file path=xl/ink/ink5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95"/>
    </inkml:context>
    <inkml:brush xml:id="br0">
      <inkml:brushProperty name="width" value="0.035" units="cm"/>
      <inkml:brushProperty name="height" value="0.035" units="cm"/>
    </inkml:brush>
  </inkml:definitions>
  <inkml:trace contextRef="#ctx0" brushRef="#br0">1 1 32</inkml:trace>
</inkml:ink>
</file>

<file path=xl/ink/ink5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96"/>
    </inkml:context>
    <inkml:brush xml:id="br0">
      <inkml:brushProperty name="width" value="0.035" units="cm"/>
      <inkml:brushProperty name="height" value="0.035" units="cm"/>
    </inkml:brush>
  </inkml:definitions>
  <inkml:trace contextRef="#ctx0" brushRef="#br0">1 1 32</inkml:trace>
</inkml:ink>
</file>

<file path=xl/ink/ink5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97"/>
    </inkml:context>
    <inkml:brush xml:id="br0">
      <inkml:brushProperty name="width" value="0.035" units="cm"/>
      <inkml:brushProperty name="height" value="0.035" units="cm"/>
    </inkml:brush>
  </inkml:definitions>
  <inkml:trace contextRef="#ctx0" brushRef="#br0">1 1 32</inkml:trace>
</inkml:ink>
</file>

<file path=xl/ink/ink5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98"/>
    </inkml:context>
    <inkml:brush xml:id="br0">
      <inkml:brushProperty name="width" value="0.035" units="cm"/>
      <inkml:brushProperty name="height" value="0.035" units="cm"/>
    </inkml:brush>
  </inkml:definitions>
  <inkml:trace contextRef="#ctx0" brushRef="#br0">1 1 32</inkml:trace>
</inkml:ink>
</file>

<file path=xl/ink/ink5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599"/>
    </inkml:context>
    <inkml:brush xml:id="br0">
      <inkml:brushProperty name="width" value="0.035" units="cm"/>
      <inkml:brushProperty name="height" value="0.035" units="cm"/>
    </inkml:brush>
  </inkml:definitions>
  <inkml:trace contextRef="#ctx0" brushRef="#br0">1 1 32</inkml:trace>
</inkml:ink>
</file>

<file path=xl/ink/ink5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00"/>
    </inkml:context>
    <inkml:brush xml:id="br0">
      <inkml:brushProperty name="width" value="0.035" units="cm"/>
      <inkml:brushProperty name="height" value="0.035" units="cm"/>
    </inkml:brush>
  </inkml:definitions>
  <inkml:trace contextRef="#ctx0" brushRef="#br0">1 1 32</inkml:trace>
</inkml:ink>
</file>

<file path=xl/ink/ink5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01"/>
    </inkml:context>
    <inkml:brush xml:id="br0">
      <inkml:brushProperty name="width" value="0.035" units="cm"/>
      <inkml:brushProperty name="height" value="0.035" units="cm"/>
    </inkml:brush>
  </inkml:definitions>
  <inkml:trace contextRef="#ctx0" brushRef="#br0">1 1 32</inkml:trace>
</inkml:ink>
</file>

<file path=xl/ink/ink5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02"/>
    </inkml:context>
    <inkml:brush xml:id="br0">
      <inkml:brushProperty name="width" value="0.035" units="cm"/>
      <inkml:brushProperty name="height" value="0.035" units="cm"/>
    </inkml:brush>
  </inkml:definitions>
  <inkml:trace contextRef="#ctx0" brushRef="#br0">1 1 32</inkml:trace>
</inkml:ink>
</file>

<file path=xl/ink/ink5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03"/>
    </inkml:context>
    <inkml:brush xml:id="br0">
      <inkml:brushProperty name="width" value="0.035" units="cm"/>
      <inkml:brushProperty name="height" value="0.035" units="cm"/>
    </inkml:brush>
  </inkml:definitions>
  <inkml:trace contextRef="#ctx0" brushRef="#br0">1 1 32</inkml:trace>
</inkml:ink>
</file>

<file path=xl/ink/ink5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04"/>
    </inkml:context>
    <inkml:brush xml:id="br0">
      <inkml:brushProperty name="width" value="0.035" units="cm"/>
      <inkml:brushProperty name="height" value="0.035" units="cm"/>
    </inkml:brush>
  </inkml:definitions>
  <inkml:trace contextRef="#ctx0" brushRef="#br0">1 1 32</inkml:trace>
</inkml:ink>
</file>

<file path=xl/ink/ink5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05"/>
    </inkml:context>
    <inkml:brush xml:id="br0">
      <inkml:brushProperty name="width" value="0.035" units="cm"/>
      <inkml:brushProperty name="height" value="0.035" units="cm"/>
    </inkml:brush>
  </inkml:definitions>
  <inkml:trace contextRef="#ctx0" brushRef="#br0">1 1 32</inkml:trace>
</inkml:ink>
</file>

<file path=xl/ink/ink5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06"/>
    </inkml:context>
    <inkml:brush xml:id="br0">
      <inkml:brushProperty name="width" value="0.035" units="cm"/>
      <inkml:brushProperty name="height" value="0.035" units="cm"/>
    </inkml:brush>
  </inkml:definitions>
  <inkml:trace contextRef="#ctx0" brushRef="#br0">1 1 32</inkml:trace>
</inkml:ink>
</file>

<file path=xl/ink/ink5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07"/>
    </inkml:context>
    <inkml:brush xml:id="br0">
      <inkml:brushProperty name="width" value="0.035" units="cm"/>
      <inkml:brushProperty name="height" value="0.035" units="cm"/>
    </inkml:brush>
  </inkml:definitions>
  <inkml:trace contextRef="#ctx0" brushRef="#br0">1 1 32</inkml:trace>
</inkml:ink>
</file>

<file path=xl/ink/ink5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08"/>
    </inkml:context>
    <inkml:brush xml:id="br0">
      <inkml:brushProperty name="width" value="0.035" units="cm"/>
      <inkml:brushProperty name="height" value="0.035" units="cm"/>
    </inkml:brush>
  </inkml:definitions>
  <inkml:trace contextRef="#ctx0" brushRef="#br0">1 1 32</inkml:trace>
</inkml:ink>
</file>

<file path=xl/ink/ink53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09"/>
    </inkml:context>
    <inkml:brush xml:id="br0">
      <inkml:brushProperty name="width" value="0.035" units="cm"/>
      <inkml:brushProperty name="height" value="0.035" units="cm"/>
    </inkml:brush>
  </inkml:definitions>
  <inkml:trace contextRef="#ctx0" brushRef="#br0">1 1 32</inkml:trace>
</inkml:ink>
</file>

<file path=xl/ink/ink53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10"/>
    </inkml:context>
    <inkml:brush xml:id="br0">
      <inkml:brushProperty name="width" value="0.035" units="cm"/>
      <inkml:brushProperty name="height" value="0.035" units="cm"/>
    </inkml:brush>
  </inkml:definitions>
  <inkml:trace contextRef="#ctx0" brushRef="#br0">1 1 32</inkml:trace>
</inkml:ink>
</file>

<file path=xl/ink/ink53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11"/>
    </inkml:context>
    <inkml:brush xml:id="br0">
      <inkml:brushProperty name="width" value="0.035" units="cm"/>
      <inkml:brushProperty name="height" value="0.035" units="cm"/>
    </inkml:brush>
  </inkml:definitions>
  <inkml:trace contextRef="#ctx0" brushRef="#br0">1 1 32</inkml:trace>
</inkml:ink>
</file>

<file path=xl/ink/ink54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12"/>
    </inkml:context>
    <inkml:brush xml:id="br0">
      <inkml:brushProperty name="width" value="0.035" units="cm"/>
      <inkml:brushProperty name="height" value="0.035" units="cm"/>
    </inkml:brush>
  </inkml:definitions>
  <inkml:trace contextRef="#ctx0" brushRef="#br0">1 1 32</inkml:trace>
</inkml:ink>
</file>

<file path=xl/ink/ink54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13"/>
    </inkml:context>
    <inkml:brush xml:id="br0">
      <inkml:brushProperty name="width" value="0.035" units="cm"/>
      <inkml:brushProperty name="height" value="0.035" units="cm"/>
    </inkml:brush>
  </inkml:definitions>
  <inkml:trace contextRef="#ctx0" brushRef="#br0">1 1 32</inkml:trace>
</inkml:ink>
</file>

<file path=xl/ink/ink54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14"/>
    </inkml:context>
    <inkml:brush xml:id="br0">
      <inkml:brushProperty name="width" value="0.035" units="cm"/>
      <inkml:brushProperty name="height" value="0.035" units="cm"/>
    </inkml:brush>
  </inkml:definitions>
  <inkml:trace contextRef="#ctx0" brushRef="#br0">1 1 32</inkml:trace>
</inkml:ink>
</file>

<file path=xl/ink/ink54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15"/>
    </inkml:context>
    <inkml:brush xml:id="br0">
      <inkml:brushProperty name="width" value="0.035" units="cm"/>
      <inkml:brushProperty name="height" value="0.035" units="cm"/>
    </inkml:brush>
  </inkml:definitions>
  <inkml:trace contextRef="#ctx0" brushRef="#br0">1 1 32</inkml:trace>
</inkml:ink>
</file>

<file path=xl/ink/ink54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16"/>
    </inkml:context>
    <inkml:brush xml:id="br0">
      <inkml:brushProperty name="width" value="0.035" units="cm"/>
      <inkml:brushProperty name="height" value="0.035" units="cm"/>
    </inkml:brush>
  </inkml:definitions>
  <inkml:trace contextRef="#ctx0" brushRef="#br0">1 1 32</inkml:trace>
</inkml:ink>
</file>

<file path=xl/ink/ink54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17"/>
    </inkml:context>
    <inkml:brush xml:id="br0">
      <inkml:brushProperty name="width" value="0.035" units="cm"/>
      <inkml:brushProperty name="height" value="0.035" units="cm"/>
    </inkml:brush>
  </inkml:definitions>
  <inkml:trace contextRef="#ctx0" brushRef="#br0">1 1 32</inkml:trace>
</inkml:ink>
</file>

<file path=xl/ink/ink54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18"/>
    </inkml:context>
    <inkml:brush xml:id="br0">
      <inkml:brushProperty name="width" value="0.035" units="cm"/>
      <inkml:brushProperty name="height" value="0.035" units="cm"/>
    </inkml:brush>
  </inkml:definitions>
  <inkml:trace contextRef="#ctx0" brushRef="#br0">1 1 32</inkml:trace>
</inkml:ink>
</file>

<file path=xl/ink/ink54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19"/>
    </inkml:context>
    <inkml:brush xml:id="br0">
      <inkml:brushProperty name="width" value="0.035" units="cm"/>
      <inkml:brushProperty name="height" value="0.035" units="cm"/>
    </inkml:brush>
  </inkml:definitions>
  <inkml:trace contextRef="#ctx0" brushRef="#br0">1 1 32</inkml:trace>
</inkml:ink>
</file>

<file path=xl/ink/ink54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20"/>
    </inkml:context>
    <inkml:brush xml:id="br0">
      <inkml:brushProperty name="width" value="0.035" units="cm"/>
      <inkml:brushProperty name="height" value="0.035" units="cm"/>
    </inkml:brush>
  </inkml:definitions>
  <inkml:trace contextRef="#ctx0" brushRef="#br0">1 1 32</inkml:trace>
</inkml:ink>
</file>

<file path=xl/ink/ink54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21"/>
    </inkml:context>
    <inkml:brush xml:id="br0">
      <inkml:brushProperty name="width" value="0.035" units="cm"/>
      <inkml:brushProperty name="height" value="0.035" units="cm"/>
    </inkml:brush>
  </inkml:definitions>
  <inkml:trace contextRef="#ctx0" brushRef="#br0">1 1 32</inkml:trace>
</inkml:ink>
</file>

<file path=xl/ink/ink55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22"/>
    </inkml:context>
    <inkml:brush xml:id="br0">
      <inkml:brushProperty name="width" value="0.035" units="cm"/>
      <inkml:brushProperty name="height" value="0.035" units="cm"/>
    </inkml:brush>
  </inkml:definitions>
  <inkml:trace contextRef="#ctx0" brushRef="#br0">1 1 32</inkml:trace>
</inkml:ink>
</file>

<file path=xl/ink/ink55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23"/>
    </inkml:context>
    <inkml:brush xml:id="br0">
      <inkml:brushProperty name="width" value="0.035" units="cm"/>
      <inkml:brushProperty name="height" value="0.035" units="cm"/>
    </inkml:brush>
  </inkml:definitions>
  <inkml:trace contextRef="#ctx0" brushRef="#br0">1 1 32</inkml:trace>
</inkml:ink>
</file>

<file path=xl/ink/ink55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24"/>
    </inkml:context>
    <inkml:brush xml:id="br0">
      <inkml:brushProperty name="width" value="0.035" units="cm"/>
      <inkml:brushProperty name="height" value="0.035" units="cm"/>
    </inkml:brush>
  </inkml:definitions>
  <inkml:trace contextRef="#ctx0" brushRef="#br0">1 1 32</inkml:trace>
</inkml:ink>
</file>

<file path=xl/ink/ink55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25"/>
    </inkml:context>
    <inkml:brush xml:id="br0">
      <inkml:brushProperty name="width" value="0.035" units="cm"/>
      <inkml:brushProperty name="height" value="0.035" units="cm"/>
    </inkml:brush>
  </inkml:definitions>
  <inkml:trace contextRef="#ctx0" brushRef="#br0">1 1 32</inkml:trace>
</inkml:ink>
</file>

<file path=xl/ink/ink55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26"/>
    </inkml:context>
    <inkml:brush xml:id="br0">
      <inkml:brushProperty name="width" value="0.035" units="cm"/>
      <inkml:brushProperty name="height" value="0.035" units="cm"/>
    </inkml:brush>
  </inkml:definitions>
  <inkml:trace contextRef="#ctx0" brushRef="#br0">1 1 32</inkml:trace>
</inkml:ink>
</file>

<file path=xl/ink/ink55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27"/>
    </inkml:context>
    <inkml:brush xml:id="br0">
      <inkml:brushProperty name="width" value="0.035" units="cm"/>
      <inkml:brushProperty name="height" value="0.035" units="cm"/>
    </inkml:brush>
  </inkml:definitions>
  <inkml:trace contextRef="#ctx0" brushRef="#br0">1 1 32</inkml:trace>
</inkml:ink>
</file>

<file path=xl/ink/ink55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28"/>
    </inkml:context>
    <inkml:brush xml:id="br0">
      <inkml:brushProperty name="width" value="0.035" units="cm"/>
      <inkml:brushProperty name="height" value="0.035" units="cm"/>
    </inkml:brush>
  </inkml:definitions>
  <inkml:trace contextRef="#ctx0" brushRef="#br0">1 1 32</inkml:trace>
</inkml:ink>
</file>

<file path=xl/ink/ink55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29"/>
    </inkml:context>
    <inkml:brush xml:id="br0">
      <inkml:brushProperty name="width" value="0.035" units="cm"/>
      <inkml:brushProperty name="height" value="0.035" units="cm"/>
    </inkml:brush>
  </inkml:definitions>
  <inkml:trace contextRef="#ctx0" brushRef="#br0">1 1 32</inkml:trace>
</inkml:ink>
</file>

<file path=xl/ink/ink55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30"/>
    </inkml:context>
    <inkml:brush xml:id="br0">
      <inkml:brushProperty name="width" value="0.035" units="cm"/>
      <inkml:brushProperty name="height" value="0.035" units="cm"/>
    </inkml:brush>
  </inkml:definitions>
  <inkml:trace contextRef="#ctx0" brushRef="#br0">1 1 32</inkml:trace>
</inkml:ink>
</file>

<file path=xl/ink/ink55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31"/>
    </inkml:context>
    <inkml:brush xml:id="br0">
      <inkml:brushProperty name="width" value="0.035" units="cm"/>
      <inkml:brushProperty name="height" value="0.035" units="cm"/>
    </inkml:brush>
  </inkml:definitions>
  <inkml:trace contextRef="#ctx0" brushRef="#br0">1 1 32</inkml:trace>
</inkml:ink>
</file>

<file path=xl/ink/ink56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32"/>
    </inkml:context>
    <inkml:brush xml:id="br0">
      <inkml:brushProperty name="width" value="0.035" units="cm"/>
      <inkml:brushProperty name="height" value="0.035" units="cm"/>
    </inkml:brush>
  </inkml:definitions>
  <inkml:trace contextRef="#ctx0" brushRef="#br0">1 1 32</inkml:trace>
</inkml:ink>
</file>

<file path=xl/ink/ink56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33"/>
    </inkml:context>
    <inkml:brush xml:id="br0">
      <inkml:brushProperty name="width" value="0.035" units="cm"/>
      <inkml:brushProperty name="height" value="0.035" units="cm"/>
    </inkml:brush>
  </inkml:definitions>
  <inkml:trace contextRef="#ctx0" brushRef="#br0">1 1 32</inkml:trace>
</inkml:ink>
</file>

<file path=xl/ink/ink56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34"/>
    </inkml:context>
    <inkml:brush xml:id="br0">
      <inkml:brushProperty name="width" value="0.035" units="cm"/>
      <inkml:brushProperty name="height" value="0.035" units="cm"/>
    </inkml:brush>
  </inkml:definitions>
  <inkml:trace contextRef="#ctx0" brushRef="#br0">1 1 32</inkml:trace>
</inkml:ink>
</file>

<file path=xl/ink/ink56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35"/>
    </inkml:context>
    <inkml:brush xml:id="br0">
      <inkml:brushProperty name="width" value="0.035" units="cm"/>
      <inkml:brushProperty name="height" value="0.035" units="cm"/>
    </inkml:brush>
  </inkml:definitions>
  <inkml:trace contextRef="#ctx0" brushRef="#br0">1 1 32</inkml:trace>
</inkml:ink>
</file>

<file path=xl/ink/ink56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36"/>
    </inkml:context>
    <inkml:brush xml:id="br0">
      <inkml:brushProperty name="width" value="0.035" units="cm"/>
      <inkml:brushProperty name="height" value="0.035" units="cm"/>
    </inkml:brush>
  </inkml:definitions>
  <inkml:trace contextRef="#ctx0" brushRef="#br0">1 1 32</inkml:trace>
</inkml:ink>
</file>

<file path=xl/ink/ink56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37"/>
    </inkml:context>
    <inkml:brush xml:id="br0">
      <inkml:brushProperty name="width" value="0.035" units="cm"/>
      <inkml:brushProperty name="height" value="0.035" units="cm"/>
    </inkml:brush>
  </inkml:definitions>
  <inkml:trace contextRef="#ctx0" brushRef="#br0">1 1 32</inkml:trace>
</inkml:ink>
</file>

<file path=xl/ink/ink56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38"/>
    </inkml:context>
    <inkml:brush xml:id="br0">
      <inkml:brushProperty name="width" value="0.035" units="cm"/>
      <inkml:brushProperty name="height" value="0.035" units="cm"/>
    </inkml:brush>
  </inkml:definitions>
  <inkml:trace contextRef="#ctx0" brushRef="#br0">1 1 32</inkml:trace>
</inkml:ink>
</file>

<file path=xl/ink/ink56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39"/>
    </inkml:context>
    <inkml:brush xml:id="br0">
      <inkml:brushProperty name="width" value="0.035" units="cm"/>
      <inkml:brushProperty name="height" value="0.035" units="cm"/>
    </inkml:brush>
  </inkml:definitions>
  <inkml:trace contextRef="#ctx0" brushRef="#br0">1 1 32</inkml:trace>
</inkml:ink>
</file>

<file path=xl/ink/ink56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40"/>
    </inkml:context>
    <inkml:brush xml:id="br0">
      <inkml:brushProperty name="width" value="0.035" units="cm"/>
      <inkml:brushProperty name="height" value="0.035" units="cm"/>
    </inkml:brush>
  </inkml:definitions>
  <inkml:trace contextRef="#ctx0" brushRef="#br0">1 1 32</inkml:trace>
</inkml:ink>
</file>

<file path=xl/ink/ink56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41"/>
    </inkml:context>
    <inkml:brush xml:id="br0">
      <inkml:brushProperty name="width" value="0.035" units="cm"/>
      <inkml:brushProperty name="height" value="0.035" units="cm"/>
    </inkml:brush>
  </inkml:definitions>
  <inkml:trace contextRef="#ctx0" brushRef="#br0">1 1 32</inkml:trace>
</inkml:ink>
</file>

<file path=xl/ink/ink57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42"/>
    </inkml:context>
    <inkml:brush xml:id="br0">
      <inkml:brushProperty name="width" value="0.035" units="cm"/>
      <inkml:brushProperty name="height" value="0.035" units="cm"/>
    </inkml:brush>
  </inkml:definitions>
  <inkml:trace contextRef="#ctx0" brushRef="#br0">1 1 32</inkml:trace>
</inkml:ink>
</file>

<file path=xl/ink/ink57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43"/>
    </inkml:context>
    <inkml:brush xml:id="br0">
      <inkml:brushProperty name="width" value="0.035" units="cm"/>
      <inkml:brushProperty name="height" value="0.035" units="cm"/>
    </inkml:brush>
  </inkml:definitions>
  <inkml:trace contextRef="#ctx0" brushRef="#br0">1 1 32</inkml:trace>
</inkml:ink>
</file>

<file path=xl/ink/ink57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44"/>
    </inkml:context>
    <inkml:brush xml:id="br0">
      <inkml:brushProperty name="width" value="0.035" units="cm"/>
      <inkml:brushProperty name="height" value="0.035" units="cm"/>
    </inkml:brush>
  </inkml:definitions>
  <inkml:trace contextRef="#ctx0" brushRef="#br0">1 1 32</inkml:trace>
</inkml:ink>
</file>

<file path=xl/ink/ink57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45"/>
    </inkml:context>
    <inkml:brush xml:id="br0">
      <inkml:brushProperty name="width" value="0.035" units="cm"/>
      <inkml:brushProperty name="height" value="0.035" units="cm"/>
    </inkml:brush>
  </inkml:definitions>
  <inkml:trace contextRef="#ctx0" brushRef="#br0">1 1 32</inkml:trace>
</inkml:ink>
</file>

<file path=xl/ink/ink57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46"/>
    </inkml:context>
    <inkml:brush xml:id="br0">
      <inkml:brushProperty name="width" value="0.035" units="cm"/>
      <inkml:brushProperty name="height" value="0.035" units="cm"/>
    </inkml:brush>
  </inkml:definitions>
  <inkml:trace contextRef="#ctx0" brushRef="#br0">1 1 32</inkml:trace>
</inkml:ink>
</file>

<file path=xl/ink/ink57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47"/>
    </inkml:context>
    <inkml:brush xml:id="br0">
      <inkml:brushProperty name="width" value="0.035" units="cm"/>
      <inkml:brushProperty name="height" value="0.035" units="cm"/>
    </inkml:brush>
  </inkml:definitions>
  <inkml:trace contextRef="#ctx0" brushRef="#br0">1 1 32</inkml:trace>
</inkml:ink>
</file>

<file path=xl/ink/ink57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48"/>
    </inkml:context>
    <inkml:brush xml:id="br0">
      <inkml:brushProperty name="width" value="0.035" units="cm"/>
      <inkml:brushProperty name="height" value="0.035" units="cm"/>
    </inkml:brush>
  </inkml:definitions>
  <inkml:trace contextRef="#ctx0" brushRef="#br0">1 1 32</inkml:trace>
</inkml:ink>
</file>

<file path=xl/ink/ink57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49"/>
    </inkml:context>
    <inkml:brush xml:id="br0">
      <inkml:brushProperty name="width" value="0.035" units="cm"/>
      <inkml:brushProperty name="height" value="0.035" units="cm"/>
    </inkml:brush>
  </inkml:definitions>
  <inkml:trace contextRef="#ctx0" brushRef="#br0">1 1 32</inkml:trace>
</inkml:ink>
</file>

<file path=xl/ink/ink57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50"/>
    </inkml:context>
    <inkml:brush xml:id="br0">
      <inkml:brushProperty name="width" value="0.035" units="cm"/>
      <inkml:brushProperty name="height" value="0.035" units="cm"/>
    </inkml:brush>
  </inkml:definitions>
  <inkml:trace contextRef="#ctx0" brushRef="#br0">1 1 32</inkml:trace>
</inkml:ink>
</file>

<file path=xl/ink/ink57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51"/>
    </inkml:context>
    <inkml:brush xml:id="br0">
      <inkml:brushProperty name="width" value="0.035" units="cm"/>
      <inkml:brushProperty name="height" value="0.035" units="cm"/>
    </inkml:brush>
  </inkml:definitions>
  <inkml:trace contextRef="#ctx0" brushRef="#br0">1 1 32</inkml:trace>
</inkml:ink>
</file>

<file path=xl/ink/ink58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52"/>
    </inkml:context>
    <inkml:brush xml:id="br0">
      <inkml:brushProperty name="width" value="0.035" units="cm"/>
      <inkml:brushProperty name="height" value="0.035" units="cm"/>
    </inkml:brush>
  </inkml:definitions>
  <inkml:trace contextRef="#ctx0" brushRef="#br0">1 1 32</inkml:trace>
</inkml:ink>
</file>

<file path=xl/ink/ink58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53"/>
    </inkml:context>
    <inkml:brush xml:id="br0">
      <inkml:brushProperty name="width" value="0.035" units="cm"/>
      <inkml:brushProperty name="height" value="0.035" units="cm"/>
    </inkml:brush>
  </inkml:definitions>
  <inkml:trace contextRef="#ctx0" brushRef="#br0">1 1 32</inkml:trace>
</inkml:ink>
</file>

<file path=xl/ink/ink58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54"/>
    </inkml:context>
    <inkml:brush xml:id="br0">
      <inkml:brushProperty name="width" value="0.035" units="cm"/>
      <inkml:brushProperty name="height" value="0.035" units="cm"/>
    </inkml:brush>
  </inkml:definitions>
  <inkml:trace contextRef="#ctx0" brushRef="#br0">1 1 32</inkml:trace>
</inkml:ink>
</file>

<file path=xl/ink/ink58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55"/>
    </inkml:context>
    <inkml:brush xml:id="br0">
      <inkml:brushProperty name="width" value="0.035" units="cm"/>
      <inkml:brushProperty name="height" value="0.035" units="cm"/>
    </inkml:brush>
  </inkml:definitions>
  <inkml:trace contextRef="#ctx0" brushRef="#br0">1 1 32</inkml:trace>
</inkml:ink>
</file>

<file path=xl/ink/ink58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56"/>
    </inkml:context>
    <inkml:brush xml:id="br0">
      <inkml:brushProperty name="width" value="0.035" units="cm"/>
      <inkml:brushProperty name="height" value="0.035" units="cm"/>
    </inkml:brush>
  </inkml:definitions>
  <inkml:trace contextRef="#ctx0" brushRef="#br0">1 1 32</inkml:trace>
</inkml:ink>
</file>

<file path=xl/ink/ink58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57"/>
    </inkml:context>
    <inkml:brush xml:id="br0">
      <inkml:brushProperty name="width" value="0.035" units="cm"/>
      <inkml:brushProperty name="height" value="0.035" units="cm"/>
    </inkml:brush>
  </inkml:definitions>
  <inkml:trace contextRef="#ctx0" brushRef="#br0">1 1 32</inkml:trace>
</inkml:ink>
</file>

<file path=xl/ink/ink58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58"/>
    </inkml:context>
    <inkml:brush xml:id="br0">
      <inkml:brushProperty name="width" value="0.035" units="cm"/>
      <inkml:brushProperty name="height" value="0.035" units="cm"/>
    </inkml:brush>
  </inkml:definitions>
  <inkml:trace contextRef="#ctx0" brushRef="#br0">1 1 32</inkml:trace>
</inkml:ink>
</file>

<file path=xl/ink/ink58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59"/>
    </inkml:context>
    <inkml:brush xml:id="br0">
      <inkml:brushProperty name="width" value="0.035" units="cm"/>
      <inkml:brushProperty name="height" value="0.035" units="cm"/>
    </inkml:brush>
  </inkml:definitions>
  <inkml:trace contextRef="#ctx0" brushRef="#br0">1 1 32</inkml:trace>
</inkml:ink>
</file>

<file path=xl/ink/ink58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60"/>
    </inkml:context>
    <inkml:brush xml:id="br0">
      <inkml:brushProperty name="width" value="0.035" units="cm"/>
      <inkml:brushProperty name="height" value="0.035" units="cm"/>
    </inkml:brush>
  </inkml:definitions>
  <inkml:trace contextRef="#ctx0" brushRef="#br0">1 1 32</inkml:trace>
</inkml:ink>
</file>

<file path=xl/ink/ink58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61"/>
    </inkml:context>
    <inkml:brush xml:id="br0">
      <inkml:brushProperty name="width" value="0.035" units="cm"/>
      <inkml:brushProperty name="height" value="0.035" units="cm"/>
    </inkml:brush>
  </inkml:definitions>
  <inkml:trace contextRef="#ctx0" brushRef="#br0">1 1 32</inkml:trace>
</inkml:ink>
</file>

<file path=xl/ink/ink59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62"/>
    </inkml:context>
    <inkml:brush xml:id="br0">
      <inkml:brushProperty name="width" value="0.035" units="cm"/>
      <inkml:brushProperty name="height" value="0.035" units="cm"/>
    </inkml:brush>
  </inkml:definitions>
  <inkml:trace contextRef="#ctx0" brushRef="#br0">1 1 32</inkml:trace>
</inkml:ink>
</file>

<file path=xl/ink/ink59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63"/>
    </inkml:context>
    <inkml:brush xml:id="br0">
      <inkml:brushProperty name="width" value="0.035" units="cm"/>
      <inkml:brushProperty name="height" value="0.035" units="cm"/>
    </inkml:brush>
  </inkml:definitions>
  <inkml:trace contextRef="#ctx0" brushRef="#br0">1 1 32</inkml:trace>
</inkml:ink>
</file>

<file path=xl/ink/ink59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64"/>
    </inkml:context>
    <inkml:brush xml:id="br0">
      <inkml:brushProperty name="width" value="0.035" units="cm"/>
      <inkml:brushProperty name="height" value="0.035" units="cm"/>
    </inkml:brush>
  </inkml:definitions>
  <inkml:trace contextRef="#ctx0" brushRef="#br0">1 1 32</inkml:trace>
</inkml:ink>
</file>

<file path=xl/ink/ink59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65"/>
    </inkml:context>
    <inkml:brush xml:id="br0">
      <inkml:brushProperty name="width" value="0.035" units="cm"/>
      <inkml:brushProperty name="height" value="0.035" units="cm"/>
    </inkml:brush>
  </inkml:definitions>
  <inkml:trace contextRef="#ctx0" brushRef="#br0">1 1 32</inkml:trace>
</inkml:ink>
</file>

<file path=xl/ink/ink59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66"/>
    </inkml:context>
    <inkml:brush xml:id="br0">
      <inkml:brushProperty name="width" value="0.035" units="cm"/>
      <inkml:brushProperty name="height" value="0.035" units="cm"/>
    </inkml:brush>
  </inkml:definitions>
  <inkml:trace contextRef="#ctx0" brushRef="#br0">1 1 32</inkml:trace>
</inkml:ink>
</file>

<file path=xl/ink/ink59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67"/>
    </inkml:context>
    <inkml:brush xml:id="br0">
      <inkml:brushProperty name="width" value="0.035" units="cm"/>
      <inkml:brushProperty name="height" value="0.035" units="cm"/>
    </inkml:brush>
  </inkml:definitions>
  <inkml:trace contextRef="#ctx0" brushRef="#br0">1 1 32</inkml:trace>
</inkml:ink>
</file>

<file path=xl/ink/ink59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68"/>
    </inkml:context>
    <inkml:brush xml:id="br0">
      <inkml:brushProperty name="width" value="0.035" units="cm"/>
      <inkml:brushProperty name="height" value="0.035" units="cm"/>
    </inkml:brush>
  </inkml:definitions>
  <inkml:trace contextRef="#ctx0" brushRef="#br0">1 1 32</inkml:trace>
</inkml:ink>
</file>

<file path=xl/ink/ink59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69"/>
    </inkml:context>
    <inkml:brush xml:id="br0">
      <inkml:brushProperty name="width" value="0.035" units="cm"/>
      <inkml:brushProperty name="height" value="0.035" units="cm"/>
    </inkml:brush>
  </inkml:definitions>
  <inkml:trace contextRef="#ctx0" brushRef="#br0">1 1 32</inkml:trace>
</inkml:ink>
</file>

<file path=xl/ink/ink59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70"/>
    </inkml:context>
    <inkml:brush xml:id="br0">
      <inkml:brushProperty name="width" value="0.035" units="cm"/>
      <inkml:brushProperty name="height" value="0.035" units="cm"/>
    </inkml:brush>
  </inkml:definitions>
  <inkml:trace contextRef="#ctx0" brushRef="#br0">1 1 32</inkml:trace>
</inkml:ink>
</file>

<file path=xl/ink/ink59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71"/>
    </inkml:context>
    <inkml:brush xml:id="br0">
      <inkml:brushProperty name="width" value="0.035" units="cm"/>
      <inkml:brushProperty name="height" value="0.035" units="cm"/>
    </inkml:brush>
  </inkml:definitions>
  <inkml:trace contextRef="#ctx0" brushRef="#br0">1 1 32</inkml:trace>
</inkml:ink>
</file>

<file path=xl/ink/ink60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72"/>
    </inkml:context>
    <inkml:brush xml:id="br0">
      <inkml:brushProperty name="width" value="0.035" units="cm"/>
      <inkml:brushProperty name="height" value="0.035" units="cm"/>
    </inkml:brush>
  </inkml:definitions>
  <inkml:trace contextRef="#ctx0" brushRef="#br0">1 1 32</inkml:trace>
</inkml:ink>
</file>

<file path=xl/ink/ink60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73"/>
    </inkml:context>
    <inkml:brush xml:id="br0">
      <inkml:brushProperty name="width" value="0.035" units="cm"/>
      <inkml:brushProperty name="height" value="0.035" units="cm"/>
    </inkml:brush>
  </inkml:definitions>
  <inkml:trace contextRef="#ctx0" brushRef="#br0">1 1 32</inkml:trace>
</inkml:ink>
</file>

<file path=xl/ink/ink60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74"/>
    </inkml:context>
    <inkml:brush xml:id="br0">
      <inkml:brushProperty name="width" value="0.035" units="cm"/>
      <inkml:brushProperty name="height" value="0.035" units="cm"/>
    </inkml:brush>
  </inkml:definitions>
  <inkml:trace contextRef="#ctx0" brushRef="#br0">1 1 32</inkml:trace>
</inkml:ink>
</file>

<file path=xl/ink/ink60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75"/>
    </inkml:context>
    <inkml:brush xml:id="br0">
      <inkml:brushProperty name="width" value="0.035" units="cm"/>
      <inkml:brushProperty name="height" value="0.035" units="cm"/>
    </inkml:brush>
  </inkml:definitions>
  <inkml:trace contextRef="#ctx0" brushRef="#br0">1 1 32</inkml:trace>
</inkml:ink>
</file>

<file path=xl/ink/ink60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76"/>
    </inkml:context>
    <inkml:brush xml:id="br0">
      <inkml:brushProperty name="width" value="0.035" units="cm"/>
      <inkml:brushProperty name="height" value="0.035" units="cm"/>
    </inkml:brush>
  </inkml:definitions>
  <inkml:trace contextRef="#ctx0" brushRef="#br0">1 1 32</inkml:trace>
</inkml:ink>
</file>

<file path=xl/ink/ink60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77"/>
    </inkml:context>
    <inkml:brush xml:id="br0">
      <inkml:brushProperty name="width" value="0.035" units="cm"/>
      <inkml:brushProperty name="height" value="0.035" units="cm"/>
    </inkml:brush>
  </inkml:definitions>
  <inkml:trace contextRef="#ctx0" brushRef="#br0">1 1 32</inkml:trace>
</inkml:ink>
</file>

<file path=xl/ink/ink60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78"/>
    </inkml:context>
    <inkml:brush xml:id="br0">
      <inkml:brushProperty name="width" value="0.035" units="cm"/>
      <inkml:brushProperty name="height" value="0.035" units="cm"/>
    </inkml:brush>
  </inkml:definitions>
  <inkml:trace contextRef="#ctx0" brushRef="#br0">1 1 32</inkml:trace>
</inkml:ink>
</file>

<file path=xl/ink/ink60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79"/>
    </inkml:context>
    <inkml:brush xml:id="br0">
      <inkml:brushProperty name="width" value="0.035" units="cm"/>
      <inkml:brushProperty name="height" value="0.035" units="cm"/>
    </inkml:brush>
  </inkml:definitions>
  <inkml:trace contextRef="#ctx0" brushRef="#br0">1 1 32</inkml:trace>
</inkml:ink>
</file>

<file path=xl/ink/ink60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80"/>
    </inkml:context>
    <inkml:brush xml:id="br0">
      <inkml:brushProperty name="width" value="0.035" units="cm"/>
      <inkml:brushProperty name="height" value="0.035" units="cm"/>
    </inkml:brush>
  </inkml:definitions>
  <inkml:trace contextRef="#ctx0" brushRef="#br0">1 1 32</inkml:trace>
</inkml:ink>
</file>

<file path=xl/ink/ink60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81"/>
    </inkml:context>
    <inkml:brush xml:id="br0">
      <inkml:brushProperty name="width" value="0.035" units="cm"/>
      <inkml:brushProperty name="height" value="0.035" units="cm"/>
    </inkml:brush>
  </inkml:definitions>
  <inkml:trace contextRef="#ctx0" brushRef="#br0">1 1 32</inkml:trace>
</inkml:ink>
</file>

<file path=xl/ink/ink6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82"/>
    </inkml:context>
    <inkml:brush xml:id="br0">
      <inkml:brushProperty name="width" value="0.035" units="cm"/>
      <inkml:brushProperty name="height" value="0.035" units="cm"/>
    </inkml:brush>
  </inkml:definitions>
  <inkml:trace contextRef="#ctx0" brushRef="#br0">1 1 32</inkml:trace>
</inkml:ink>
</file>

<file path=xl/ink/ink6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83"/>
    </inkml:context>
    <inkml:brush xml:id="br0">
      <inkml:brushProperty name="width" value="0.035" units="cm"/>
      <inkml:brushProperty name="height" value="0.035" units="cm"/>
    </inkml:brush>
  </inkml:definitions>
  <inkml:trace contextRef="#ctx0" brushRef="#br0">1 1 32</inkml:trace>
</inkml:ink>
</file>

<file path=xl/ink/ink6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84"/>
    </inkml:context>
    <inkml:brush xml:id="br0">
      <inkml:brushProperty name="width" value="0.035" units="cm"/>
      <inkml:brushProperty name="height" value="0.035" units="cm"/>
    </inkml:brush>
  </inkml:definitions>
  <inkml:trace contextRef="#ctx0" brushRef="#br0">1 1 32</inkml:trace>
</inkml:ink>
</file>

<file path=xl/ink/ink6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85"/>
    </inkml:context>
    <inkml:brush xml:id="br0">
      <inkml:brushProperty name="width" value="0.035" units="cm"/>
      <inkml:brushProperty name="height" value="0.035" units="cm"/>
    </inkml:brush>
  </inkml:definitions>
  <inkml:trace contextRef="#ctx0" brushRef="#br0">1 1 32</inkml:trace>
</inkml:ink>
</file>

<file path=xl/ink/ink6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86"/>
    </inkml:context>
    <inkml:brush xml:id="br0">
      <inkml:brushProperty name="width" value="0.035" units="cm"/>
      <inkml:brushProperty name="height" value="0.035" units="cm"/>
    </inkml:brush>
  </inkml:definitions>
  <inkml:trace contextRef="#ctx0" brushRef="#br0">1 1 32</inkml:trace>
</inkml:ink>
</file>

<file path=xl/ink/ink6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87"/>
    </inkml:context>
    <inkml:brush xml:id="br0">
      <inkml:brushProperty name="width" value="0.035" units="cm"/>
      <inkml:brushProperty name="height" value="0.035" units="cm"/>
    </inkml:brush>
  </inkml:definitions>
  <inkml:trace contextRef="#ctx0" brushRef="#br0">1 1 32</inkml:trace>
</inkml:ink>
</file>

<file path=xl/ink/ink61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88"/>
    </inkml:context>
    <inkml:brush xml:id="br0">
      <inkml:brushProperty name="width" value="0.035" units="cm"/>
      <inkml:brushProperty name="height" value="0.035" units="cm"/>
    </inkml:brush>
  </inkml:definitions>
  <inkml:trace contextRef="#ctx0" brushRef="#br0">1 1 32</inkml:trace>
</inkml:ink>
</file>

<file path=xl/ink/ink61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89"/>
    </inkml:context>
    <inkml:brush xml:id="br0">
      <inkml:brushProperty name="width" value="0.035" units="cm"/>
      <inkml:brushProperty name="height" value="0.035" units="cm"/>
    </inkml:brush>
  </inkml:definitions>
  <inkml:trace contextRef="#ctx0" brushRef="#br0">1 1 32</inkml:trace>
</inkml:ink>
</file>

<file path=xl/ink/ink61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90"/>
    </inkml:context>
    <inkml:brush xml:id="br0">
      <inkml:brushProperty name="width" value="0.035" units="cm"/>
      <inkml:brushProperty name="height" value="0.035" units="cm"/>
    </inkml:brush>
  </inkml:definitions>
  <inkml:trace contextRef="#ctx0" brushRef="#br0">1 1 32</inkml:trace>
</inkml:ink>
</file>

<file path=xl/ink/ink61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91"/>
    </inkml:context>
    <inkml:brush xml:id="br0">
      <inkml:brushProperty name="width" value="0.035" units="cm"/>
      <inkml:brushProperty name="height" value="0.035" units="cm"/>
    </inkml:brush>
  </inkml:definitions>
  <inkml:trace contextRef="#ctx0" brushRef="#br0">1 1 32</inkml:trace>
</inkml:ink>
</file>

<file path=xl/ink/ink62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92"/>
    </inkml:context>
    <inkml:brush xml:id="br0">
      <inkml:brushProperty name="width" value="0.035" units="cm"/>
      <inkml:brushProperty name="height" value="0.035" units="cm"/>
    </inkml:brush>
  </inkml:definitions>
  <inkml:trace contextRef="#ctx0" brushRef="#br0">1 1 32</inkml:trace>
</inkml:ink>
</file>

<file path=xl/ink/ink62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93"/>
    </inkml:context>
    <inkml:brush xml:id="br0">
      <inkml:brushProperty name="width" value="0.035" units="cm"/>
      <inkml:brushProperty name="height" value="0.035" units="cm"/>
    </inkml:brush>
  </inkml:definitions>
  <inkml:trace contextRef="#ctx0" brushRef="#br0">1 1 32</inkml:trace>
</inkml:ink>
</file>

<file path=xl/ink/ink62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94"/>
    </inkml:context>
    <inkml:brush xml:id="br0">
      <inkml:brushProperty name="width" value="0.035" units="cm"/>
      <inkml:brushProperty name="height" value="0.035" units="cm"/>
    </inkml:brush>
  </inkml:definitions>
  <inkml:trace contextRef="#ctx0" brushRef="#br0">1 1 32</inkml:trace>
</inkml:ink>
</file>

<file path=xl/ink/ink62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95"/>
    </inkml:context>
    <inkml:brush xml:id="br0">
      <inkml:brushProperty name="width" value="0.035" units="cm"/>
      <inkml:brushProperty name="height" value="0.035" units="cm"/>
    </inkml:brush>
  </inkml:definitions>
  <inkml:trace contextRef="#ctx0" brushRef="#br0">1 1 32</inkml:trace>
</inkml:ink>
</file>

<file path=xl/ink/ink62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96"/>
    </inkml:context>
    <inkml:brush xml:id="br0">
      <inkml:brushProperty name="width" value="0.035" units="cm"/>
      <inkml:brushProperty name="height" value="0.035" units="cm"/>
    </inkml:brush>
  </inkml:definitions>
  <inkml:trace contextRef="#ctx0" brushRef="#br0">1 1 32</inkml:trace>
</inkml:ink>
</file>

<file path=xl/ink/ink62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97"/>
    </inkml:context>
    <inkml:brush xml:id="br0">
      <inkml:brushProperty name="width" value="0.035" units="cm"/>
      <inkml:brushProperty name="height" value="0.035" units="cm"/>
    </inkml:brush>
  </inkml:definitions>
  <inkml:trace contextRef="#ctx0" brushRef="#br0">1 1 32</inkml:trace>
</inkml:ink>
</file>

<file path=xl/ink/ink62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98"/>
    </inkml:context>
    <inkml:brush xml:id="br0">
      <inkml:brushProperty name="width" value="0.035" units="cm"/>
      <inkml:brushProperty name="height" value="0.035" units="cm"/>
    </inkml:brush>
  </inkml:definitions>
  <inkml:trace contextRef="#ctx0" brushRef="#br0">1 1 32</inkml:trace>
</inkml:ink>
</file>

<file path=xl/ink/ink62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699"/>
    </inkml:context>
    <inkml:brush xml:id="br0">
      <inkml:brushProperty name="width" value="0.035" units="cm"/>
      <inkml:brushProperty name="height" value="0.035" units="cm"/>
    </inkml:brush>
  </inkml:definitions>
  <inkml:trace contextRef="#ctx0" brushRef="#br0">1 1 32</inkml:trace>
</inkml:ink>
</file>

<file path=xl/ink/ink62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700"/>
    </inkml:context>
    <inkml:brush xml:id="br0">
      <inkml:brushProperty name="width" value="0.035" units="cm"/>
      <inkml:brushProperty name="height" value="0.035" units="cm"/>
    </inkml:brush>
  </inkml:definitions>
  <inkml:trace contextRef="#ctx0" brushRef="#br0">1 1 32</inkml:trace>
</inkml:ink>
</file>

<file path=xl/ink/ink62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701"/>
    </inkml:context>
    <inkml:brush xml:id="br0">
      <inkml:brushProperty name="width" value="0.035" units="cm"/>
      <inkml:brushProperty name="height" value="0.035" units="cm"/>
    </inkml:brush>
  </inkml:definitions>
  <inkml:trace contextRef="#ctx0" brushRef="#br0">1 1 32</inkml:trace>
</inkml:ink>
</file>

<file path=xl/ink/ink63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702"/>
    </inkml:context>
    <inkml:brush xml:id="br0">
      <inkml:brushProperty name="width" value="0.035" units="cm"/>
      <inkml:brushProperty name="height" value="0.035" units="cm"/>
    </inkml:brush>
  </inkml:definitions>
  <inkml:trace contextRef="#ctx0" brushRef="#br0">1 1 32</inkml:trace>
</inkml:ink>
</file>

<file path=xl/ink/ink63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703"/>
    </inkml:context>
    <inkml:brush xml:id="br0">
      <inkml:brushProperty name="width" value="0.035" units="cm"/>
      <inkml:brushProperty name="height" value="0.035" units="cm"/>
    </inkml:brush>
  </inkml:definitions>
  <inkml:trace contextRef="#ctx0" brushRef="#br0">1 1 32</inkml:trace>
</inkml:ink>
</file>

<file path=xl/ink/ink63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704"/>
    </inkml:context>
    <inkml:brush xml:id="br0">
      <inkml:brushProperty name="width" value="0.035" units="cm"/>
      <inkml:brushProperty name="height" value="0.035" units="cm"/>
    </inkml:brush>
  </inkml:definitions>
  <inkml:trace contextRef="#ctx0" brushRef="#br0">1 1 32</inkml:trace>
</inkml:ink>
</file>

<file path=xl/ink/ink63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705"/>
    </inkml:context>
    <inkml:brush xml:id="br0">
      <inkml:brushProperty name="width" value="0.035" units="cm"/>
      <inkml:brushProperty name="height" value="0.035" units="cm"/>
    </inkml:brush>
  </inkml:definitions>
  <inkml:trace contextRef="#ctx0" brushRef="#br0">1 1 32</inkml:trace>
</inkml:ink>
</file>

<file path=xl/ink/ink63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706"/>
    </inkml:context>
    <inkml:brush xml:id="br0">
      <inkml:brushProperty name="width" value="0.035" units="cm"/>
      <inkml:brushProperty name="height" value="0.035" units="cm"/>
    </inkml:brush>
  </inkml:definitions>
  <inkml:trace contextRef="#ctx0" brushRef="#br0">1 1 32</inkml:trace>
</inkml:ink>
</file>

<file path=xl/ink/ink63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707"/>
    </inkml:context>
    <inkml:brush xml:id="br0">
      <inkml:brushProperty name="width" value="0.035" units="cm"/>
      <inkml:brushProperty name="height" value="0.035" units="cm"/>
    </inkml:brush>
  </inkml:definitions>
  <inkml:trace contextRef="#ctx0" brushRef="#br0">1 1 32</inkml:trace>
</inkml:ink>
</file>

<file path=xl/ink/ink63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5-26T14:41:12.708"/>
    </inkml:context>
    <inkml:brush xml:id="br0">
      <inkml:brushProperty name="width" value="0.035" units="cm"/>
      <inkml:brushProperty name="height" value="0.035" units="cm"/>
    </inkml:brush>
  </inkml:definitions>
  <inkml:trace contextRef="#ctx0" brushRef="#br0">1 1 32</inkml:trace>
</inkml:ink>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7BDD737-E507-4B0A-BC23-9645CF084153}" name="Table4" displayName="Table4" ref="I5:N49" totalsRowShown="0" tableBorderDxfId="90">
  <autoFilter ref="I5:N49" xr:uid="{93BBFE0D-C7D3-4636-BD41-514097C14ABA}"/>
  <tableColumns count="6">
    <tableColumn id="1" xr3:uid="{C9D6D997-1337-440F-B921-D600D1D290FA}" name="Date" dataDxfId="89"/>
    <tableColumn id="2" xr3:uid="{DEDF3411-C680-4910-B02A-CDDE17C6813E}" name="Article" dataDxfId="88"/>
    <tableColumn id="3" xr3:uid="{689DF198-955C-40F4-AF31-25B529DA7D1E}" name="Customer" dataDxfId="87"/>
    <tableColumn id="4" xr3:uid="{84CCF461-1E2D-4C8B-B68F-CF1F7EFE14B3}" name="Sales Rep" dataDxfId="86"/>
    <tableColumn id="8" xr3:uid="{B2A7CEE4-23F0-41AA-852F-9ADB2FFD35BB}" name="Net Sales" dataDxfId="85"/>
    <tableColumn id="9" xr3:uid="{74295CDF-2E69-42A8-9B90-038F2152A334}" name="Region" dataDxfId="8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C541422A-5038-4655-B92B-81278ED5848B}" name="Demo_vastgoedportefeuille" displayName="Demo_vastgoedportefeuille" ref="B3:AK204" totalsRowCount="1" headerRowDxfId="154" dataDxfId="153" totalsRowDxfId="152">
  <autoFilter ref="B3:AK203" xr:uid="{C541422A-5038-4655-B92B-81278ED5848B}"/>
  <tableColumns count="36">
    <tableColumn id="1" xr3:uid="{2509D314-D274-45CF-809B-02294D340DDE}" name="PandID" totalsRowLabel="Aantal panden" dataDxfId="151" totalsRowDxfId="150"/>
    <tableColumn id="2" xr3:uid="{6B78B1D5-06AA-4998-94C4-A155A4B7BD4D}" name="Type pand" dataDxfId="149" totalsRowDxfId="148"/>
    <tableColumn id="3" xr3:uid="{23E90D13-124E-4A7A-AC27-8DFE60F4189E}" name="Provincie" dataDxfId="147" totalsRowDxfId="146"/>
    <tableColumn id="4" xr3:uid="{2D261700-3A65-4766-B448-2E04764BD9D0}" name="Gemeente" dataDxfId="145" totalsRowDxfId="144"/>
    <tableColumn id="5" xr3:uid="{C7B0DA69-039F-41A6-ACE4-95E7B8D396AA}" name="Postcode" dataDxfId="143" totalsRowDxfId="142"/>
    <tableColumn id="6" xr3:uid="{385F1826-F6D9-4948-958F-02255527AB44}" name="Straat" dataDxfId="141" totalsRowDxfId="140"/>
    <tableColumn id="7" xr3:uid="{41D5C52D-2C56-4D0F-9574-80F936CDCB80}" name="Huisnr" dataDxfId="139" totalsRowDxfId="138"/>
    <tableColumn id="8" xr3:uid="{8CF49621-73EA-48FA-B146-BACB754C5C45}" name="Bus" dataDxfId="137" totalsRowDxfId="136"/>
    <tableColumn id="9" xr3:uid="{2CDED90A-6263-4562-9005-F44C16483A8F}" name="Adres volledig" dataDxfId="135" totalsRowDxfId="37"/>
    <tableColumn id="10" xr3:uid="{7B601F33-F58C-4ADE-B068-55F2E4DBCDBC}" name="Eigenaar naam" dataDxfId="134" totalsRowDxfId="36"/>
    <tableColumn id="11" xr3:uid="{EC0A3FDB-E4C0-462E-84C1-BFC764934F71}" name="Eigenaar e-mail" dataDxfId="133" totalsRowDxfId="35"/>
    <tableColumn id="12" xr3:uid="{95439657-18BC-485A-A16D-A3D30E66361A}" name="Eigenaar telefoon" dataDxfId="132" totalsRowDxfId="131"/>
    <tableColumn id="13" xr3:uid="{E620D883-CA20-4AEE-9409-1C32A5C0F1B5}" name="Eigenaar IBAN" dataDxfId="130" totalsRowDxfId="129"/>
    <tableColumn id="14" xr3:uid="{923AA42E-7190-42B8-9B8F-6EE83E5402DC}" name="Huurder naam" dataDxfId="128" totalsRowDxfId="34"/>
    <tableColumn id="15" xr3:uid="{8FF3E273-9C3B-444E-8324-2C081183A7CC}" name="Huurder e-mail" dataDxfId="127" totalsRowDxfId="33"/>
    <tableColumn id="16" xr3:uid="{7C913A12-9833-4695-928A-7AEB35AF20BB}" name="Huurder telefoon" dataDxfId="126" totalsRowDxfId="125"/>
    <tableColumn id="17" xr3:uid="{1B23EBD3-DE68-4509-B324-160A077A4E91}" name="Huurder IBAN" dataDxfId="124" totalsRowDxfId="123"/>
    <tableColumn id="18" xr3:uid="{4297A97D-2577-4CC9-A02D-989A8E9F43FB}" name="Huurcontract nr" dataDxfId="122" totalsRowDxfId="121"/>
    <tableColumn id="19" xr3:uid="{6D5FD311-E52C-4132-B586-DEFE13179794}" name="Start huurcontract" dataDxfId="120" totalsRowDxfId="119"/>
    <tableColumn id="20" xr3:uid="{B16CF351-BBC5-4967-8DF1-32F6223B190F}" name="Einde huurcontract" dataDxfId="118" totalsRowDxfId="117"/>
    <tableColumn id="21" xr3:uid="{056BE3E3-0C00-4909-8674-6F71D9EB96FE}" name="Status" dataDxfId="116" totalsRowDxfId="115"/>
    <tableColumn id="22" xr3:uid="{9891BDAA-D122-47BE-AA1E-9599D7AA8383}" name="Maandhuur" totalsRowFunction="sum" dataDxfId="114" totalsRowDxfId="32"/>
    <tableColumn id="23" xr3:uid="{5D906556-7429-477E-8F8A-8B4B69B4541E}" name="Waarborg" totalsRowFunction="sum" dataDxfId="113" totalsRowDxfId="31"/>
    <tableColumn id="24" xr3:uid="{21E8C4CE-6354-4C2B-A75B-DE5410F61E8B}" name="EPC-label" dataDxfId="112" totalsRowDxfId="111"/>
    <tableColumn id="25" xr3:uid="{9AAB01C0-B66D-433F-A32D-5C362AB272D5}" name="Bouwjaar" dataDxfId="110" totalsRowDxfId="109"/>
    <tableColumn id="26" xr3:uid="{62E3E973-D2A9-419D-B7A1-94DFDDEEDEFE}" name="Oppervlakte m²" totalsRowFunction="average" dataDxfId="108" totalsRowDxfId="30"/>
    <tableColumn id="27" xr3:uid="{E5DBF64D-C5DE-4C99-9008-054759133903}" name="Slaapkamers" dataDxfId="107" totalsRowDxfId="106"/>
    <tableColumn id="28" xr3:uid="{397AD4D2-6DA0-453F-BC3E-1B61A3EBAF09}" name="Parkeerplaats" dataDxfId="105" totalsRowDxfId="104"/>
    <tableColumn id="29" xr3:uid="{7E5A34B6-DA96-45D7-A45C-5C8844150011}" name="Elektriciteit EAN" dataDxfId="103" totalsRowDxfId="102"/>
    <tableColumn id="30" xr3:uid="{27F77B81-C99C-47E5-9443-E7C4F2E364DA}" name="Elektriciteit contractnr" dataDxfId="101" totalsRowDxfId="100"/>
    <tableColumn id="31" xr3:uid="{41BBA5C4-7C0E-4CE1-8E69-B7D51D628A3B}" name="Water contractnr" dataDxfId="99" totalsRowDxfId="98"/>
    <tableColumn id="32" xr3:uid="{9D165247-50D9-4F67-9E67-607F1B0D253B}" name="Verwarming" dataDxfId="97" totalsRowDxfId="29"/>
    <tableColumn id="33" xr3:uid="{62CB96EE-796D-4823-B85A-615B9922AD79}" name="Laatste indexatie" dataDxfId="96" totalsRowDxfId="95"/>
    <tableColumn id="34" xr3:uid="{2B8FF8CA-34E6-49FA-A7EE-70F0EC16DDC3}" name="Indexatie frequentie" dataDxfId="94" totalsRowDxfId="93"/>
    <tableColumn id="35" xr3:uid="{5DF71392-E41E-45FE-9D7C-0FBB4D8FDBF2}" name="Syndicus" dataDxfId="92" totalsRowDxfId="28"/>
    <tableColumn id="36" xr3:uid="{2A5246C6-77CB-48E4-BF9E-3F15A1CD1041}" name="Opmerking" dataDxfId="91" totalsRowDxfId="2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D0AE161-B509-4283-8DAF-E8A2AD5D8E1B}" name="tblUniqueEN" displayName="tblUniqueEN" ref="D20:G28" totalsRowShown="0" headerRowDxfId="83" tableBorderDxfId="82">
  <autoFilter ref="D20:G28" xr:uid="{CD0AE161-B509-4283-8DAF-E8A2AD5D8E1B}"/>
  <tableColumns count="4">
    <tableColumn id="1" xr3:uid="{C2C34299-3C31-42A7-97F8-FCE29B5770BA}" name="First" dataDxfId="81"/>
    <tableColumn id="2" xr3:uid="{D2DA3A1E-489E-4AB5-88AF-CCE20477B9A0}" name="Last" dataDxfId="80"/>
    <tableColumn id="3" xr3:uid="{3C9F0904-D715-43AB-86F2-4C5EC247211B}" name="Exam Date" dataDxfId="79"/>
    <tableColumn id="4" xr3:uid="{E8D8F35D-98BA-4EBE-A06B-083F2C7B70AF}" name="Pass/Fail" dataDxfId="7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1D1D781-6F49-4FCA-AB8E-A0DFEA8610EA}" name="tblUniqueEN12" displayName="tblUniqueEN12" ref="D265:G273" totalsRowShown="0" headerRowDxfId="77" tableBorderDxfId="76">
  <autoFilter ref="D265:G273" xr:uid="{51D1D781-6F49-4FCA-AB8E-A0DFEA8610EA}"/>
  <tableColumns count="4">
    <tableColumn id="1" xr3:uid="{89A92C67-1DCE-4D30-9682-3484EABE280E}" name="First" dataDxfId="75"/>
    <tableColumn id="2" xr3:uid="{E183C4D6-3B95-480D-9504-D3AAB71BB557}" name="Last" dataDxfId="74"/>
    <tableColumn id="3" xr3:uid="{A8F04BF0-634E-48BC-9FB0-61C77FCCBFAF}" name="Exam Date" dataDxfId="73"/>
    <tableColumn id="4" xr3:uid="{3B736666-614F-48FD-903E-26825475C2D5}" name="Pass/Fail" dataDxfId="7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D1B94FE-5DF8-4F2D-B736-827F33FDF723}" name="tblUniqueEN1214" displayName="tblUniqueEN1214" ref="D520:G528" totalsRowShown="0" headerRowDxfId="71" tableBorderDxfId="70">
  <autoFilter ref="D520:G528" xr:uid="{0D1B94FE-5DF8-4F2D-B736-827F33FDF723}"/>
  <tableColumns count="4">
    <tableColumn id="1" xr3:uid="{FD509CB1-B9B4-441E-B1DB-71FCCBF612C5}" name="First" dataDxfId="69"/>
    <tableColumn id="2" xr3:uid="{43A6E081-9464-455A-9F40-D6C241A7C599}" name="Last" dataDxfId="68"/>
    <tableColumn id="3" xr3:uid="{9F4B9596-D13C-4D86-86F4-690C42B93B8E}" name="Exam Date" dataDxfId="67"/>
    <tableColumn id="4" xr3:uid="{DD2D5FF9-014D-4056-A112-22ECB2F18925}" name="Pass/Fail" dataDxfId="6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CB9CC6-E785-4C6D-A4EE-ED35D786DE25}" name="tblSalesData" displayName="tblSalesData" comment="Sales transactions data" ref="M3:R520" totalsRowShown="0">
  <autoFilter ref="M3:R520" xr:uid="{7FE419FC-F078-4DC4-964F-DA3C8E602047}"/>
  <sortState xmlns:xlrd2="http://schemas.microsoft.com/office/spreadsheetml/2017/richdata2" ref="M4:R520">
    <sortCondition ref="M3:M520"/>
  </sortState>
  <tableColumns count="6">
    <tableColumn id="1" xr3:uid="{B927F8F4-DF52-4B35-B59E-DDE2DBC03991}" name="Date" dataDxfId="65"/>
    <tableColumn id="2" xr3:uid="{A1FB9A9D-C6EA-48D8-984B-2BF9E3A2A774}" name="Product"/>
    <tableColumn id="4" xr3:uid="{BEDF6911-FC8A-412B-86C7-AFA4E22AEA6A}" name="Region"/>
    <tableColumn id="5" xr3:uid="{05CBD555-EB02-4B7A-B5A2-4EA6158FA00D}" name="Quantity Sold"/>
    <tableColumn id="6" xr3:uid="{8E729463-B623-439A-95A2-DAC551CD5B83}" name="Net Price"/>
    <tableColumn id="7" xr3:uid="{0CF86222-635A-44EC-9F04-2890A8D8AEF7}" name="Revenue">
      <calculatedColumnFormula>P4*Q4</calculatedColumnFormula>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5A631B-6F49-414E-A96E-3B36DE0627AB}" name="tblProductCategories" displayName="tblProductCategories" ref="T3:U18" totalsRowShown="0">
  <autoFilter ref="T3:U18" xr:uid="{2B5A631B-6F49-414E-A96E-3B36DE0627AB}"/>
  <tableColumns count="2">
    <tableColumn id="1" xr3:uid="{D47720C2-9BBB-4DC7-BA82-620C3ED6DFFA}" name="Product"/>
    <tableColumn id="2" xr3:uid="{4E5D33BA-BD58-43BD-980A-EA8D417B6E0F}" name="Category"/>
  </tableColumns>
  <tableStyleInfo name="TableStyleMedium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4AAEA6F-42A0-4B44-848F-CEF25A66C233}" name="tblSalesReps" displayName="tblSalesReps" ref="W3:X6" totalsRowShown="0">
  <autoFilter ref="W3:X6" xr:uid="{E4AAEA6F-42A0-4B44-848F-CEF25A66C233}"/>
  <tableColumns count="2">
    <tableColumn id="1" xr3:uid="{C43A0620-214A-4911-994B-60B45F6B815C}" name="Region"/>
    <tableColumn id="2" xr3:uid="{55EBFCD4-BEE7-4D9B-B970-A300E0FF559D}" name="Sales Rep"/>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DC21003-911F-4E9F-8A87-C7C8F1D2E228}" name="tblDropDownDataEN" displayName="tblDropDownDataEN" ref="D47:G90" totalsRowShown="0" headerRowDxfId="64" dataDxfId="62" headerRowBorderDxfId="63" tableBorderDxfId="61" totalsRowBorderDxfId="60">
  <autoFilter ref="D47:G90" xr:uid="{DB1DAF5E-D2FD-4870-9E7F-8BAC59F4C6DC}"/>
  <tableColumns count="4">
    <tableColumn id="1" xr3:uid="{03D9B373-E02E-49F7-96E5-45D17487B589}" name="List1" dataDxfId="59"/>
    <tableColumn id="2" xr3:uid="{8127FEE1-A169-411E-8058-D062614BBF37}" name="List2" dataDxfId="58"/>
    <tableColumn id="3" xr3:uid="{A164CCF1-6E7A-4244-9CE5-232B75C5A7AD}" name="List3" dataDxfId="57"/>
    <tableColumn id="4" xr3:uid="{9BDC1318-6DA7-4292-8913-0C7061F3E4D1}" name="List4" dataDxfId="56"/>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D641B12-439A-49D3-A4AD-6ABC88B0C390}" name="tblDropDownDataNL" displayName="tblDropDownDataNL" ref="D140:G183" totalsRowShown="0" headerRowDxfId="55" dataDxfId="53" headerRowBorderDxfId="54" tableBorderDxfId="52" totalsRowBorderDxfId="51">
  <autoFilter ref="D140:G183" xr:uid="{87C87567-A722-4EF6-B895-1D5F78932D20}"/>
  <tableColumns count="4">
    <tableColumn id="1" xr3:uid="{1244CC97-BEC8-46A5-B3F9-1517464D2CEB}" name="List1" dataDxfId="50"/>
    <tableColumn id="2" xr3:uid="{EAF51DA9-B3C2-421A-A38B-7981EB4E9B7A}" name="List2" dataDxfId="49"/>
    <tableColumn id="3" xr3:uid="{CFDCBE79-DF75-464B-8EB7-14FF10EAD7F5}" name="List3" dataDxfId="48"/>
    <tableColumn id="4" xr3:uid="{6C104A3B-D014-4AA2-BE91-C6B883335304}" name="List4" dataDxfId="47"/>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FF29D0F-DBEE-49DB-B73B-8040B9D36E87}" name="tblDropDownDataFR" displayName="tblDropDownDataFR" ref="D233:G276" totalsRowShown="0" headerRowDxfId="46" dataDxfId="44" headerRowBorderDxfId="45" tableBorderDxfId="43" totalsRowBorderDxfId="42">
  <autoFilter ref="D233:G276" xr:uid="{BE01E1F2-59C8-4B5A-8CA0-0DD704039DEE}"/>
  <tableColumns count="4">
    <tableColumn id="1" xr3:uid="{4A0547DD-64AA-4026-87AB-D1FCA6553BFB}" name="List1" dataDxfId="41"/>
    <tableColumn id="2" xr3:uid="{6AFEE2EE-50C8-4223-832E-B5E32AD7A6C7}" name="List2" dataDxfId="40"/>
    <tableColumn id="3" xr3:uid="{1A612346-0819-4BC6-B21A-70DF4D99EF96}" name="List3" dataDxfId="39"/>
    <tableColumn id="4" xr3:uid="{2B0D0FDC-31B1-46DE-8331-BAFA5381DAD8}" name="List4" dataDxfId="3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6794544-FD79-47C9-BD41-EED1CA77B134}">
  <we:reference id="wa200003696" version="1.3.0.0" store="en-US"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openxmlformats.org/officeDocument/2006/relationships/table" Target="../tables/table5.xml"/><Relationship Id="rId4" Type="http://schemas.openxmlformats.org/officeDocument/2006/relationships/table" Target="../tables/table4.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9.bin"/><Relationship Id="rId4" Type="http://schemas.openxmlformats.org/officeDocument/2006/relationships/table" Target="../tables/table8.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8.xml"/><Relationship Id="rId1" Type="http://schemas.openxmlformats.org/officeDocument/2006/relationships/printerSettings" Target="../printerSettings/printerSettings10.bin"/><Relationship Id="rId5" Type="http://schemas.openxmlformats.org/officeDocument/2006/relationships/table" Target="../tables/table11.xml"/><Relationship Id="rId4"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83172-1ACB-4347-A291-23239E2D3237}">
  <sheetPr codeName="Sheet2"/>
  <dimension ref="A1:B36"/>
  <sheetViews>
    <sheetView topLeftCell="A18" workbookViewId="0">
      <selection activeCell="B12" sqref="B12"/>
    </sheetView>
  </sheetViews>
  <sheetFormatPr defaultRowHeight="14" x14ac:dyDescent="0.3"/>
  <cols>
    <col min="1" max="1" width="4" customWidth="1"/>
    <col min="2" max="2" width="100.19921875" bestFit="1" customWidth="1"/>
  </cols>
  <sheetData>
    <row r="1" spans="1:2" ht="20.95" x14ac:dyDescent="0.45">
      <c r="A1" s="198"/>
      <c r="B1" s="199" t="s">
        <v>3653</v>
      </c>
    </row>
    <row r="2" spans="1:2" x14ac:dyDescent="0.3">
      <c r="B2" t="s">
        <v>1774</v>
      </c>
    </row>
    <row r="3" spans="1:2" x14ac:dyDescent="0.3">
      <c r="B3" t="s">
        <v>1775</v>
      </c>
    </row>
    <row r="4" spans="1:2" x14ac:dyDescent="0.3">
      <c r="B4" t="s">
        <v>1776</v>
      </c>
    </row>
    <row r="5" spans="1:2" x14ac:dyDescent="0.3">
      <c r="B5" t="s">
        <v>1777</v>
      </c>
    </row>
    <row r="6" spans="1:2" x14ac:dyDescent="0.3">
      <c r="B6" t="s">
        <v>1778</v>
      </c>
    </row>
    <row r="7" spans="1:2" x14ac:dyDescent="0.3">
      <c r="B7" t="s">
        <v>1779</v>
      </c>
    </row>
    <row r="8" spans="1:2" x14ac:dyDescent="0.3">
      <c r="B8" t="s">
        <v>1780</v>
      </c>
    </row>
    <row r="12" spans="1:2" x14ac:dyDescent="0.3">
      <c r="B12" t="s">
        <v>3673</v>
      </c>
    </row>
    <row r="13" spans="1:2" x14ac:dyDescent="0.3">
      <c r="B13" t="s">
        <v>1792</v>
      </c>
    </row>
    <row r="14" spans="1:2" x14ac:dyDescent="0.3">
      <c r="B14" t="s">
        <v>1781</v>
      </c>
    </row>
    <row r="18" spans="2:2" x14ac:dyDescent="0.3">
      <c r="B18" t="s">
        <v>1782</v>
      </c>
    </row>
    <row r="19" spans="2:2" x14ac:dyDescent="0.3">
      <c r="B19" t="s">
        <v>1783</v>
      </c>
    </row>
    <row r="20" spans="2:2" x14ac:dyDescent="0.3">
      <c r="B20" t="s">
        <v>1784</v>
      </c>
    </row>
    <row r="24" spans="2:2" x14ac:dyDescent="0.3">
      <c r="B24" t="s">
        <v>1785</v>
      </c>
    </row>
    <row r="25" spans="2:2" x14ac:dyDescent="0.3">
      <c r="B25" t="s">
        <v>1786</v>
      </c>
    </row>
    <row r="26" spans="2:2" x14ac:dyDescent="0.3">
      <c r="B26" t="s">
        <v>1787</v>
      </c>
    </row>
    <row r="27" spans="2:2" x14ac:dyDescent="0.3">
      <c r="B27" t="s">
        <v>1788</v>
      </c>
    </row>
    <row r="31" spans="2:2" x14ac:dyDescent="0.3">
      <c r="B31" t="s">
        <v>1789</v>
      </c>
    </row>
    <row r="32" spans="2:2" x14ac:dyDescent="0.3">
      <c r="B32" t="s">
        <v>1790</v>
      </c>
    </row>
    <row r="36" spans="2:2" x14ac:dyDescent="0.3">
      <c r="B36" t="s">
        <v>1791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9444D-9140-42EF-9C65-00566DA7AA96}">
  <sheetPr codeName="Sheet11">
    <tabColor theme="1"/>
    <outlinePr summaryBelow="0" summaryRight="0"/>
  </sheetPr>
  <dimension ref="A1:E54"/>
  <sheetViews>
    <sheetView zoomScaleNormal="100" workbookViewId="0">
      <pane ySplit="3" topLeftCell="A24" activePane="bottomLeft" state="frozen"/>
      <selection pane="bottomLeft" activeCell="C30" sqref="C30"/>
    </sheetView>
  </sheetViews>
  <sheetFormatPr defaultColWidth="0" defaultRowHeight="14" zeroHeight="1" outlineLevelRow="2" x14ac:dyDescent="0.3"/>
  <cols>
    <col min="1" max="2" width="3.296875" style="2" customWidth="1"/>
    <col min="3" max="3" width="35.296875" style="2" customWidth="1"/>
    <col min="4" max="4" width="90.296875" style="2" customWidth="1"/>
    <col min="5" max="5" width="3.296875" style="2" customWidth="1"/>
    <col min="6" max="16384" width="8.69921875" style="2" hidden="1"/>
  </cols>
  <sheetData>
    <row r="1" spans="1:5" x14ac:dyDescent="0.3">
      <c r="A1" s="1"/>
      <c r="B1" s="1"/>
      <c r="C1" s="1"/>
      <c r="D1" s="1"/>
      <c r="E1" s="1"/>
    </row>
    <row r="2" spans="1:5" ht="72" customHeight="1" x14ac:dyDescent="0.3">
      <c r="A2" s="1"/>
      <c r="B2" s="202" t="s">
        <v>0</v>
      </c>
      <c r="C2" s="203"/>
      <c r="D2" s="203"/>
      <c r="E2" s="1"/>
    </row>
    <row r="3" spans="1:5" ht="14.55" thickBot="1" x14ac:dyDescent="0.35">
      <c r="A3" s="1"/>
      <c r="B3" s="1"/>
      <c r="C3" s="1"/>
      <c r="D3" s="1"/>
      <c r="E3" s="1"/>
    </row>
    <row r="4" spans="1:5" ht="14.55" collapsed="1" thickBot="1" x14ac:dyDescent="0.35">
      <c r="A4" s="1"/>
      <c r="B4" s="9" t="s">
        <v>1</v>
      </c>
      <c r="C4" s="1"/>
      <c r="D4" s="1"/>
      <c r="E4" s="1"/>
    </row>
    <row r="5" spans="1:5" ht="15.6" hidden="1" outlineLevel="1" x14ac:dyDescent="0.3">
      <c r="A5" s="1"/>
      <c r="B5" s="1"/>
      <c r="C5" s="201" t="s">
        <v>2</v>
      </c>
      <c r="D5" s="201"/>
      <c r="E5" s="1"/>
    </row>
    <row r="6" spans="1:5" hidden="1" outlineLevel="2" x14ac:dyDescent="0.3">
      <c r="A6" s="1"/>
      <c r="B6" s="1"/>
      <c r="C6" s="200" t="s">
        <v>3</v>
      </c>
      <c r="D6" s="200"/>
      <c r="E6" s="1"/>
    </row>
    <row r="7" spans="1:5" ht="29.15" hidden="1" customHeight="1" outlineLevel="2" x14ac:dyDescent="0.3">
      <c r="A7" s="1"/>
      <c r="B7" s="1"/>
      <c r="C7" s="200" t="s">
        <v>4</v>
      </c>
      <c r="D7" s="200"/>
      <c r="E7" s="1"/>
    </row>
    <row r="8" spans="1:5" hidden="1" outlineLevel="2" x14ac:dyDescent="0.3">
      <c r="A8" s="1"/>
      <c r="B8" s="1"/>
      <c r="C8" s="200" t="s">
        <v>5</v>
      </c>
      <c r="D8" s="200"/>
      <c r="E8" s="1"/>
    </row>
    <row r="9" spans="1:5" ht="59.95" hidden="1" customHeight="1" outlineLevel="2" x14ac:dyDescent="0.3">
      <c r="A9" s="1"/>
      <c r="B9" s="1"/>
      <c r="E9" s="1"/>
    </row>
    <row r="10" spans="1:5" ht="29.95" hidden="1" customHeight="1" outlineLevel="2" x14ac:dyDescent="0.3">
      <c r="A10" s="1"/>
      <c r="B10" s="1"/>
      <c r="C10" s="200" t="s">
        <v>6</v>
      </c>
      <c r="D10" s="200"/>
      <c r="E10" s="1"/>
    </row>
    <row r="11" spans="1:5" hidden="1" outlineLevel="1" x14ac:dyDescent="0.3">
      <c r="A11" s="1"/>
      <c r="B11" s="1"/>
      <c r="C11" s="1"/>
      <c r="D11" s="1"/>
      <c r="E11" s="1"/>
    </row>
    <row r="12" spans="1:5" ht="15.6" hidden="1" outlineLevel="1" collapsed="1" x14ac:dyDescent="0.3">
      <c r="A12" s="1"/>
      <c r="B12" s="1"/>
      <c r="C12" s="201" t="s">
        <v>7</v>
      </c>
      <c r="D12" s="201"/>
      <c r="E12" s="1"/>
    </row>
    <row r="13" spans="1:5" ht="181.65" hidden="1" outlineLevel="2" x14ac:dyDescent="0.3">
      <c r="A13" s="1"/>
      <c r="B13" s="1"/>
      <c r="C13" s="6" t="str" cm="1">
        <f t="array" aca="1" ref="C13" ca="1">_xlfn.TEXTBEFORE(_xlfn.TEXTAFTER(CELL("address",'What is a Database'!$A$1),"]"),"'",1)</f>
        <v>What is a Database</v>
      </c>
      <c r="D13" s="7" t="s">
        <v>8</v>
      </c>
      <c r="E13" s="1"/>
    </row>
    <row r="14" spans="1:5" ht="41.95" hidden="1" outlineLevel="2" x14ac:dyDescent="0.3">
      <c r="A14" s="1"/>
      <c r="B14" s="1"/>
      <c r="C14" s="6" t="str" cm="1">
        <f t="array" aca="1" ref="C14" ca="1">_xlfn.TEXTBEFORE(_xlfn.TEXTAFTER(CELL("address",'Table vs range'!$A$1),"]"),"'",1)</f>
        <v>Table vs range</v>
      </c>
      <c r="D14" s="7" t="s">
        <v>9</v>
      </c>
      <c r="E14" s="1"/>
    </row>
    <row r="15" spans="1:5" ht="55.9" hidden="1" outlineLevel="2" x14ac:dyDescent="0.3">
      <c r="A15" s="1"/>
      <c r="B15" s="1"/>
      <c r="C15" s="6" t="str" cm="1">
        <f t="array" aca="1" ref="C15" ca="1">_xlfn.TEXTBEFORE(_xlfn.TEXTAFTER(CELL("address",'Lookup Functions'!$A$1),"]"),"'",1)</f>
        <v>Lookup Functions</v>
      </c>
      <c r="D15" s="7" t="s">
        <v>10</v>
      </c>
      <c r="E15" s="1"/>
    </row>
    <row r="16" spans="1:5" ht="55.9" hidden="1" outlineLevel="2" x14ac:dyDescent="0.3">
      <c r="A16" s="1"/>
      <c r="B16" s="1"/>
      <c r="C16" s="6" t="str" cm="1">
        <f t="array" aca="1" ref="C16" ca="1">_xlfn.TEXTBEFORE(_xlfn.TEXTAFTER(CELL("address",'Database Functions'!$A$1),"]"),"'",1)</f>
        <v>Database Functions</v>
      </c>
      <c r="D16" s="7" t="s">
        <v>11</v>
      </c>
      <c r="E16" s="1"/>
    </row>
    <row r="17" spans="1:5" ht="83.85" hidden="1" outlineLevel="2" x14ac:dyDescent="0.3">
      <c r="A17" s="1"/>
      <c r="B17" s="1"/>
      <c r="C17" s="6" t="str" cm="1">
        <f t="array" aca="1" ref="C17" ca="1">_xlfn.TEXTBEFORE(_xlfn.TEXTAFTER(CELL("address",'Sorting and Filtering'!$A$1),"]"),"'",1)</f>
        <v>Sorting and Filtering</v>
      </c>
      <c r="D17" s="7" t="s">
        <v>12</v>
      </c>
      <c r="E17" s="1"/>
    </row>
    <row r="18" spans="1:5" ht="27.95" hidden="1" outlineLevel="2" x14ac:dyDescent="0.3">
      <c r="A18" s="1"/>
      <c r="B18" s="1"/>
      <c r="C18" s="6" t="str" cm="1">
        <f t="array" aca="1" ref="C18" ca="1">_xlfn.TEXTBEFORE(_xlfn.TEXTAFTER(CELL("address",'Data Validation'!$A$1),"]"),"'",1)</f>
        <v>Data Validation</v>
      </c>
      <c r="D18" s="7" t="s">
        <v>13</v>
      </c>
      <c r="E18" s="1"/>
    </row>
    <row r="19" spans="1:5" hidden="1" outlineLevel="2" x14ac:dyDescent="0.3">
      <c r="A19" s="1"/>
      <c r="B19" s="1"/>
      <c r="C19" s="6" t="str" cm="1">
        <f t="array" aca="1" ref="C19" ca="1">_xlfn.TEXTBEFORE(_xlfn.TEXTAFTER(CELL("address",'Source Data'!$B$3),"]"),"'",1)</f>
        <v>Source Data</v>
      </c>
      <c r="D19" s="7" t="s">
        <v>14</v>
      </c>
      <c r="E19" s="1"/>
    </row>
    <row r="20" spans="1:5" ht="14.55" thickBot="1" x14ac:dyDescent="0.35">
      <c r="A20" s="1"/>
      <c r="B20" s="1"/>
      <c r="C20" s="1"/>
      <c r="D20" s="1"/>
      <c r="E20" s="1"/>
    </row>
    <row r="21" spans="1:5" ht="14.55" thickBot="1" x14ac:dyDescent="0.35">
      <c r="A21" s="1"/>
      <c r="B21" s="10" t="s">
        <v>15</v>
      </c>
      <c r="C21" s="1"/>
      <c r="D21" s="1"/>
      <c r="E21" s="1"/>
    </row>
    <row r="22" spans="1:5" ht="15.6" outlineLevel="1" x14ac:dyDescent="0.3">
      <c r="A22" s="1"/>
      <c r="B22" s="1"/>
      <c r="C22" s="201" t="s">
        <v>16</v>
      </c>
      <c r="D22" s="201"/>
      <c r="E22" s="1"/>
    </row>
    <row r="23" spans="1:5" outlineLevel="2" x14ac:dyDescent="0.3">
      <c r="A23" s="1"/>
      <c r="B23" s="1"/>
      <c r="C23" s="204" t="s">
        <v>17</v>
      </c>
      <c r="D23" s="204"/>
      <c r="E23" s="1"/>
    </row>
    <row r="24" spans="1:5" ht="29.15" customHeight="1" outlineLevel="2" x14ac:dyDescent="0.3">
      <c r="A24" s="1"/>
      <c r="B24" s="1"/>
      <c r="C24" s="204" t="s">
        <v>18</v>
      </c>
      <c r="D24" s="204"/>
      <c r="E24" s="1"/>
    </row>
    <row r="25" spans="1:5" outlineLevel="2" x14ac:dyDescent="0.3">
      <c r="A25" s="1"/>
      <c r="B25" s="1"/>
      <c r="C25" s="204" t="s">
        <v>19</v>
      </c>
      <c r="D25" s="204"/>
      <c r="E25" s="1"/>
    </row>
    <row r="26" spans="1:5" ht="59.95" customHeight="1" outlineLevel="2" x14ac:dyDescent="0.3">
      <c r="A26" s="1"/>
      <c r="B26" s="1"/>
      <c r="C26" s="8"/>
      <c r="E26" s="1"/>
    </row>
    <row r="27" spans="1:5" ht="29.95" customHeight="1" outlineLevel="2" x14ac:dyDescent="0.3">
      <c r="A27" s="1"/>
      <c r="B27" s="1"/>
      <c r="C27" s="200" t="s">
        <v>20</v>
      </c>
      <c r="D27" s="200"/>
      <c r="E27" s="1"/>
    </row>
    <row r="28" spans="1:5" outlineLevel="1" x14ac:dyDescent="0.3">
      <c r="A28" s="1"/>
      <c r="B28" s="1"/>
      <c r="C28" s="1"/>
      <c r="D28" s="1"/>
      <c r="E28" s="1"/>
    </row>
    <row r="29" spans="1:5" ht="15.6" outlineLevel="1" x14ac:dyDescent="0.3">
      <c r="A29" s="1"/>
      <c r="B29" s="1"/>
      <c r="C29" s="201" t="s">
        <v>3672</v>
      </c>
      <c r="D29" s="201"/>
      <c r="E29" s="1"/>
    </row>
    <row r="30" spans="1:5" ht="181.65" outlineLevel="2" x14ac:dyDescent="0.3">
      <c r="A30" s="1"/>
      <c r="B30" s="1"/>
      <c r="C30" s="6" t="str" cm="1">
        <f t="array" aca="1" ref="C30" ca="1">_xlfn.TEXTBEFORE(_xlfn.TEXTAFTER(CELL("address",'What is a Database'!$A$1),"]"),"'",1)</f>
        <v>What is a Database</v>
      </c>
      <c r="D30" s="7" t="s">
        <v>1773</v>
      </c>
      <c r="E30" s="1"/>
    </row>
    <row r="31" spans="1:5" ht="55.9" outlineLevel="2" x14ac:dyDescent="0.3">
      <c r="A31" s="1"/>
      <c r="B31" s="1"/>
      <c r="C31" s="6" t="str" cm="1">
        <f t="array" aca="1" ref="C31" ca="1">_xlfn.TEXTBEFORE(_xlfn.TEXTAFTER(CELL("address",'Table vs range'!$A$1),"]"),"'",1)</f>
        <v>Table vs range</v>
      </c>
      <c r="D31" s="7" t="s">
        <v>21</v>
      </c>
      <c r="E31" s="1"/>
    </row>
    <row r="32" spans="1:5" ht="55.9" outlineLevel="2" x14ac:dyDescent="0.3">
      <c r="A32" s="1"/>
      <c r="B32" s="1"/>
      <c r="C32" s="6" t="str" cm="1">
        <f t="array" aca="1" ref="C32" ca="1">_xlfn.TEXTBEFORE(_xlfn.TEXTAFTER(CELL("address",'Lookup Functions'!$A$1),"]"),"'",1)</f>
        <v>Lookup Functions</v>
      </c>
      <c r="D32" s="7" t="s">
        <v>22</v>
      </c>
      <c r="E32" s="1"/>
    </row>
    <row r="33" spans="1:5" ht="55.9" outlineLevel="2" x14ac:dyDescent="0.3">
      <c r="A33" s="1"/>
      <c r="B33" s="1"/>
      <c r="C33" s="6" t="str" cm="1">
        <f t="array" aca="1" ref="C33" ca="1">_xlfn.TEXTBEFORE(_xlfn.TEXTAFTER(CELL("address",'Database Functions'!$A$1),"]"),"'",1)</f>
        <v>Database Functions</v>
      </c>
      <c r="D33" s="7" t="s">
        <v>23</v>
      </c>
      <c r="E33" s="1"/>
    </row>
    <row r="34" spans="1:5" ht="83.85" outlineLevel="2" x14ac:dyDescent="0.3">
      <c r="A34" s="1"/>
      <c r="B34" s="1"/>
      <c r="C34" s="6" t="str" cm="1">
        <f t="array" aca="1" ref="C34" ca="1">_xlfn.TEXTBEFORE(_xlfn.TEXTAFTER(CELL("address",'Sorting and Filtering'!$A$1),"]"),"'",1)</f>
        <v>Sorting and Filtering</v>
      </c>
      <c r="D34" s="7" t="s">
        <v>24</v>
      </c>
      <c r="E34" s="1"/>
    </row>
    <row r="35" spans="1:5" ht="27.95" outlineLevel="2" x14ac:dyDescent="0.3">
      <c r="A35" s="1"/>
      <c r="B35" s="1"/>
      <c r="C35" s="6" t="str" cm="1">
        <f t="array" aca="1" ref="C35" ca="1">_xlfn.TEXTBEFORE(_xlfn.TEXTAFTER(CELL("address",'Data Validation'!$A$1),"]"),"'",1)</f>
        <v>Data Validation</v>
      </c>
      <c r="D35" s="7" t="s">
        <v>25</v>
      </c>
      <c r="E35" s="1"/>
    </row>
    <row r="36" spans="1:5" outlineLevel="2" x14ac:dyDescent="0.3">
      <c r="A36" s="1"/>
      <c r="B36" s="1"/>
      <c r="C36" s="6" t="str" cm="1">
        <f t="array" aca="1" ref="C36" ca="1">_xlfn.TEXTBEFORE(_xlfn.TEXTAFTER(CELL("address",'Source Data'!$B$3),"]"),"'",1)</f>
        <v>Source Data</v>
      </c>
      <c r="D36" s="7" t="s">
        <v>26</v>
      </c>
      <c r="E36" s="1"/>
    </row>
    <row r="37" spans="1:5" ht="14.55" thickBot="1" x14ac:dyDescent="0.35">
      <c r="A37" s="1"/>
      <c r="B37" s="1"/>
      <c r="C37" s="1"/>
      <c r="D37" s="1"/>
      <c r="E37" s="1"/>
    </row>
    <row r="38" spans="1:5" ht="14.55" collapsed="1" thickBot="1" x14ac:dyDescent="0.35">
      <c r="A38" s="1"/>
      <c r="B38" s="11" t="s">
        <v>27</v>
      </c>
      <c r="C38" s="1"/>
      <c r="D38" s="1"/>
      <c r="E38" s="1"/>
    </row>
    <row r="39" spans="1:5" ht="15.6" hidden="1" outlineLevel="1" x14ac:dyDescent="0.3">
      <c r="A39" s="1"/>
      <c r="B39" s="1"/>
      <c r="C39" s="201" t="s">
        <v>28</v>
      </c>
      <c r="D39" s="201"/>
      <c r="E39" s="1"/>
    </row>
    <row r="40" spans="1:5" hidden="1" outlineLevel="2" x14ac:dyDescent="0.3">
      <c r="A40" s="1"/>
      <c r="B40" s="1"/>
      <c r="C40" s="204" t="s">
        <v>29</v>
      </c>
      <c r="D40" s="204"/>
      <c r="E40" s="1"/>
    </row>
    <row r="41" spans="1:5" ht="29.15" hidden="1" customHeight="1" outlineLevel="2" x14ac:dyDescent="0.3">
      <c r="A41" s="1"/>
      <c r="B41" s="1"/>
      <c r="C41" s="204" t="s">
        <v>30</v>
      </c>
      <c r="D41" s="204"/>
      <c r="E41" s="1"/>
    </row>
    <row r="42" spans="1:5" hidden="1" outlineLevel="2" x14ac:dyDescent="0.3">
      <c r="A42" s="1"/>
      <c r="B42" s="1"/>
      <c r="C42" s="204" t="s">
        <v>31</v>
      </c>
      <c r="D42" s="204"/>
      <c r="E42" s="1"/>
    </row>
    <row r="43" spans="1:5" ht="59.95" hidden="1" customHeight="1" outlineLevel="2" x14ac:dyDescent="0.3">
      <c r="A43" s="1"/>
      <c r="B43" s="1"/>
      <c r="E43" s="1"/>
    </row>
    <row r="44" spans="1:5" ht="29.95" hidden="1" customHeight="1" outlineLevel="2" x14ac:dyDescent="0.3">
      <c r="A44" s="1"/>
      <c r="B44" s="1"/>
      <c r="C44" s="200" t="s">
        <v>32</v>
      </c>
      <c r="D44" s="200"/>
      <c r="E44" s="1"/>
    </row>
    <row r="45" spans="1:5" hidden="1" outlineLevel="1" x14ac:dyDescent="0.3">
      <c r="A45" s="1"/>
      <c r="B45" s="1"/>
      <c r="C45" s="1"/>
      <c r="D45" s="1"/>
      <c r="E45" s="1"/>
    </row>
    <row r="46" spans="1:5" ht="15.6" hidden="1" outlineLevel="1" x14ac:dyDescent="0.3">
      <c r="A46" s="1"/>
      <c r="B46" s="1"/>
      <c r="C46" s="201" t="s">
        <v>33</v>
      </c>
      <c r="D46" s="201"/>
      <c r="E46" s="1"/>
    </row>
    <row r="47" spans="1:5" ht="223.55" hidden="1" outlineLevel="2" x14ac:dyDescent="0.3">
      <c r="A47" s="1"/>
      <c r="B47" s="1"/>
      <c r="C47" s="6" t="str" cm="1">
        <f t="array" aca="1" ref="C47" ca="1">_xlfn.TEXTBEFORE(_xlfn.TEXTAFTER(CELL("address",'What is a Database'!$A$1),"]"),"'",1)</f>
        <v>What is a Database</v>
      </c>
      <c r="D47" s="7" t="s">
        <v>34</v>
      </c>
      <c r="E47" s="1"/>
    </row>
    <row r="48" spans="1:5" ht="55.9" hidden="1" outlineLevel="2" x14ac:dyDescent="0.3">
      <c r="A48" s="1"/>
      <c r="B48" s="1"/>
      <c r="C48" s="6" t="str" cm="1">
        <f t="array" aca="1" ref="C48" ca="1">_xlfn.TEXTBEFORE(_xlfn.TEXTAFTER(CELL("address",'Table vs range'!$A$1),"]"),"'",1)</f>
        <v>Table vs range</v>
      </c>
      <c r="D48" s="7" t="s">
        <v>35</v>
      </c>
      <c r="E48" s="1"/>
    </row>
    <row r="49" spans="1:5" ht="69.849999999999994" hidden="1" outlineLevel="2" x14ac:dyDescent="0.3">
      <c r="A49" s="1"/>
      <c r="B49" s="1"/>
      <c r="C49" s="6" t="str" cm="1">
        <f t="array" aca="1" ref="C49" ca="1">_xlfn.TEXTBEFORE(_xlfn.TEXTAFTER(CELL("address",'Lookup Functions'!$A$1),"]"),"'",1)</f>
        <v>Lookup Functions</v>
      </c>
      <c r="D49" s="7" t="s">
        <v>36</v>
      </c>
      <c r="E49" s="1"/>
    </row>
    <row r="50" spans="1:5" ht="69.849999999999994" hidden="1" outlineLevel="2" x14ac:dyDescent="0.3">
      <c r="A50" s="1"/>
      <c r="B50" s="1"/>
      <c r="C50" s="6" t="str" cm="1">
        <f t="array" aca="1" ref="C50" ca="1">_xlfn.TEXTBEFORE(_xlfn.TEXTAFTER(CELL("address",'Database Functions'!$A$1),"]"),"'",1)</f>
        <v>Database Functions</v>
      </c>
      <c r="D50" s="7" t="s">
        <v>37</v>
      </c>
      <c r="E50" s="1"/>
    </row>
    <row r="51" spans="1:5" ht="83.85" hidden="1" outlineLevel="2" x14ac:dyDescent="0.3">
      <c r="A51" s="1"/>
      <c r="B51" s="1"/>
      <c r="C51" s="6" t="str" cm="1">
        <f t="array" aca="1" ref="C51" ca="1">_xlfn.TEXTBEFORE(_xlfn.TEXTAFTER(CELL("address",'Sorting and Filtering'!$A$1),"]"),"'",1)</f>
        <v>Sorting and Filtering</v>
      </c>
      <c r="D51" s="7" t="s">
        <v>38</v>
      </c>
      <c r="E51" s="1"/>
    </row>
    <row r="52" spans="1:5" ht="41.95" hidden="1" outlineLevel="2" x14ac:dyDescent="0.3">
      <c r="A52" s="1"/>
      <c r="B52" s="1"/>
      <c r="C52" s="6" t="str" cm="1">
        <f t="array" aca="1" ref="C52" ca="1">_xlfn.TEXTBEFORE(_xlfn.TEXTAFTER(CELL("address",'Data Validation'!$A$1),"]"),"'",1)</f>
        <v>Data Validation</v>
      </c>
      <c r="D52" s="7" t="s">
        <v>39</v>
      </c>
      <c r="E52" s="1"/>
    </row>
    <row r="53" spans="1:5" hidden="1" outlineLevel="2" x14ac:dyDescent="0.3">
      <c r="A53" s="1"/>
      <c r="B53" s="1"/>
      <c r="C53" s="6" t="str" cm="1">
        <f t="array" aca="1" ref="C53" ca="1">_xlfn.TEXTBEFORE(_xlfn.TEXTAFTER(CELL("address",'Source Data'!$B$3),"]"),"'",1)</f>
        <v>Source Data</v>
      </c>
      <c r="D53" s="7" t="s">
        <v>40</v>
      </c>
      <c r="E53" s="1"/>
    </row>
    <row r="54" spans="1:5" x14ac:dyDescent="0.3">
      <c r="A54" s="1"/>
      <c r="B54" s="1"/>
      <c r="C54" s="1"/>
      <c r="D54" s="1"/>
      <c r="E54" s="1"/>
    </row>
  </sheetData>
  <sheetProtection formatColumns="0" formatRows="0"/>
  <mergeCells count="19">
    <mergeCell ref="C40:D40"/>
    <mergeCell ref="C41:D41"/>
    <mergeCell ref="C10:D10"/>
    <mergeCell ref="C27:D27"/>
    <mergeCell ref="C44:D44"/>
    <mergeCell ref="C29:D29"/>
    <mergeCell ref="B2:D2"/>
    <mergeCell ref="C46:D46"/>
    <mergeCell ref="C42:D42"/>
    <mergeCell ref="C39:D39"/>
    <mergeCell ref="C12:D12"/>
    <mergeCell ref="C5:D5"/>
    <mergeCell ref="C6:D6"/>
    <mergeCell ref="C7:D7"/>
    <mergeCell ref="C8:D8"/>
    <mergeCell ref="C22:D22"/>
    <mergeCell ref="C23:D23"/>
    <mergeCell ref="C24:D24"/>
    <mergeCell ref="C25:D25"/>
  </mergeCells>
  <hyperlinks>
    <hyperlink ref="C36" location="Sparklines!A1" display="Sparklines!A1" xr:uid="{DE205B01-F9C5-4990-832C-DE3A0320ACF0}"/>
    <hyperlink ref="C31" location="'Table vs range'!A1" display="'Table vs range'!A1" xr:uid="{A3D5B61A-DD08-4568-B93A-4D43D29E3050}"/>
    <hyperlink ref="C34" location="'Sorting and Filtering'!A1" display="'Sorting and Filtering'!A1" xr:uid="{6AC15925-29D3-43DC-99C0-8049A24A27AB}"/>
    <hyperlink ref="C35" location="'Data Validation'!A1" display="'Data Validation'!A1" xr:uid="{DC1FC692-20A9-42AE-BDC0-F5FD08121D58}"/>
    <hyperlink ref="C33" location="'Database Functions'!A1" display="'Database Functions'!A1" xr:uid="{CD101CD7-0C21-4054-84EE-3E84FA1CCA11}"/>
    <hyperlink ref="C13" location="'What is a Database'!A1" display="'What is a Database'!A1" xr:uid="{2A14F178-5288-4A37-847F-C8A63150EBCA}"/>
    <hyperlink ref="C14" location="'Table vs range'!A1" display="'Table vs range'!A1" xr:uid="{3EEDB1A2-B07C-4D2E-81A1-16B4CB9C4DCA}"/>
    <hyperlink ref="C15" location="'Lookup Functions'!A1" display="'Lookup Functions'!A1" xr:uid="{B9EC9710-F7EB-4E94-81CE-A249FFD807D0}"/>
    <hyperlink ref="C17" location="'Sorting and Filtering'!A1" display="'Sorting and Filtering'!A1" xr:uid="{C0F45774-513E-44F0-A453-8BF14AD56B66}"/>
    <hyperlink ref="C18" location="'Data Validation'!A1" display="'Data Validation'!A1" xr:uid="{9E424AB1-45AF-489C-9EE5-410B0F4C4D53}"/>
    <hyperlink ref="C16" location="'Database Functions'!A1" display="'Database Functions'!A1" xr:uid="{75E12715-EB96-4886-B468-126DB326E0C5}"/>
    <hyperlink ref="C19" location="Sparklines!A1" display="Sparklines!A1" xr:uid="{36E94949-F9DE-473D-8C26-704C868173AE}"/>
    <hyperlink ref="C53" location="Sparklines!A1" display="Sparklines!A1" xr:uid="{A317748E-B7EB-4889-AFFD-8C18B04EBD71}"/>
    <hyperlink ref="C48" location="'Table vs range'!A1" display="'Table vs range'!A1" xr:uid="{74A5B288-A1AC-4086-94D8-C07D5F708760}"/>
    <hyperlink ref="C51" location="'Sorting and Filtering'!A1" display="'Sorting and Filtering'!A1" xr:uid="{A525A653-93BF-419C-AC2E-5336E38C8FAF}"/>
    <hyperlink ref="C52" location="'Data Validation'!A1" display="'Data Validation'!A1" xr:uid="{5259CB90-EB24-467A-9674-6BB5653C0687}"/>
    <hyperlink ref="C50" location="'Database Functions'!A1" display="'Database Functions'!A1" xr:uid="{F983885C-EFC3-486B-B383-31C1B8B05408}"/>
    <hyperlink ref="C32" location="'Lookup Functions'!A1" display="'Lookup Functions'!A1" xr:uid="{BED4AEEA-F1E5-4663-B247-3FBBFD8D4A52}"/>
    <hyperlink ref="C49" location="'Lookup Functions'!A1" display="'Lookup Functions'!A1" xr:uid="{14769C90-8259-492E-B0C9-F6BF00BF1316}"/>
    <hyperlink ref="C30" location="'What is a Database'!A1" display="'What is a Database'!A1" xr:uid="{96B63E53-B1EB-4AE6-8089-D7239BD430F8}"/>
    <hyperlink ref="C47" location="'What is a Database'!A1" display="'What is a Database'!A1" xr:uid="{9A3F78E9-1154-4DE1-AE85-8794C1ED6C51}"/>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E9DC8-0BC0-4D87-9D6F-68C46A9CCAC7}">
  <sheetPr codeName="Sheet3">
    <tabColor rgb="FF92D050"/>
    <outlinePr summaryBelow="0" summaryRight="0"/>
  </sheetPr>
  <dimension ref="A1:R31"/>
  <sheetViews>
    <sheetView workbookViewId="0">
      <selection activeCell="C15" sqref="C15"/>
    </sheetView>
  </sheetViews>
  <sheetFormatPr defaultColWidth="0" defaultRowHeight="14" zeroHeight="1" outlineLevelRow="2" x14ac:dyDescent="0.3"/>
  <cols>
    <col min="1" max="2" width="3.69921875" customWidth="1"/>
    <col min="3" max="3" width="23.3984375" customWidth="1"/>
    <col min="4" max="16" width="10.69921875" customWidth="1"/>
    <col min="17" max="17" width="30.69921875" customWidth="1"/>
    <col min="18" max="18" width="5.69921875" customWidth="1"/>
    <col min="19" max="16384" width="9.09765625" hidden="1"/>
  </cols>
  <sheetData>
    <row r="1" spans="1:18" ht="14.55" thickBot="1" x14ac:dyDescent="0.35">
      <c r="A1" s="3" t="s">
        <v>41</v>
      </c>
      <c r="B1" s="5"/>
      <c r="C1" s="5"/>
      <c r="D1" s="5"/>
      <c r="E1" s="5"/>
      <c r="F1" s="5"/>
      <c r="G1" s="5"/>
      <c r="H1" s="5"/>
      <c r="I1" s="5"/>
      <c r="J1" s="5"/>
      <c r="K1" s="5"/>
      <c r="L1" s="5"/>
      <c r="M1" s="5"/>
      <c r="N1" s="5"/>
      <c r="O1" s="5"/>
      <c r="P1" s="5"/>
      <c r="Q1" s="5"/>
      <c r="R1" s="5"/>
    </row>
    <row r="2" spans="1:18" ht="16.149999999999999" collapsed="1" thickBot="1" x14ac:dyDescent="0.35">
      <c r="A2" s="5"/>
      <c r="B2" s="9" t="s">
        <v>1</v>
      </c>
      <c r="C2" s="205" t="s">
        <v>42</v>
      </c>
      <c r="D2" s="206"/>
      <c r="E2" s="206"/>
      <c r="F2" s="206"/>
      <c r="G2" s="206"/>
      <c r="H2" s="206"/>
      <c r="I2" s="206"/>
      <c r="J2" s="206"/>
      <c r="K2" s="206"/>
      <c r="L2" s="206"/>
      <c r="M2" s="206"/>
      <c r="N2" s="206"/>
      <c r="O2" s="5"/>
      <c r="P2" s="5"/>
      <c r="Q2" s="5"/>
      <c r="R2" s="5"/>
    </row>
    <row r="3" spans="1:18" hidden="1" outlineLevel="1" collapsed="1" x14ac:dyDescent="0.3">
      <c r="A3" s="5"/>
      <c r="B3" s="14" t="s">
        <v>43</v>
      </c>
      <c r="C3" s="5"/>
      <c r="D3" s="5"/>
      <c r="E3" s="5"/>
      <c r="F3" s="5"/>
      <c r="G3" s="5"/>
      <c r="H3" s="5"/>
      <c r="I3" s="5"/>
      <c r="J3" s="5"/>
      <c r="K3" s="5"/>
      <c r="L3" s="5"/>
      <c r="M3" s="5"/>
      <c r="N3" s="5"/>
      <c r="O3" s="5"/>
      <c r="P3" s="5"/>
      <c r="Q3" s="5"/>
      <c r="R3" s="5"/>
    </row>
    <row r="4" spans="1:18" ht="120.8" hidden="1" customHeight="1" outlineLevel="2" x14ac:dyDescent="0.3">
      <c r="A4" s="5"/>
      <c r="B4" s="5"/>
      <c r="C4" s="18" t="s">
        <v>44</v>
      </c>
      <c r="D4" s="207" t="s">
        <v>45</v>
      </c>
      <c r="E4" s="208"/>
      <c r="F4" s="208"/>
      <c r="G4" s="208"/>
      <c r="H4" s="208"/>
      <c r="I4" s="208"/>
      <c r="J4" s="208"/>
      <c r="K4" s="208"/>
      <c r="L4" s="208"/>
      <c r="M4" s="208"/>
      <c r="N4" s="208"/>
      <c r="O4" s="208"/>
      <c r="P4" s="208"/>
      <c r="Q4" s="209"/>
      <c r="R4" s="5"/>
    </row>
    <row r="5" spans="1:18" ht="108.8" hidden="1" customHeight="1" outlineLevel="2" x14ac:dyDescent="0.3">
      <c r="A5" s="5"/>
      <c r="B5" s="5"/>
      <c r="C5" s="21" t="s">
        <v>46</v>
      </c>
      <c r="D5" s="212" t="s">
        <v>47</v>
      </c>
      <c r="E5" s="213"/>
      <c r="F5" s="213"/>
      <c r="G5" s="213"/>
      <c r="H5" s="213"/>
      <c r="I5" s="213"/>
      <c r="J5" s="213"/>
      <c r="K5" s="213"/>
      <c r="L5" s="213"/>
      <c r="M5" s="213"/>
      <c r="N5" s="213"/>
      <c r="O5" s="213"/>
      <c r="P5" s="214"/>
      <c r="Q5" s="210"/>
      <c r="R5" s="5"/>
    </row>
    <row r="6" spans="1:18" ht="90" hidden="1" customHeight="1" outlineLevel="2" x14ac:dyDescent="0.3">
      <c r="A6" s="5"/>
      <c r="B6" s="5"/>
      <c r="C6" s="20" t="s">
        <v>48</v>
      </c>
      <c r="D6" s="212" t="s">
        <v>49</v>
      </c>
      <c r="E6" s="213"/>
      <c r="F6" s="213"/>
      <c r="G6" s="213"/>
      <c r="H6" s="213"/>
      <c r="I6" s="213"/>
      <c r="J6" s="213"/>
      <c r="K6" s="213"/>
      <c r="L6" s="213"/>
      <c r="M6" s="213"/>
      <c r="N6" s="213"/>
      <c r="O6" s="213"/>
      <c r="P6" s="214"/>
      <c r="Q6" s="210"/>
      <c r="R6" s="5"/>
    </row>
    <row r="7" spans="1:18" ht="93.8" hidden="1" customHeight="1" outlineLevel="2" x14ac:dyDescent="0.3">
      <c r="A7" s="5"/>
      <c r="B7" s="5"/>
      <c r="C7" s="20" t="s">
        <v>50</v>
      </c>
      <c r="D7" s="212" t="s">
        <v>51</v>
      </c>
      <c r="E7" s="213"/>
      <c r="F7" s="213"/>
      <c r="G7" s="213"/>
      <c r="H7" s="213"/>
      <c r="I7" s="213"/>
      <c r="J7" s="213"/>
      <c r="K7" s="213"/>
      <c r="L7" s="213"/>
      <c r="M7" s="213"/>
      <c r="N7" s="213"/>
      <c r="O7" s="213"/>
      <c r="P7" s="214"/>
      <c r="Q7" s="210"/>
      <c r="R7" s="5"/>
    </row>
    <row r="8" spans="1:18" ht="123.75" hidden="1" customHeight="1" outlineLevel="2" x14ac:dyDescent="0.3">
      <c r="A8" s="5"/>
      <c r="B8" s="5"/>
      <c r="C8" s="21" t="s">
        <v>52</v>
      </c>
      <c r="D8" s="212" t="s">
        <v>53</v>
      </c>
      <c r="E8" s="213"/>
      <c r="F8" s="213"/>
      <c r="G8" s="213"/>
      <c r="H8" s="213"/>
      <c r="I8" s="213"/>
      <c r="J8" s="213"/>
      <c r="K8" s="213"/>
      <c r="L8" s="213"/>
      <c r="M8" s="213"/>
      <c r="N8" s="213"/>
      <c r="O8" s="213"/>
      <c r="P8" s="214"/>
      <c r="Q8" s="210"/>
      <c r="R8" s="5"/>
    </row>
    <row r="9" spans="1:18" ht="108.8" hidden="1" customHeight="1" outlineLevel="2" x14ac:dyDescent="0.3">
      <c r="A9" s="5"/>
      <c r="B9" s="5"/>
      <c r="C9" s="21" t="s">
        <v>54</v>
      </c>
      <c r="D9" s="212" t="s">
        <v>55</v>
      </c>
      <c r="E9" s="213"/>
      <c r="F9" s="213"/>
      <c r="G9" s="213"/>
      <c r="H9" s="213"/>
      <c r="I9" s="213"/>
      <c r="J9" s="213"/>
      <c r="K9" s="213"/>
      <c r="L9" s="213"/>
      <c r="M9" s="213"/>
      <c r="N9" s="213"/>
      <c r="O9" s="213"/>
      <c r="P9" s="214"/>
      <c r="Q9" s="210"/>
      <c r="R9" s="5"/>
    </row>
    <row r="10" spans="1:18" ht="141.05000000000001" hidden="1" customHeight="1" outlineLevel="2" thickBot="1" x14ac:dyDescent="0.35">
      <c r="A10" s="5"/>
      <c r="B10" s="5"/>
      <c r="C10" s="19" t="s">
        <v>56</v>
      </c>
      <c r="D10" s="215" t="s">
        <v>57</v>
      </c>
      <c r="E10" s="216"/>
      <c r="F10" s="216"/>
      <c r="G10" s="216"/>
      <c r="H10" s="216"/>
      <c r="I10" s="216"/>
      <c r="J10" s="216"/>
      <c r="K10" s="216"/>
      <c r="L10" s="216"/>
      <c r="M10" s="216"/>
      <c r="N10" s="216"/>
      <c r="O10" s="216"/>
      <c r="P10" s="217"/>
      <c r="Q10" s="211"/>
      <c r="R10" s="5"/>
    </row>
    <row r="11" spans="1:18" ht="18.8" thickBot="1" x14ac:dyDescent="0.35">
      <c r="A11" s="22"/>
      <c r="B11" s="12"/>
      <c r="C11" s="23"/>
      <c r="D11" s="5"/>
      <c r="E11" s="5"/>
      <c r="F11" s="5"/>
      <c r="G11" s="5"/>
      <c r="H11" s="5"/>
      <c r="I11" s="5"/>
      <c r="J11" s="5"/>
      <c r="K11" s="5"/>
      <c r="L11" s="5"/>
      <c r="M11" s="5"/>
      <c r="N11" s="5"/>
      <c r="O11" s="5"/>
      <c r="P11" s="5"/>
      <c r="Q11" s="5"/>
      <c r="R11" s="5"/>
    </row>
    <row r="12" spans="1:18" ht="16.149999999999999" thickBot="1" x14ac:dyDescent="0.35">
      <c r="A12" s="5"/>
      <c r="B12" s="10" t="s">
        <v>15</v>
      </c>
      <c r="C12" s="205" t="s">
        <v>58</v>
      </c>
      <c r="D12" s="206"/>
      <c r="E12" s="206"/>
      <c r="F12" s="206"/>
      <c r="G12" s="206"/>
      <c r="H12" s="206"/>
      <c r="I12" s="206"/>
      <c r="J12" s="206"/>
      <c r="K12" s="206"/>
      <c r="L12" s="206"/>
      <c r="M12" s="206"/>
      <c r="N12" s="206"/>
      <c r="O12" s="5"/>
      <c r="P12" s="5"/>
      <c r="Q12" s="5"/>
      <c r="R12" s="5"/>
    </row>
    <row r="13" spans="1:18" ht="14.55" outlineLevel="1" thickBot="1" x14ac:dyDescent="0.35">
      <c r="A13" s="5"/>
      <c r="B13" s="14" t="s">
        <v>59</v>
      </c>
      <c r="C13" s="5"/>
      <c r="D13" s="5"/>
      <c r="E13" s="5"/>
      <c r="F13" s="5"/>
      <c r="G13" s="5"/>
      <c r="H13" s="5"/>
      <c r="I13" s="5"/>
      <c r="J13" s="5"/>
      <c r="K13" s="5"/>
      <c r="L13" s="5"/>
      <c r="M13" s="5"/>
      <c r="N13" s="5"/>
      <c r="O13" s="5"/>
      <c r="P13" s="5"/>
      <c r="Q13" s="5"/>
      <c r="R13" s="5"/>
    </row>
    <row r="14" spans="1:18" ht="120.8" customHeight="1" outlineLevel="2" x14ac:dyDescent="0.3">
      <c r="A14" s="5"/>
      <c r="B14" s="5"/>
      <c r="C14" s="18" t="s">
        <v>60</v>
      </c>
      <c r="D14" s="207" t="s">
        <v>61</v>
      </c>
      <c r="E14" s="208"/>
      <c r="F14" s="208"/>
      <c r="G14" s="208"/>
      <c r="H14" s="208"/>
      <c r="I14" s="208"/>
      <c r="J14" s="208"/>
      <c r="K14" s="208"/>
      <c r="L14" s="208"/>
      <c r="M14" s="208"/>
      <c r="N14" s="208"/>
      <c r="O14" s="208"/>
      <c r="P14" s="208"/>
      <c r="Q14" s="209"/>
      <c r="R14" s="5"/>
    </row>
    <row r="15" spans="1:18" ht="125.2" customHeight="1" outlineLevel="2" x14ac:dyDescent="0.3">
      <c r="A15" s="5"/>
      <c r="B15" s="5"/>
      <c r="C15" s="21" t="s">
        <v>62</v>
      </c>
      <c r="D15" s="212" t="s">
        <v>63</v>
      </c>
      <c r="E15" s="213"/>
      <c r="F15" s="213"/>
      <c r="G15" s="213"/>
      <c r="H15" s="213"/>
      <c r="I15" s="213"/>
      <c r="J15" s="213"/>
      <c r="K15" s="213"/>
      <c r="L15" s="213"/>
      <c r="M15" s="213"/>
      <c r="N15" s="213"/>
      <c r="O15" s="213"/>
      <c r="P15" s="214"/>
      <c r="Q15" s="210"/>
      <c r="R15" s="5"/>
    </row>
    <row r="16" spans="1:18" ht="92.3" customHeight="1" outlineLevel="2" x14ac:dyDescent="0.3">
      <c r="A16" s="5"/>
      <c r="B16" s="5"/>
      <c r="C16" s="20" t="s">
        <v>64</v>
      </c>
      <c r="D16" s="212" t="s">
        <v>3660</v>
      </c>
      <c r="E16" s="213"/>
      <c r="F16" s="213"/>
      <c r="G16" s="213"/>
      <c r="H16" s="213"/>
      <c r="I16" s="213"/>
      <c r="J16" s="213"/>
      <c r="K16" s="213"/>
      <c r="L16" s="213"/>
      <c r="M16" s="213"/>
      <c r="N16" s="213"/>
      <c r="O16" s="213"/>
      <c r="P16" s="214"/>
      <c r="Q16" s="210"/>
      <c r="R16" s="5"/>
    </row>
    <row r="17" spans="1:18" ht="109.5" customHeight="1" outlineLevel="2" x14ac:dyDescent="0.3">
      <c r="A17" s="5"/>
      <c r="B17" s="5"/>
      <c r="C17" s="20" t="s">
        <v>65</v>
      </c>
      <c r="D17" s="212" t="s">
        <v>1857</v>
      </c>
      <c r="E17" s="213"/>
      <c r="F17" s="213"/>
      <c r="G17" s="213"/>
      <c r="H17" s="213"/>
      <c r="I17" s="213"/>
      <c r="J17" s="213"/>
      <c r="K17" s="213"/>
      <c r="L17" s="213"/>
      <c r="M17" s="213"/>
      <c r="N17" s="213"/>
      <c r="O17" s="213"/>
      <c r="P17" s="214"/>
      <c r="Q17" s="210"/>
      <c r="R17" s="5"/>
    </row>
    <row r="18" spans="1:18" ht="120.8" customHeight="1" outlineLevel="2" x14ac:dyDescent="0.3">
      <c r="A18" s="5"/>
      <c r="B18" s="5"/>
      <c r="C18" s="21" t="s">
        <v>66</v>
      </c>
      <c r="D18" s="212" t="s">
        <v>67</v>
      </c>
      <c r="E18" s="213"/>
      <c r="F18" s="213"/>
      <c r="G18" s="213"/>
      <c r="H18" s="213"/>
      <c r="I18" s="213"/>
      <c r="J18" s="213"/>
      <c r="K18" s="213"/>
      <c r="L18" s="213"/>
      <c r="M18" s="213"/>
      <c r="N18" s="213"/>
      <c r="O18" s="213"/>
      <c r="P18" s="214"/>
      <c r="Q18" s="210"/>
      <c r="R18" s="5"/>
    </row>
    <row r="19" spans="1:18" ht="122.25" customHeight="1" outlineLevel="2" x14ac:dyDescent="0.3">
      <c r="A19" s="5"/>
      <c r="B19" s="5"/>
      <c r="C19" s="21" t="s">
        <v>68</v>
      </c>
      <c r="D19" s="212" t="s">
        <v>69</v>
      </c>
      <c r="E19" s="213"/>
      <c r="F19" s="213"/>
      <c r="G19" s="213"/>
      <c r="H19" s="213"/>
      <c r="I19" s="213"/>
      <c r="J19" s="213"/>
      <c r="K19" s="213"/>
      <c r="L19" s="213"/>
      <c r="M19" s="213"/>
      <c r="N19" s="213"/>
      <c r="O19" s="213"/>
      <c r="P19" s="214"/>
      <c r="Q19" s="210"/>
      <c r="R19" s="5"/>
    </row>
    <row r="20" spans="1:18" ht="158.25" customHeight="1" outlineLevel="2" thickBot="1" x14ac:dyDescent="0.35">
      <c r="A20" s="5"/>
      <c r="B20" s="5"/>
      <c r="C20" s="19" t="s">
        <v>70</v>
      </c>
      <c r="D20" s="215" t="s">
        <v>71</v>
      </c>
      <c r="E20" s="216"/>
      <c r="F20" s="216"/>
      <c r="G20" s="216"/>
      <c r="H20" s="216"/>
      <c r="I20" s="216"/>
      <c r="J20" s="216"/>
      <c r="K20" s="216"/>
      <c r="L20" s="216"/>
      <c r="M20" s="216"/>
      <c r="N20" s="216"/>
      <c r="O20" s="216"/>
      <c r="P20" s="217"/>
      <c r="Q20" s="211"/>
      <c r="R20" s="5"/>
    </row>
    <row r="21" spans="1:18" ht="14.55" thickBot="1" x14ac:dyDescent="0.35">
      <c r="A21" s="5"/>
      <c r="B21" s="14"/>
      <c r="C21" s="5"/>
      <c r="D21" s="5"/>
      <c r="E21" s="5"/>
      <c r="F21" s="5"/>
      <c r="G21" s="5"/>
      <c r="H21" s="5"/>
      <c r="I21" s="5"/>
      <c r="J21" s="5"/>
      <c r="K21" s="5"/>
      <c r="L21" s="5"/>
      <c r="M21" s="5"/>
      <c r="N21" s="5"/>
      <c r="O21" s="5"/>
      <c r="P21" s="5"/>
      <c r="Q21" s="5"/>
      <c r="R21" s="5"/>
    </row>
    <row r="22" spans="1:18" ht="16.149999999999999" collapsed="1" thickBot="1" x14ac:dyDescent="0.35">
      <c r="A22" s="5"/>
      <c r="B22" s="11" t="s">
        <v>27</v>
      </c>
      <c r="C22" s="205" t="s">
        <v>72</v>
      </c>
      <c r="D22" s="206"/>
      <c r="E22" s="206"/>
      <c r="F22" s="206"/>
      <c r="G22" s="206"/>
      <c r="H22" s="206"/>
      <c r="I22" s="206"/>
      <c r="J22" s="206"/>
      <c r="K22" s="206"/>
      <c r="L22" s="206"/>
      <c r="M22" s="206"/>
      <c r="N22" s="206"/>
      <c r="O22" s="5"/>
      <c r="P22" s="5"/>
      <c r="Q22" s="5"/>
      <c r="R22" s="5"/>
    </row>
    <row r="23" spans="1:18" hidden="1" outlineLevel="1" collapsed="1" x14ac:dyDescent="0.3">
      <c r="A23" s="5"/>
      <c r="B23" s="14" t="s">
        <v>43</v>
      </c>
      <c r="C23" s="5"/>
      <c r="D23" s="5"/>
      <c r="E23" s="5"/>
      <c r="F23" s="5"/>
      <c r="G23" s="5"/>
      <c r="H23" s="5"/>
      <c r="I23" s="5"/>
      <c r="J23" s="5"/>
      <c r="K23" s="5"/>
      <c r="L23" s="5"/>
      <c r="M23" s="5"/>
      <c r="N23" s="5"/>
      <c r="O23" s="5"/>
      <c r="P23" s="5"/>
      <c r="Q23" s="5"/>
      <c r="R23" s="5"/>
    </row>
    <row r="24" spans="1:18" ht="120.8" hidden="1" customHeight="1" outlineLevel="2" x14ac:dyDescent="0.3">
      <c r="A24" s="5"/>
      <c r="B24" s="5"/>
      <c r="C24" s="18" t="s">
        <v>44</v>
      </c>
      <c r="D24" s="207" t="s">
        <v>73</v>
      </c>
      <c r="E24" s="208"/>
      <c r="F24" s="208"/>
      <c r="G24" s="208"/>
      <c r="H24" s="208"/>
      <c r="I24" s="208"/>
      <c r="J24" s="208"/>
      <c r="K24" s="208"/>
      <c r="L24" s="208"/>
      <c r="M24" s="208"/>
      <c r="N24" s="208"/>
      <c r="O24" s="208"/>
      <c r="P24" s="208"/>
      <c r="Q24" s="209"/>
      <c r="R24" s="5"/>
    </row>
    <row r="25" spans="1:18" ht="123.75" hidden="1" customHeight="1" outlineLevel="2" x14ac:dyDescent="0.3">
      <c r="A25" s="5"/>
      <c r="B25" s="5"/>
      <c r="C25" s="21" t="s">
        <v>74</v>
      </c>
      <c r="D25" s="212" t="s">
        <v>75</v>
      </c>
      <c r="E25" s="213"/>
      <c r="F25" s="213"/>
      <c r="G25" s="213"/>
      <c r="H25" s="213"/>
      <c r="I25" s="213"/>
      <c r="J25" s="213"/>
      <c r="K25" s="213"/>
      <c r="L25" s="213"/>
      <c r="M25" s="213"/>
      <c r="N25" s="213"/>
      <c r="O25" s="213"/>
      <c r="P25" s="214"/>
      <c r="Q25" s="210"/>
      <c r="R25" s="5"/>
    </row>
    <row r="26" spans="1:18" ht="92.3" hidden="1" customHeight="1" outlineLevel="2" x14ac:dyDescent="0.3">
      <c r="A26" s="5"/>
      <c r="B26" s="5"/>
      <c r="C26" s="20" t="s">
        <v>76</v>
      </c>
      <c r="D26" s="212" t="s">
        <v>77</v>
      </c>
      <c r="E26" s="213"/>
      <c r="F26" s="213"/>
      <c r="G26" s="213"/>
      <c r="H26" s="213"/>
      <c r="I26" s="213"/>
      <c r="J26" s="213"/>
      <c r="K26" s="213"/>
      <c r="L26" s="213"/>
      <c r="M26" s="213"/>
      <c r="N26" s="213"/>
      <c r="O26" s="213"/>
      <c r="P26" s="214"/>
      <c r="Q26" s="210"/>
      <c r="R26" s="5"/>
    </row>
    <row r="27" spans="1:18" ht="106.55" hidden="1" customHeight="1" outlineLevel="2" x14ac:dyDescent="0.3">
      <c r="A27" s="5"/>
      <c r="B27" s="5"/>
      <c r="C27" s="20" t="s">
        <v>78</v>
      </c>
      <c r="D27" s="212" t="s">
        <v>79</v>
      </c>
      <c r="E27" s="213"/>
      <c r="F27" s="213"/>
      <c r="G27" s="213"/>
      <c r="H27" s="213"/>
      <c r="I27" s="213"/>
      <c r="J27" s="213"/>
      <c r="K27" s="213"/>
      <c r="L27" s="213"/>
      <c r="M27" s="213"/>
      <c r="N27" s="213"/>
      <c r="O27" s="213"/>
      <c r="P27" s="214"/>
      <c r="Q27" s="210"/>
      <c r="R27" s="5"/>
    </row>
    <row r="28" spans="1:18" ht="137.30000000000001" hidden="1" customHeight="1" outlineLevel="2" x14ac:dyDescent="0.3">
      <c r="A28" s="5"/>
      <c r="B28" s="5"/>
      <c r="C28" s="21" t="s">
        <v>52</v>
      </c>
      <c r="D28" s="212" t="s">
        <v>80</v>
      </c>
      <c r="E28" s="213"/>
      <c r="F28" s="213"/>
      <c r="G28" s="213"/>
      <c r="H28" s="213"/>
      <c r="I28" s="213"/>
      <c r="J28" s="213"/>
      <c r="K28" s="213"/>
      <c r="L28" s="213"/>
      <c r="M28" s="213"/>
      <c r="N28" s="213"/>
      <c r="O28" s="213"/>
      <c r="P28" s="214"/>
      <c r="Q28" s="210"/>
      <c r="R28" s="5"/>
    </row>
    <row r="29" spans="1:18" ht="106.55" hidden="1" customHeight="1" outlineLevel="2" x14ac:dyDescent="0.3">
      <c r="A29" s="5"/>
      <c r="B29" s="5"/>
      <c r="C29" s="21" t="s">
        <v>81</v>
      </c>
      <c r="D29" s="212" t="s">
        <v>82</v>
      </c>
      <c r="E29" s="213"/>
      <c r="F29" s="213"/>
      <c r="G29" s="213"/>
      <c r="H29" s="213"/>
      <c r="I29" s="213"/>
      <c r="J29" s="213"/>
      <c r="K29" s="213"/>
      <c r="L29" s="213"/>
      <c r="M29" s="213"/>
      <c r="N29" s="213"/>
      <c r="O29" s="213"/>
      <c r="P29" s="214"/>
      <c r="Q29" s="210"/>
      <c r="R29" s="5"/>
    </row>
    <row r="30" spans="1:18" ht="159.75" hidden="1" customHeight="1" outlineLevel="2" thickBot="1" x14ac:dyDescent="0.35">
      <c r="A30" s="5"/>
      <c r="B30" s="5"/>
      <c r="C30" s="19" t="s">
        <v>83</v>
      </c>
      <c r="D30" s="215" t="s">
        <v>84</v>
      </c>
      <c r="E30" s="216"/>
      <c r="F30" s="216"/>
      <c r="G30" s="216"/>
      <c r="H30" s="216"/>
      <c r="I30" s="216"/>
      <c r="J30" s="216"/>
      <c r="K30" s="216"/>
      <c r="L30" s="216"/>
      <c r="M30" s="216"/>
      <c r="N30" s="216"/>
      <c r="O30" s="216"/>
      <c r="P30" s="217"/>
      <c r="Q30" s="211"/>
      <c r="R30" s="5"/>
    </row>
    <row r="31" spans="1:18" x14ac:dyDescent="0.3">
      <c r="A31" s="5"/>
      <c r="B31" s="14"/>
      <c r="C31" s="5"/>
      <c r="D31" s="5"/>
      <c r="E31" s="5"/>
      <c r="F31" s="5"/>
      <c r="G31" s="5"/>
      <c r="H31" s="5"/>
      <c r="I31" s="5"/>
      <c r="J31" s="5"/>
      <c r="K31" s="5"/>
      <c r="L31" s="5"/>
      <c r="M31" s="5"/>
      <c r="N31" s="5"/>
      <c r="O31" s="5"/>
      <c r="P31" s="5"/>
      <c r="Q31" s="5"/>
      <c r="R31" s="5"/>
    </row>
  </sheetData>
  <sheetProtection sheet="1" formatCells="0" formatRows="0"/>
  <mergeCells count="27">
    <mergeCell ref="C2:N2"/>
    <mergeCell ref="D4:P4"/>
    <mergeCell ref="Q4:Q10"/>
    <mergeCell ref="D5:P5"/>
    <mergeCell ref="D6:P6"/>
    <mergeCell ref="D7:P7"/>
    <mergeCell ref="D8:P8"/>
    <mergeCell ref="D9:P9"/>
    <mergeCell ref="D10:P10"/>
    <mergeCell ref="C12:N12"/>
    <mergeCell ref="D14:P14"/>
    <mergeCell ref="Q14:Q20"/>
    <mergeCell ref="D15:P15"/>
    <mergeCell ref="D16:P16"/>
    <mergeCell ref="D17:P17"/>
    <mergeCell ref="D18:P18"/>
    <mergeCell ref="D19:P19"/>
    <mergeCell ref="D20:P20"/>
    <mergeCell ref="C22:N22"/>
    <mergeCell ref="D24:P24"/>
    <mergeCell ref="Q24:Q30"/>
    <mergeCell ref="D25:P25"/>
    <mergeCell ref="D26:P26"/>
    <mergeCell ref="D27:P27"/>
    <mergeCell ref="D28:P28"/>
    <mergeCell ref="D29:P29"/>
    <mergeCell ref="D30:P30"/>
  </mergeCells>
  <hyperlinks>
    <hyperlink ref="A1" location="Instructions!A1" display="←" xr:uid="{D541F950-EFC7-4E4E-8957-74679E290A81}"/>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6D171-5721-4924-9890-6C5D51532F5E}">
  <dimension ref="A1:N49"/>
  <sheetViews>
    <sheetView zoomScale="107" zoomScaleNormal="107" workbookViewId="0">
      <selection activeCell="B6" sqref="B6:G14"/>
    </sheetView>
  </sheetViews>
  <sheetFormatPr defaultColWidth="8.8984375" defaultRowHeight="17.2" customHeight="1" x14ac:dyDescent="0.3"/>
  <cols>
    <col min="1" max="1" width="5.19921875" customWidth="1"/>
    <col min="2" max="2" width="10.8984375" bestFit="1" customWidth="1"/>
    <col min="3" max="3" width="24.59765625" bestFit="1" customWidth="1"/>
    <col min="4" max="4" width="12" bestFit="1" customWidth="1"/>
    <col min="5" max="5" width="9.09765625" bestFit="1" customWidth="1"/>
    <col min="7" max="7" width="6.8984375" bestFit="1" customWidth="1"/>
    <col min="9" max="9" width="14.3984375" customWidth="1"/>
    <col min="10" max="10" width="15.5" customWidth="1"/>
    <col min="11" max="11" width="13.5" customWidth="1"/>
    <col min="12" max="12" width="13.3984375" customWidth="1"/>
    <col min="13" max="13" width="15.5" customWidth="1"/>
    <col min="14" max="14" width="13.3984375" customWidth="1"/>
    <col min="15" max="15" width="9.59765625" customWidth="1"/>
  </cols>
  <sheetData>
    <row r="1" spans="1:14" ht="17.2" customHeight="1" thickBot="1" x14ac:dyDescent="0.5">
      <c r="A1" s="197"/>
      <c r="B1" s="196" t="s">
        <v>3649</v>
      </c>
      <c r="C1" s="196"/>
      <c r="D1" s="196"/>
      <c r="E1" s="196"/>
      <c r="F1" s="196"/>
      <c r="G1" s="196"/>
      <c r="H1" s="196"/>
      <c r="I1" s="196"/>
      <c r="J1" s="196"/>
      <c r="K1" s="196"/>
      <c r="L1" s="196"/>
      <c r="M1" s="196"/>
      <c r="N1" s="196"/>
    </row>
    <row r="2" spans="1:14" ht="17.2" customHeight="1" thickTop="1" thickBot="1" x14ac:dyDescent="0.5">
      <c r="B2" s="196"/>
      <c r="C2" s="196"/>
      <c r="D2" s="196"/>
      <c r="E2" s="196"/>
      <c r="F2" s="196"/>
      <c r="G2" s="196"/>
      <c r="H2" s="196"/>
      <c r="I2" s="196"/>
      <c r="J2" s="196"/>
      <c r="K2" s="196"/>
      <c r="L2" s="196"/>
      <c r="M2" s="196"/>
      <c r="N2" s="196"/>
    </row>
    <row r="3" spans="1:14" s="176" customFormat="1" ht="24.2" thickTop="1" x14ac:dyDescent="0.5">
      <c r="B3" s="176" t="s">
        <v>3650</v>
      </c>
      <c r="I3" s="176" t="s">
        <v>1858</v>
      </c>
    </row>
    <row r="5" spans="1:14" ht="17.2" customHeight="1" x14ac:dyDescent="0.3">
      <c r="B5" s="24" t="s">
        <v>669</v>
      </c>
      <c r="C5" t="s">
        <v>1798</v>
      </c>
      <c r="D5" t="s">
        <v>1799</v>
      </c>
      <c r="E5" t="s">
        <v>194</v>
      </c>
      <c r="F5" t="s">
        <v>1800</v>
      </c>
      <c r="G5" t="s">
        <v>230</v>
      </c>
      <c r="I5" s="177" t="s">
        <v>669</v>
      </c>
      <c r="J5" s="178" t="s">
        <v>1798</v>
      </c>
      <c r="K5" s="179" t="s">
        <v>1799</v>
      </c>
      <c r="L5" s="177" t="s">
        <v>194</v>
      </c>
      <c r="M5" s="180" t="s">
        <v>1800</v>
      </c>
      <c r="N5" s="177" t="s">
        <v>230</v>
      </c>
    </row>
    <row r="6" spans="1:14" ht="17.2" customHeight="1" x14ac:dyDescent="0.3">
      <c r="B6" s="24">
        <v>43222</v>
      </c>
      <c r="C6" t="s">
        <v>1801</v>
      </c>
      <c r="D6" t="s">
        <v>1802</v>
      </c>
      <c r="E6" t="s">
        <v>1803</v>
      </c>
      <c r="F6">
        <v>1029</v>
      </c>
      <c r="G6" t="s">
        <v>1804</v>
      </c>
      <c r="I6" s="181">
        <v>43222</v>
      </c>
      <c r="J6" s="182" t="s">
        <v>1801</v>
      </c>
      <c r="K6" s="183" t="s">
        <v>1802</v>
      </c>
      <c r="L6" s="184" t="s">
        <v>1803</v>
      </c>
      <c r="M6" s="185">
        <v>1029</v>
      </c>
      <c r="N6" s="184" t="s">
        <v>1804</v>
      </c>
    </row>
    <row r="7" spans="1:14" ht="17.2" customHeight="1" x14ac:dyDescent="0.3">
      <c r="B7" s="24">
        <v>43223</v>
      </c>
      <c r="C7" t="s">
        <v>1805</v>
      </c>
      <c r="D7" t="s">
        <v>1806</v>
      </c>
      <c r="E7" t="s">
        <v>1807</v>
      </c>
      <c r="F7">
        <v>1392</v>
      </c>
      <c r="G7" t="s">
        <v>1804</v>
      </c>
      <c r="I7" s="181">
        <v>43223</v>
      </c>
      <c r="J7" s="182" t="s">
        <v>1805</v>
      </c>
      <c r="K7" s="183" t="s">
        <v>1806</v>
      </c>
      <c r="L7" s="184" t="s">
        <v>1807</v>
      </c>
      <c r="M7" s="185">
        <v>1392</v>
      </c>
      <c r="N7" s="184" t="s">
        <v>1804</v>
      </c>
    </row>
    <row r="8" spans="1:14" ht="17.2" customHeight="1" x14ac:dyDescent="0.3">
      <c r="B8" s="24">
        <v>43223</v>
      </c>
      <c r="C8" t="s">
        <v>1808</v>
      </c>
      <c r="D8" t="s">
        <v>1809</v>
      </c>
      <c r="E8" t="s">
        <v>1807</v>
      </c>
      <c r="F8">
        <v>19360</v>
      </c>
      <c r="G8" t="s">
        <v>1810</v>
      </c>
      <c r="I8" s="181">
        <v>43223</v>
      </c>
      <c r="J8" s="182" t="s">
        <v>1808</v>
      </c>
      <c r="K8" s="183" t="s">
        <v>1809</v>
      </c>
      <c r="L8" s="184" t="s">
        <v>1807</v>
      </c>
      <c r="M8" s="185">
        <v>19360</v>
      </c>
      <c r="N8" s="184" t="s">
        <v>1810</v>
      </c>
    </row>
    <row r="9" spans="1:14" ht="17.2" customHeight="1" x14ac:dyDescent="0.3">
      <c r="B9" s="24">
        <v>43224</v>
      </c>
      <c r="C9" t="s">
        <v>1811</v>
      </c>
      <c r="D9" t="s">
        <v>1812</v>
      </c>
      <c r="E9" t="s">
        <v>1803</v>
      </c>
      <c r="F9">
        <v>2783</v>
      </c>
      <c r="G9" t="s">
        <v>1813</v>
      </c>
      <c r="I9" s="181">
        <v>43224</v>
      </c>
      <c r="J9" s="182" t="s">
        <v>1811</v>
      </c>
      <c r="K9" s="183" t="s">
        <v>1812</v>
      </c>
      <c r="L9" s="184" t="s">
        <v>1803</v>
      </c>
      <c r="M9" s="185">
        <v>2783</v>
      </c>
      <c r="N9" s="184" t="s">
        <v>1813</v>
      </c>
    </row>
    <row r="10" spans="1:14" ht="17.2" customHeight="1" x14ac:dyDescent="0.3">
      <c r="B10" s="24">
        <v>43225</v>
      </c>
      <c r="C10" t="s">
        <v>1814</v>
      </c>
      <c r="D10" t="s">
        <v>985</v>
      </c>
      <c r="E10" t="s">
        <v>1815</v>
      </c>
      <c r="F10">
        <v>290</v>
      </c>
      <c r="G10" t="s">
        <v>1816</v>
      </c>
      <c r="I10" s="181">
        <v>43225</v>
      </c>
      <c r="J10" s="182" t="s">
        <v>1814</v>
      </c>
      <c r="K10" s="183" t="s">
        <v>985</v>
      </c>
      <c r="L10" s="184" t="s">
        <v>1815</v>
      </c>
      <c r="M10" s="185">
        <v>290</v>
      </c>
      <c r="N10" s="184" t="s">
        <v>1816</v>
      </c>
    </row>
    <row r="11" spans="1:14" ht="17.2" customHeight="1" x14ac:dyDescent="0.3">
      <c r="B11" s="24">
        <v>43225</v>
      </c>
      <c r="C11" t="s">
        <v>1817</v>
      </c>
      <c r="D11" t="s">
        <v>985</v>
      </c>
      <c r="E11" t="s">
        <v>1818</v>
      </c>
      <c r="F11">
        <v>2239</v>
      </c>
      <c r="G11" t="s">
        <v>1804</v>
      </c>
      <c r="I11" s="181">
        <v>43225</v>
      </c>
      <c r="J11" s="182" t="s">
        <v>1817</v>
      </c>
      <c r="K11" s="183" t="s">
        <v>985</v>
      </c>
      <c r="L11" s="184" t="s">
        <v>1818</v>
      </c>
      <c r="M11" s="185">
        <v>2239</v>
      </c>
      <c r="N11" s="184" t="s">
        <v>1804</v>
      </c>
    </row>
    <row r="12" spans="1:14" ht="17.2" customHeight="1" x14ac:dyDescent="0.3">
      <c r="B12" s="24">
        <v>43226</v>
      </c>
      <c r="C12" t="s">
        <v>1819</v>
      </c>
      <c r="D12" t="s">
        <v>1820</v>
      </c>
      <c r="E12" t="s">
        <v>1803</v>
      </c>
      <c r="F12">
        <v>1162</v>
      </c>
      <c r="G12" t="s">
        <v>1810</v>
      </c>
      <c r="I12" s="181">
        <v>43226</v>
      </c>
      <c r="J12" s="182" t="s">
        <v>1819</v>
      </c>
      <c r="K12" s="183" t="s">
        <v>1820</v>
      </c>
      <c r="L12" s="184" t="s">
        <v>1803</v>
      </c>
      <c r="M12" s="185">
        <v>1162</v>
      </c>
      <c r="N12" s="184" t="s">
        <v>1810</v>
      </c>
    </row>
    <row r="13" spans="1:14" ht="17.2" customHeight="1" x14ac:dyDescent="0.3">
      <c r="B13" s="24">
        <v>43226</v>
      </c>
      <c r="C13" t="s">
        <v>1819</v>
      </c>
      <c r="D13" t="s">
        <v>1820</v>
      </c>
      <c r="E13" t="s">
        <v>1803</v>
      </c>
      <c r="F13">
        <v>1271</v>
      </c>
      <c r="G13" t="s">
        <v>1804</v>
      </c>
      <c r="I13" s="181">
        <v>43226</v>
      </c>
      <c r="J13" s="182" t="s">
        <v>1819</v>
      </c>
      <c r="K13" s="183" t="s">
        <v>1820</v>
      </c>
      <c r="L13" s="184" t="s">
        <v>1803</v>
      </c>
      <c r="M13" s="185">
        <v>1271</v>
      </c>
      <c r="N13" s="184" t="s">
        <v>1804</v>
      </c>
    </row>
    <row r="14" spans="1:14" ht="17.2" customHeight="1" x14ac:dyDescent="0.3">
      <c r="B14" s="24">
        <v>43226</v>
      </c>
      <c r="C14" t="s">
        <v>1821</v>
      </c>
      <c r="D14" t="s">
        <v>1806</v>
      </c>
      <c r="E14" t="s">
        <v>1818</v>
      </c>
      <c r="F14">
        <v>5239</v>
      </c>
      <c r="G14" t="s">
        <v>1810</v>
      </c>
      <c r="I14" s="181">
        <v>43226</v>
      </c>
      <c r="J14" s="182" t="s">
        <v>1821</v>
      </c>
      <c r="K14" s="183" t="s">
        <v>1806</v>
      </c>
      <c r="L14" s="184" t="s">
        <v>1818</v>
      </c>
      <c r="M14" s="185">
        <v>5239</v>
      </c>
      <c r="N14" s="184" t="s">
        <v>1810</v>
      </c>
    </row>
    <row r="15" spans="1:14" ht="17.2" customHeight="1" x14ac:dyDescent="0.3">
      <c r="B15" s="24">
        <v>42861</v>
      </c>
      <c r="C15" t="s">
        <v>1819</v>
      </c>
      <c r="D15" t="s">
        <v>1820</v>
      </c>
      <c r="E15" t="s">
        <v>1818</v>
      </c>
      <c r="F15">
        <v>12705</v>
      </c>
      <c r="G15" t="s">
        <v>1804</v>
      </c>
      <c r="I15" s="181">
        <v>42861</v>
      </c>
      <c r="J15" s="182" t="s">
        <v>1819</v>
      </c>
      <c r="K15" s="183" t="s">
        <v>1820</v>
      </c>
      <c r="L15" s="184" t="s">
        <v>1818</v>
      </c>
      <c r="M15" s="185">
        <v>12705</v>
      </c>
      <c r="N15" s="184" t="s">
        <v>1804</v>
      </c>
    </row>
    <row r="16" spans="1:14" ht="17.2" customHeight="1" x14ac:dyDescent="0.3">
      <c r="B16" s="24">
        <v>42864</v>
      </c>
      <c r="C16" t="s">
        <v>1822</v>
      </c>
      <c r="D16" t="s">
        <v>985</v>
      </c>
      <c r="E16" t="s">
        <v>1807</v>
      </c>
      <c r="F16">
        <v>1936</v>
      </c>
      <c r="G16" t="s">
        <v>1804</v>
      </c>
      <c r="I16" s="181">
        <v>42864</v>
      </c>
      <c r="J16" s="182" t="s">
        <v>1822</v>
      </c>
      <c r="K16" s="183" t="s">
        <v>985</v>
      </c>
      <c r="L16" s="184" t="s">
        <v>1807</v>
      </c>
      <c r="M16" s="185">
        <v>1936</v>
      </c>
      <c r="N16" s="184" t="s">
        <v>1804</v>
      </c>
    </row>
    <row r="17" spans="2:14" ht="17.2" customHeight="1" x14ac:dyDescent="0.3">
      <c r="B17" s="24">
        <v>42864</v>
      </c>
      <c r="C17" t="s">
        <v>1823</v>
      </c>
      <c r="D17" t="s">
        <v>1802</v>
      </c>
      <c r="E17" t="s">
        <v>1803</v>
      </c>
      <c r="F17">
        <v>3182</v>
      </c>
      <c r="G17" t="s">
        <v>1810</v>
      </c>
      <c r="I17" s="181">
        <v>42864</v>
      </c>
      <c r="J17" s="182" t="s">
        <v>1823</v>
      </c>
      <c r="K17" s="183" t="s">
        <v>1802</v>
      </c>
      <c r="L17" s="184" t="s">
        <v>1803</v>
      </c>
      <c r="M17" s="185">
        <v>3182</v>
      </c>
      <c r="N17" s="184" t="s">
        <v>1810</v>
      </c>
    </row>
    <row r="18" spans="2:14" ht="17.2" customHeight="1" x14ac:dyDescent="0.3">
      <c r="B18" s="24">
        <v>42866</v>
      </c>
      <c r="C18" t="s">
        <v>1824</v>
      </c>
      <c r="D18" t="s">
        <v>1812</v>
      </c>
      <c r="E18" t="s">
        <v>1818</v>
      </c>
      <c r="F18">
        <v>774</v>
      </c>
      <c r="G18" t="s">
        <v>1813</v>
      </c>
      <c r="I18" s="181">
        <v>42866</v>
      </c>
      <c r="J18" s="182" t="s">
        <v>1824</v>
      </c>
      <c r="K18" s="183" t="s">
        <v>1812</v>
      </c>
      <c r="L18" s="184" t="s">
        <v>1818</v>
      </c>
      <c r="M18" s="185">
        <v>774</v>
      </c>
      <c r="N18" s="184" t="s">
        <v>1813</v>
      </c>
    </row>
    <row r="19" spans="2:14" ht="17.2" customHeight="1" x14ac:dyDescent="0.3">
      <c r="B19" s="24">
        <v>42867</v>
      </c>
      <c r="C19" t="s">
        <v>1825</v>
      </c>
      <c r="D19" t="s">
        <v>1826</v>
      </c>
      <c r="E19" t="s">
        <v>1803</v>
      </c>
      <c r="F19">
        <v>1271</v>
      </c>
      <c r="G19" t="s">
        <v>1816</v>
      </c>
      <c r="I19" s="181">
        <v>42867</v>
      </c>
      <c r="J19" s="182" t="s">
        <v>1825</v>
      </c>
      <c r="K19" s="183" t="s">
        <v>1826</v>
      </c>
      <c r="L19" s="184" t="s">
        <v>1803</v>
      </c>
      <c r="M19" s="185">
        <v>1271</v>
      </c>
      <c r="N19" s="184" t="s">
        <v>1816</v>
      </c>
    </row>
    <row r="20" spans="2:14" ht="17.2" customHeight="1" x14ac:dyDescent="0.3">
      <c r="B20" s="24">
        <v>42868</v>
      </c>
      <c r="C20" t="s">
        <v>1827</v>
      </c>
      <c r="D20" t="s">
        <v>985</v>
      </c>
      <c r="E20" t="s">
        <v>1815</v>
      </c>
      <c r="F20">
        <v>3245</v>
      </c>
      <c r="G20" t="s">
        <v>1804</v>
      </c>
      <c r="I20" s="181">
        <v>42868</v>
      </c>
      <c r="J20" s="182" t="s">
        <v>1827</v>
      </c>
      <c r="K20" s="183" t="s">
        <v>985</v>
      </c>
      <c r="L20" s="184" t="s">
        <v>1815</v>
      </c>
      <c r="M20" s="185">
        <v>3245</v>
      </c>
      <c r="N20" s="184" t="s">
        <v>1804</v>
      </c>
    </row>
    <row r="21" spans="2:14" ht="17.2" customHeight="1" x14ac:dyDescent="0.3">
      <c r="B21" s="24">
        <v>42871</v>
      </c>
      <c r="C21" t="s">
        <v>1823</v>
      </c>
      <c r="D21" t="s">
        <v>1802</v>
      </c>
      <c r="E21" t="s">
        <v>1803</v>
      </c>
      <c r="F21">
        <v>1077</v>
      </c>
      <c r="G21" t="s">
        <v>1810</v>
      </c>
      <c r="I21" s="181">
        <v>42871</v>
      </c>
      <c r="J21" s="182" t="s">
        <v>1823</v>
      </c>
      <c r="K21" s="183" t="s">
        <v>1802</v>
      </c>
      <c r="L21" s="184" t="s">
        <v>1803</v>
      </c>
      <c r="M21" s="185">
        <v>1077</v>
      </c>
      <c r="N21" s="184" t="s">
        <v>1810</v>
      </c>
    </row>
    <row r="22" spans="2:14" ht="17.2" customHeight="1" x14ac:dyDescent="0.3">
      <c r="B22" s="24">
        <v>42872</v>
      </c>
      <c r="C22" t="s">
        <v>1828</v>
      </c>
      <c r="D22" t="s">
        <v>1806</v>
      </c>
      <c r="E22" t="s">
        <v>1807</v>
      </c>
      <c r="F22">
        <v>545</v>
      </c>
      <c r="G22" t="s">
        <v>1804</v>
      </c>
      <c r="I22" s="181">
        <v>42872</v>
      </c>
      <c r="J22" s="182" t="s">
        <v>1828</v>
      </c>
      <c r="K22" s="183" t="s">
        <v>1806</v>
      </c>
      <c r="L22" s="184" t="s">
        <v>1807</v>
      </c>
      <c r="M22" s="185">
        <v>545</v>
      </c>
      <c r="N22" s="184" t="s">
        <v>1804</v>
      </c>
    </row>
    <row r="23" spans="2:14" ht="17.2" customHeight="1" x14ac:dyDescent="0.3">
      <c r="B23" s="24">
        <v>42872</v>
      </c>
      <c r="C23" t="s">
        <v>1829</v>
      </c>
      <c r="D23" t="s">
        <v>1830</v>
      </c>
      <c r="E23" t="s">
        <v>1803</v>
      </c>
      <c r="F23">
        <v>16335</v>
      </c>
      <c r="G23" t="s">
        <v>1810</v>
      </c>
      <c r="I23" s="181">
        <v>42872</v>
      </c>
      <c r="J23" s="182" t="s">
        <v>1829</v>
      </c>
      <c r="K23" s="183" t="s">
        <v>1830</v>
      </c>
      <c r="L23" s="184" t="s">
        <v>1803</v>
      </c>
      <c r="M23" s="185">
        <v>16335</v>
      </c>
      <c r="N23" s="184" t="s">
        <v>1810</v>
      </c>
    </row>
    <row r="24" spans="2:14" ht="17.2" customHeight="1" x14ac:dyDescent="0.3">
      <c r="B24" s="24">
        <v>42873</v>
      </c>
      <c r="C24" t="s">
        <v>1831</v>
      </c>
      <c r="D24" t="s">
        <v>1806</v>
      </c>
      <c r="E24" t="s">
        <v>1807</v>
      </c>
      <c r="F24">
        <v>3098</v>
      </c>
      <c r="G24" t="s">
        <v>1804</v>
      </c>
      <c r="I24" s="181">
        <v>42873</v>
      </c>
      <c r="J24" s="182" t="s">
        <v>1831</v>
      </c>
      <c r="K24" s="183" t="s">
        <v>1806</v>
      </c>
      <c r="L24" s="184" t="s">
        <v>1807</v>
      </c>
      <c r="M24" s="185">
        <v>3098</v>
      </c>
      <c r="N24" s="184" t="s">
        <v>1804</v>
      </c>
    </row>
    <row r="25" spans="2:14" ht="17.2" customHeight="1" x14ac:dyDescent="0.3">
      <c r="B25" s="24">
        <v>42873</v>
      </c>
      <c r="C25" t="s">
        <v>1832</v>
      </c>
      <c r="D25" t="s">
        <v>985</v>
      </c>
      <c r="E25" t="s">
        <v>1807</v>
      </c>
      <c r="F25">
        <v>4429</v>
      </c>
      <c r="G25" t="s">
        <v>1804</v>
      </c>
      <c r="I25" s="181">
        <v>42873</v>
      </c>
      <c r="J25" s="182" t="s">
        <v>1832</v>
      </c>
      <c r="K25" s="183" t="s">
        <v>985</v>
      </c>
      <c r="L25" s="184" t="s">
        <v>1807</v>
      </c>
      <c r="M25" s="185">
        <v>4429</v>
      </c>
      <c r="N25" s="184" t="s">
        <v>1804</v>
      </c>
    </row>
    <row r="26" spans="2:14" ht="17.2" customHeight="1" x14ac:dyDescent="0.3">
      <c r="B26" s="24">
        <v>42874</v>
      </c>
      <c r="C26" t="s">
        <v>1801</v>
      </c>
      <c r="D26" t="s">
        <v>1802</v>
      </c>
      <c r="E26" t="s">
        <v>1803</v>
      </c>
      <c r="F26">
        <v>678</v>
      </c>
      <c r="G26" t="s">
        <v>1810</v>
      </c>
      <c r="I26" s="181">
        <v>42874</v>
      </c>
      <c r="J26" s="182" t="s">
        <v>1801</v>
      </c>
      <c r="K26" s="183" t="s">
        <v>1802</v>
      </c>
      <c r="L26" s="184" t="s">
        <v>1803</v>
      </c>
      <c r="M26" s="185">
        <v>678</v>
      </c>
      <c r="N26" s="184" t="s">
        <v>1810</v>
      </c>
    </row>
    <row r="27" spans="2:14" ht="17.2" customHeight="1" x14ac:dyDescent="0.3">
      <c r="B27" s="24">
        <v>42874</v>
      </c>
      <c r="C27" t="s">
        <v>1833</v>
      </c>
      <c r="D27" t="s">
        <v>1834</v>
      </c>
      <c r="E27" t="s">
        <v>1807</v>
      </c>
      <c r="F27">
        <v>9850</v>
      </c>
      <c r="G27" t="s">
        <v>1813</v>
      </c>
      <c r="I27" s="181">
        <v>42874</v>
      </c>
      <c r="J27" s="182" t="s">
        <v>1833</v>
      </c>
      <c r="K27" s="183" t="s">
        <v>1834</v>
      </c>
      <c r="L27" s="184" t="s">
        <v>1807</v>
      </c>
      <c r="M27" s="185">
        <v>9850</v>
      </c>
      <c r="N27" s="184" t="s">
        <v>1813</v>
      </c>
    </row>
    <row r="28" spans="2:14" ht="17.2" customHeight="1" x14ac:dyDescent="0.3">
      <c r="B28" s="24">
        <v>42875</v>
      </c>
      <c r="C28" t="s">
        <v>1835</v>
      </c>
      <c r="D28" t="s">
        <v>985</v>
      </c>
      <c r="E28" t="s">
        <v>1815</v>
      </c>
      <c r="F28">
        <v>1077</v>
      </c>
      <c r="G28" t="s">
        <v>1816</v>
      </c>
      <c r="I28" s="181">
        <v>42875</v>
      </c>
      <c r="J28" s="182" t="s">
        <v>1835</v>
      </c>
      <c r="K28" s="183" t="s">
        <v>985</v>
      </c>
      <c r="L28" s="184" t="s">
        <v>1815</v>
      </c>
      <c r="M28" s="185">
        <v>1077</v>
      </c>
      <c r="N28" s="184" t="s">
        <v>1816</v>
      </c>
    </row>
    <row r="29" spans="2:14" ht="17.2" customHeight="1" x14ac:dyDescent="0.3">
      <c r="B29" s="24">
        <v>42878</v>
      </c>
      <c r="C29" t="s">
        <v>1828</v>
      </c>
      <c r="D29" t="s">
        <v>1806</v>
      </c>
      <c r="E29" t="s">
        <v>1818</v>
      </c>
      <c r="F29">
        <v>690</v>
      </c>
      <c r="G29" t="s">
        <v>1804</v>
      </c>
      <c r="I29" s="181">
        <v>42878</v>
      </c>
      <c r="J29" s="182" t="s">
        <v>1828</v>
      </c>
      <c r="K29" s="183" t="s">
        <v>1806</v>
      </c>
      <c r="L29" s="184" t="s">
        <v>1818</v>
      </c>
      <c r="M29" s="185">
        <v>690</v>
      </c>
      <c r="N29" s="184" t="s">
        <v>1804</v>
      </c>
    </row>
    <row r="30" spans="2:14" ht="17.2" customHeight="1" x14ac:dyDescent="0.3">
      <c r="B30" s="24">
        <v>42878</v>
      </c>
      <c r="C30" t="s">
        <v>1814</v>
      </c>
      <c r="D30" t="s">
        <v>985</v>
      </c>
      <c r="E30" t="s">
        <v>1815</v>
      </c>
      <c r="F30">
        <v>3315</v>
      </c>
      <c r="G30" t="s">
        <v>1810</v>
      </c>
      <c r="I30" s="181">
        <v>42878</v>
      </c>
      <c r="J30" s="182" t="s">
        <v>1814</v>
      </c>
      <c r="K30" s="183" t="s">
        <v>985</v>
      </c>
      <c r="L30" s="184" t="s">
        <v>1815</v>
      </c>
      <c r="M30" s="185">
        <v>3315</v>
      </c>
      <c r="N30" s="184" t="s">
        <v>1810</v>
      </c>
    </row>
    <row r="31" spans="2:14" ht="17.2" customHeight="1" x14ac:dyDescent="0.3">
      <c r="B31" s="24">
        <v>42879</v>
      </c>
      <c r="C31" t="s">
        <v>1836</v>
      </c>
      <c r="D31" t="s">
        <v>1806</v>
      </c>
      <c r="E31" t="s">
        <v>1807</v>
      </c>
      <c r="F31">
        <v>702</v>
      </c>
      <c r="G31" t="s">
        <v>1813</v>
      </c>
      <c r="I31" s="181">
        <v>42879</v>
      </c>
      <c r="J31" s="182" t="s">
        <v>1836</v>
      </c>
      <c r="K31" s="183" t="s">
        <v>1806</v>
      </c>
      <c r="L31" s="184" t="s">
        <v>1807</v>
      </c>
      <c r="M31" s="185">
        <v>702</v>
      </c>
      <c r="N31" s="184" t="s">
        <v>1813</v>
      </c>
    </row>
    <row r="32" spans="2:14" ht="17.2" customHeight="1" x14ac:dyDescent="0.3">
      <c r="B32" s="24">
        <v>42879</v>
      </c>
      <c r="C32" t="s">
        <v>1837</v>
      </c>
      <c r="D32" t="s">
        <v>985</v>
      </c>
      <c r="E32" t="s">
        <v>1815</v>
      </c>
      <c r="F32">
        <v>6921</v>
      </c>
      <c r="G32" t="s">
        <v>1816</v>
      </c>
      <c r="I32" s="181">
        <v>42879</v>
      </c>
      <c r="J32" s="182" t="s">
        <v>1837</v>
      </c>
      <c r="K32" s="183" t="s">
        <v>985</v>
      </c>
      <c r="L32" s="184" t="s">
        <v>1815</v>
      </c>
      <c r="M32" s="185">
        <v>6921</v>
      </c>
      <c r="N32" s="184" t="s">
        <v>1816</v>
      </c>
    </row>
    <row r="33" spans="2:14" ht="17.2" customHeight="1" x14ac:dyDescent="0.3">
      <c r="B33" s="24">
        <v>42879</v>
      </c>
      <c r="C33" t="s">
        <v>1829</v>
      </c>
      <c r="D33" t="s">
        <v>1830</v>
      </c>
      <c r="E33" t="s">
        <v>1818</v>
      </c>
      <c r="F33">
        <v>11931</v>
      </c>
      <c r="G33" t="s">
        <v>1804</v>
      </c>
      <c r="I33" s="181">
        <v>42879</v>
      </c>
      <c r="J33" s="182" t="s">
        <v>1829</v>
      </c>
      <c r="K33" s="183" t="s">
        <v>1830</v>
      </c>
      <c r="L33" s="184" t="s">
        <v>1818</v>
      </c>
      <c r="M33" s="185">
        <v>11931</v>
      </c>
      <c r="N33" s="184" t="s">
        <v>1804</v>
      </c>
    </row>
    <row r="34" spans="2:14" ht="17.2" customHeight="1" x14ac:dyDescent="0.3">
      <c r="B34" s="24">
        <v>42881</v>
      </c>
      <c r="C34" t="s">
        <v>1838</v>
      </c>
      <c r="D34" t="s">
        <v>985</v>
      </c>
      <c r="E34" t="s">
        <v>1815</v>
      </c>
      <c r="F34">
        <v>1198</v>
      </c>
      <c r="G34" t="s">
        <v>1810</v>
      </c>
      <c r="I34" s="181">
        <v>42881</v>
      </c>
      <c r="J34" s="182" t="s">
        <v>1838</v>
      </c>
      <c r="K34" s="183" t="s">
        <v>985</v>
      </c>
      <c r="L34" s="184" t="s">
        <v>1815</v>
      </c>
      <c r="M34" s="185">
        <v>1198</v>
      </c>
      <c r="N34" s="184" t="s">
        <v>1810</v>
      </c>
    </row>
    <row r="35" spans="2:14" ht="17.2" customHeight="1" x14ac:dyDescent="0.3">
      <c r="B35" s="24">
        <v>42881</v>
      </c>
      <c r="C35" t="s">
        <v>1839</v>
      </c>
      <c r="D35" t="s">
        <v>1840</v>
      </c>
      <c r="E35" t="s">
        <v>1807</v>
      </c>
      <c r="F35">
        <v>7865</v>
      </c>
      <c r="G35" t="s">
        <v>1804</v>
      </c>
      <c r="I35" s="181">
        <v>42881</v>
      </c>
      <c r="J35" s="182" t="s">
        <v>1839</v>
      </c>
      <c r="K35" s="183" t="s">
        <v>1840</v>
      </c>
      <c r="L35" s="184" t="s">
        <v>1807</v>
      </c>
      <c r="M35" s="185">
        <v>7865</v>
      </c>
      <c r="N35" s="184" t="s">
        <v>1804</v>
      </c>
    </row>
    <row r="36" spans="2:14" ht="17.2" customHeight="1" x14ac:dyDescent="0.3">
      <c r="B36" s="24">
        <v>42882</v>
      </c>
      <c r="C36" t="s">
        <v>1841</v>
      </c>
      <c r="D36" t="s">
        <v>1802</v>
      </c>
      <c r="E36" t="s">
        <v>1818</v>
      </c>
      <c r="F36">
        <v>6824</v>
      </c>
      <c r="G36" t="s">
        <v>1810</v>
      </c>
      <c r="I36" s="181">
        <v>42882</v>
      </c>
      <c r="J36" s="182" t="s">
        <v>1841</v>
      </c>
      <c r="K36" s="183" t="s">
        <v>1802</v>
      </c>
      <c r="L36" s="184" t="s">
        <v>1818</v>
      </c>
      <c r="M36" s="185">
        <v>6824</v>
      </c>
      <c r="N36" s="184" t="s">
        <v>1810</v>
      </c>
    </row>
    <row r="37" spans="2:14" ht="17.2" customHeight="1" x14ac:dyDescent="0.3">
      <c r="B37" s="24">
        <v>42882</v>
      </c>
      <c r="C37" t="s">
        <v>1842</v>
      </c>
      <c r="D37" t="s">
        <v>1843</v>
      </c>
      <c r="E37" t="s">
        <v>1818</v>
      </c>
      <c r="F37">
        <v>10648</v>
      </c>
      <c r="G37" t="s">
        <v>1804</v>
      </c>
      <c r="I37" s="181">
        <v>42882</v>
      </c>
      <c r="J37" s="182" t="s">
        <v>1842</v>
      </c>
      <c r="K37" s="183" t="s">
        <v>1843</v>
      </c>
      <c r="L37" s="184" t="s">
        <v>1818</v>
      </c>
      <c r="M37" s="185">
        <v>10648</v>
      </c>
      <c r="N37" s="184" t="s">
        <v>1804</v>
      </c>
    </row>
    <row r="38" spans="2:14" ht="17.2" customHeight="1" x14ac:dyDescent="0.3">
      <c r="B38" s="24">
        <v>42882</v>
      </c>
      <c r="C38" t="s">
        <v>1844</v>
      </c>
      <c r="D38" t="s">
        <v>1845</v>
      </c>
      <c r="E38" t="s">
        <v>1807</v>
      </c>
      <c r="F38">
        <v>3250</v>
      </c>
      <c r="G38" t="s">
        <v>1804</v>
      </c>
      <c r="I38" s="181">
        <v>42882</v>
      </c>
      <c r="J38" s="182" t="s">
        <v>1844</v>
      </c>
      <c r="K38" s="183" t="s">
        <v>1845</v>
      </c>
      <c r="L38" s="184" t="s">
        <v>1807</v>
      </c>
      <c r="M38" s="185">
        <v>3250</v>
      </c>
      <c r="N38" s="184" t="s">
        <v>1804</v>
      </c>
    </row>
    <row r="39" spans="2:14" ht="17.2" customHeight="1" x14ac:dyDescent="0.3">
      <c r="B39" s="24">
        <v>42885</v>
      </c>
      <c r="C39" t="s">
        <v>1801</v>
      </c>
      <c r="D39" t="s">
        <v>1802</v>
      </c>
      <c r="E39" t="s">
        <v>1803</v>
      </c>
      <c r="F39">
        <v>799</v>
      </c>
      <c r="G39" t="s">
        <v>1810</v>
      </c>
      <c r="I39" s="181">
        <v>42885</v>
      </c>
      <c r="J39" s="182" t="s">
        <v>1801</v>
      </c>
      <c r="K39" s="183" t="s">
        <v>1802</v>
      </c>
      <c r="L39" s="184" t="s">
        <v>1803</v>
      </c>
      <c r="M39" s="185">
        <v>799</v>
      </c>
      <c r="N39" s="184" t="s">
        <v>1810</v>
      </c>
    </row>
    <row r="40" spans="2:14" ht="17.2" customHeight="1" x14ac:dyDescent="0.3">
      <c r="B40" s="24">
        <v>42885</v>
      </c>
      <c r="C40" t="s">
        <v>1817</v>
      </c>
      <c r="D40" t="s">
        <v>985</v>
      </c>
      <c r="E40" t="s">
        <v>1818</v>
      </c>
      <c r="F40">
        <v>2239</v>
      </c>
      <c r="G40" t="s">
        <v>1813</v>
      </c>
      <c r="I40" s="181">
        <v>42885</v>
      </c>
      <c r="J40" s="182" t="s">
        <v>1817</v>
      </c>
      <c r="K40" s="183" t="s">
        <v>985</v>
      </c>
      <c r="L40" s="184" t="s">
        <v>1818</v>
      </c>
      <c r="M40" s="185">
        <v>2239</v>
      </c>
      <c r="N40" s="184" t="s">
        <v>1813</v>
      </c>
    </row>
    <row r="41" spans="2:14" ht="17.2" customHeight="1" x14ac:dyDescent="0.3">
      <c r="B41" s="24">
        <v>42890</v>
      </c>
      <c r="C41" t="s">
        <v>1817</v>
      </c>
      <c r="D41" t="s">
        <v>985</v>
      </c>
      <c r="E41" t="s">
        <v>1803</v>
      </c>
      <c r="F41">
        <v>1513</v>
      </c>
      <c r="G41" t="s">
        <v>1816</v>
      </c>
      <c r="I41" s="181">
        <v>42890</v>
      </c>
      <c r="J41" s="182" t="s">
        <v>1817</v>
      </c>
      <c r="K41" s="183" t="s">
        <v>985</v>
      </c>
      <c r="L41" s="184" t="s">
        <v>1803</v>
      </c>
      <c r="M41" s="185">
        <v>1513</v>
      </c>
      <c r="N41" s="184" t="s">
        <v>1816</v>
      </c>
    </row>
    <row r="42" spans="2:14" ht="17.2" customHeight="1" x14ac:dyDescent="0.3">
      <c r="B42" s="24">
        <v>42896</v>
      </c>
      <c r="C42" t="s">
        <v>1846</v>
      </c>
      <c r="D42" t="s">
        <v>1826</v>
      </c>
      <c r="E42" t="s">
        <v>1818</v>
      </c>
      <c r="F42">
        <v>532</v>
      </c>
      <c r="G42" t="s">
        <v>1804</v>
      </c>
      <c r="I42" s="181">
        <v>42896</v>
      </c>
      <c r="J42" s="182" t="s">
        <v>1846</v>
      </c>
      <c r="K42" s="183" t="s">
        <v>1826</v>
      </c>
      <c r="L42" s="184" t="s">
        <v>1818</v>
      </c>
      <c r="M42" s="185">
        <v>532</v>
      </c>
      <c r="N42" s="184" t="s">
        <v>1804</v>
      </c>
    </row>
    <row r="43" spans="2:14" ht="17.2" customHeight="1" x14ac:dyDescent="0.3">
      <c r="B43" s="24">
        <v>42949</v>
      </c>
      <c r="C43" t="s">
        <v>1847</v>
      </c>
      <c r="D43" t="s">
        <v>985</v>
      </c>
      <c r="E43" t="s">
        <v>1815</v>
      </c>
      <c r="F43">
        <v>2420</v>
      </c>
      <c r="G43" t="s">
        <v>1810</v>
      </c>
      <c r="I43" s="181">
        <v>42949</v>
      </c>
      <c r="J43" s="182" t="s">
        <v>1847</v>
      </c>
      <c r="K43" s="183" t="s">
        <v>985</v>
      </c>
      <c r="L43" s="184" t="s">
        <v>1815</v>
      </c>
      <c r="M43" s="185">
        <v>2420</v>
      </c>
      <c r="N43" s="184" t="s">
        <v>1810</v>
      </c>
    </row>
    <row r="44" spans="2:14" ht="17.2" customHeight="1" x14ac:dyDescent="0.3">
      <c r="B44" s="24">
        <v>42960</v>
      </c>
      <c r="C44" t="s">
        <v>1848</v>
      </c>
      <c r="D44" t="s">
        <v>1806</v>
      </c>
      <c r="E44" t="s">
        <v>1807</v>
      </c>
      <c r="F44">
        <v>1634</v>
      </c>
      <c r="G44" t="s">
        <v>1804</v>
      </c>
      <c r="I44" s="181">
        <v>42960</v>
      </c>
      <c r="J44" s="182" t="s">
        <v>1848</v>
      </c>
      <c r="K44" s="183" t="s">
        <v>1806</v>
      </c>
      <c r="L44" s="184" t="s">
        <v>1807</v>
      </c>
      <c r="M44" s="185">
        <v>1634</v>
      </c>
      <c r="N44" s="184" t="s">
        <v>1804</v>
      </c>
    </row>
    <row r="45" spans="2:14" ht="17.2" customHeight="1" x14ac:dyDescent="0.3">
      <c r="B45" s="24">
        <v>43035</v>
      </c>
      <c r="C45" t="s">
        <v>1841</v>
      </c>
      <c r="D45" t="s">
        <v>1802</v>
      </c>
      <c r="E45" t="s">
        <v>1803</v>
      </c>
      <c r="F45">
        <v>4235</v>
      </c>
      <c r="G45" t="s">
        <v>1810</v>
      </c>
      <c r="I45" s="181">
        <v>43035</v>
      </c>
      <c r="J45" s="182" t="s">
        <v>1841</v>
      </c>
      <c r="K45" s="183" t="s">
        <v>1802</v>
      </c>
      <c r="L45" s="184" t="s">
        <v>1803</v>
      </c>
      <c r="M45" s="185">
        <v>4235</v>
      </c>
      <c r="N45" s="184" t="s">
        <v>1810</v>
      </c>
    </row>
    <row r="46" spans="2:14" ht="17.2" customHeight="1" x14ac:dyDescent="0.3">
      <c r="B46" s="24">
        <v>43039</v>
      </c>
      <c r="C46" t="s">
        <v>1849</v>
      </c>
      <c r="D46" t="s">
        <v>1843</v>
      </c>
      <c r="E46" t="s">
        <v>1807</v>
      </c>
      <c r="F46">
        <v>726</v>
      </c>
      <c r="G46" t="s">
        <v>1804</v>
      </c>
      <c r="I46" s="181">
        <v>43039</v>
      </c>
      <c r="J46" s="182" t="s">
        <v>1849</v>
      </c>
      <c r="K46" s="183" t="s">
        <v>1843</v>
      </c>
      <c r="L46" s="184" t="s">
        <v>1807</v>
      </c>
      <c r="M46" s="185">
        <v>726</v>
      </c>
      <c r="N46" s="184" t="s">
        <v>1804</v>
      </c>
    </row>
    <row r="47" spans="2:14" ht="17.2" customHeight="1" x14ac:dyDescent="0.3">
      <c r="B47" s="24">
        <v>43044</v>
      </c>
      <c r="C47" t="s">
        <v>1850</v>
      </c>
      <c r="D47" t="s">
        <v>1806</v>
      </c>
      <c r="E47" t="s">
        <v>1818</v>
      </c>
      <c r="F47">
        <v>5360</v>
      </c>
      <c r="G47" t="s">
        <v>1804</v>
      </c>
      <c r="I47" s="181">
        <v>43044</v>
      </c>
      <c r="J47" s="182" t="s">
        <v>1850</v>
      </c>
      <c r="K47" s="183" t="s">
        <v>1806</v>
      </c>
      <c r="L47" s="184" t="s">
        <v>1818</v>
      </c>
      <c r="M47" s="185">
        <v>5360</v>
      </c>
      <c r="N47" s="184" t="s">
        <v>1804</v>
      </c>
    </row>
    <row r="48" spans="2:14" ht="17.2" customHeight="1" x14ac:dyDescent="0.3">
      <c r="B48" s="24">
        <v>44746</v>
      </c>
      <c r="C48" t="s">
        <v>1837</v>
      </c>
      <c r="D48" t="s">
        <v>1806</v>
      </c>
      <c r="E48" t="s">
        <v>1815</v>
      </c>
      <c r="F48">
        <v>5783</v>
      </c>
      <c r="G48" t="s">
        <v>1804</v>
      </c>
      <c r="I48" s="181">
        <v>44746</v>
      </c>
      <c r="J48" s="182" t="s">
        <v>1837</v>
      </c>
      <c r="K48" s="183" t="s">
        <v>1806</v>
      </c>
      <c r="L48" s="184" t="s">
        <v>1815</v>
      </c>
      <c r="M48" s="185">
        <v>5783</v>
      </c>
      <c r="N48" s="184" t="s">
        <v>1804</v>
      </c>
    </row>
    <row r="49" spans="2:14" ht="17.2" customHeight="1" x14ac:dyDescent="0.3">
      <c r="B49" s="24">
        <v>44746</v>
      </c>
      <c r="C49" t="s">
        <v>1801</v>
      </c>
      <c r="D49" t="s">
        <v>1802</v>
      </c>
      <c r="E49" t="s">
        <v>1803</v>
      </c>
      <c r="F49">
        <v>6852</v>
      </c>
      <c r="G49" t="s">
        <v>1810</v>
      </c>
      <c r="I49" s="181">
        <v>44746</v>
      </c>
      <c r="J49" s="182" t="s">
        <v>1801</v>
      </c>
      <c r="K49" s="183" t="s">
        <v>1802</v>
      </c>
      <c r="L49" s="184" t="s">
        <v>1803</v>
      </c>
      <c r="M49" s="185">
        <v>6852</v>
      </c>
      <c r="N49" s="184" t="s">
        <v>1810</v>
      </c>
    </row>
  </sheetData>
  <pageMargins left="0.7" right="0.7" top="0.75" bottom="0.75" header="0.3" footer="0.3"/>
  <pageSetup paperSize="9" orientation="portrait" r:id="rId1"/>
  <headerFooter>
    <oddFooter>&amp;C&amp;1#&amp;"Calibri"&amp;7&amp;K737373Sensitivity: Confidential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02F39-CDE8-441A-B11B-EB1C4D027521}">
  <sheetPr codeName="Sheet4">
    <tabColor rgb="FF92D050"/>
    <outlinePr summaryBelow="0" summaryRight="0"/>
  </sheetPr>
  <dimension ref="A1:O68"/>
  <sheetViews>
    <sheetView topLeftCell="B1" zoomScaleNormal="100" workbookViewId="0">
      <pane ySplit="1" topLeftCell="A24" activePane="bottomLeft" state="frozen"/>
      <selection activeCell="D43" sqref="D43:H43"/>
      <selection pane="bottomLeft" activeCell="C27" sqref="C27"/>
    </sheetView>
  </sheetViews>
  <sheetFormatPr defaultColWidth="0" defaultRowHeight="14.95" customHeight="1" zeroHeight="1" outlineLevelRow="2" x14ac:dyDescent="0.3"/>
  <cols>
    <col min="1" max="2" width="3.3984375" style="4" customWidth="1"/>
    <col min="3" max="3" width="15.3984375" style="4" customWidth="1"/>
    <col min="4" max="13" width="13.69921875" style="4" customWidth="1"/>
    <col min="14" max="14" width="30.3984375" style="4" customWidth="1"/>
    <col min="15" max="15" width="3.69921875" style="4" customWidth="1"/>
    <col min="16" max="16384" width="9.09765625" style="4" hidden="1"/>
  </cols>
  <sheetData>
    <row r="1" spans="1:15" ht="14.55" thickBot="1" x14ac:dyDescent="0.35">
      <c r="A1" s="3" t="s">
        <v>41</v>
      </c>
      <c r="B1" s="5"/>
      <c r="C1" s="5"/>
      <c r="D1" s="5"/>
      <c r="E1" s="5"/>
      <c r="F1" s="5"/>
      <c r="G1" s="5"/>
      <c r="H1" s="5"/>
      <c r="I1" s="5"/>
      <c r="J1" s="5"/>
      <c r="K1" s="5"/>
      <c r="L1" s="5"/>
      <c r="M1" s="5"/>
      <c r="N1" s="5"/>
      <c r="O1" s="5"/>
    </row>
    <row r="2" spans="1:15" ht="16.149999999999999" collapsed="1" thickBot="1" x14ac:dyDescent="0.35">
      <c r="A2" s="5"/>
      <c r="B2" s="9" t="s">
        <v>1</v>
      </c>
      <c r="C2" s="205" t="s">
        <v>85</v>
      </c>
      <c r="D2" s="206"/>
      <c r="E2" s="206"/>
      <c r="F2" s="206"/>
      <c r="G2" s="206"/>
      <c r="H2" s="206"/>
      <c r="I2" s="206"/>
      <c r="J2" s="206"/>
      <c r="K2" s="206"/>
      <c r="L2" s="206"/>
      <c r="M2" s="206"/>
      <c r="N2" s="206"/>
      <c r="O2" s="5"/>
    </row>
    <row r="3" spans="1:15" ht="14" hidden="1" outlineLevel="1" collapsed="1" x14ac:dyDescent="0.3">
      <c r="A3" s="5"/>
      <c r="B3" s="14" t="s">
        <v>86</v>
      </c>
      <c r="C3" s="5"/>
      <c r="D3" s="5"/>
      <c r="E3" s="5"/>
      <c r="F3" s="5"/>
      <c r="G3" s="5"/>
      <c r="H3" s="5"/>
      <c r="I3" s="5"/>
      <c r="J3" s="5"/>
      <c r="K3" s="5"/>
      <c r="L3" s="5"/>
      <c r="M3" s="5"/>
      <c r="N3" s="5"/>
      <c r="O3" s="5"/>
    </row>
    <row r="4" spans="1:15" ht="47.95" hidden="1" customHeight="1" outlineLevel="2" x14ac:dyDescent="0.3">
      <c r="A4" s="5"/>
      <c r="B4" s="5"/>
      <c r="C4" s="18">
        <v>1</v>
      </c>
      <c r="D4" s="207" t="s">
        <v>87</v>
      </c>
      <c r="E4" s="208"/>
      <c r="F4" s="208"/>
      <c r="G4" s="208"/>
      <c r="H4" s="208"/>
      <c r="I4" s="208"/>
      <c r="J4" s="208"/>
      <c r="K4" s="208"/>
      <c r="L4" s="208"/>
      <c r="M4" s="208"/>
      <c r="N4" s="15"/>
      <c r="O4" s="5"/>
    </row>
    <row r="5" spans="1:15" ht="138.80000000000001" hidden="1" customHeight="1" outlineLevel="2" x14ac:dyDescent="0.3">
      <c r="A5" s="5"/>
      <c r="B5" s="5"/>
      <c r="C5" s="20">
        <v>2</v>
      </c>
      <c r="D5" s="212" t="s">
        <v>88</v>
      </c>
      <c r="E5" s="213"/>
      <c r="F5" s="213"/>
      <c r="G5" s="213"/>
      <c r="H5" s="213"/>
      <c r="I5" s="213"/>
      <c r="J5" s="213"/>
      <c r="K5" s="213"/>
      <c r="L5" s="213"/>
      <c r="M5" s="214"/>
      <c r="N5" s="16"/>
      <c r="O5" s="5"/>
    </row>
    <row r="6" spans="1:15" ht="50.25" hidden="1" customHeight="1" outlineLevel="2" x14ac:dyDescent="0.3">
      <c r="A6" s="5"/>
      <c r="B6" s="5"/>
      <c r="C6" s="20">
        <v>3</v>
      </c>
      <c r="D6" s="212" t="s">
        <v>89</v>
      </c>
      <c r="E6" s="213"/>
      <c r="F6" s="213"/>
      <c r="G6" s="213"/>
      <c r="H6" s="213"/>
      <c r="I6" s="213"/>
      <c r="J6" s="213"/>
      <c r="K6" s="213"/>
      <c r="L6" s="213"/>
      <c r="M6" s="214"/>
      <c r="N6" s="16"/>
      <c r="O6" s="5"/>
    </row>
    <row r="7" spans="1:15" ht="114.05" hidden="1" customHeight="1" outlineLevel="2" x14ac:dyDescent="0.3">
      <c r="A7" s="5"/>
      <c r="B7" s="5"/>
      <c r="C7" s="20">
        <v>4</v>
      </c>
      <c r="D7" s="212" t="s">
        <v>90</v>
      </c>
      <c r="E7" s="213"/>
      <c r="F7" s="213"/>
      <c r="G7" s="213"/>
      <c r="H7" s="213"/>
      <c r="I7" s="213"/>
      <c r="J7" s="213"/>
      <c r="K7" s="213"/>
      <c r="L7" s="213"/>
      <c r="M7" s="214"/>
      <c r="N7" s="16"/>
      <c r="O7" s="5"/>
    </row>
    <row r="8" spans="1:15" ht="77.25" hidden="1" customHeight="1" outlineLevel="2" thickBot="1" x14ac:dyDescent="0.35">
      <c r="A8" s="5"/>
      <c r="B8" s="5"/>
      <c r="C8" s="19">
        <v>5</v>
      </c>
      <c r="D8" s="215" t="s">
        <v>91</v>
      </c>
      <c r="E8" s="216"/>
      <c r="F8" s="216"/>
      <c r="G8" s="216"/>
      <c r="H8" s="216"/>
      <c r="I8" s="216"/>
      <c r="J8" s="216"/>
      <c r="K8" s="216"/>
      <c r="L8" s="216"/>
      <c r="M8" s="217"/>
      <c r="N8" s="17"/>
      <c r="O8" s="5"/>
    </row>
    <row r="9" spans="1:15" s="13" customFormat="1" ht="18.3" hidden="1" outlineLevel="1" x14ac:dyDescent="0.3">
      <c r="A9" s="22"/>
      <c r="B9" s="12"/>
      <c r="C9" s="5"/>
      <c r="D9" s="5"/>
      <c r="E9" s="5"/>
      <c r="F9" s="5"/>
      <c r="G9" s="5"/>
      <c r="H9" s="5"/>
      <c r="I9" s="5"/>
      <c r="J9" s="5"/>
      <c r="K9" s="5"/>
      <c r="L9" s="5"/>
      <c r="M9" s="5"/>
      <c r="N9" s="5"/>
      <c r="O9" s="12"/>
    </row>
    <row r="10" spans="1:15" ht="14" hidden="1" outlineLevel="1" collapsed="1" x14ac:dyDescent="0.3">
      <c r="A10" s="5"/>
      <c r="B10" s="14" t="s">
        <v>92</v>
      </c>
      <c r="C10" s="5"/>
      <c r="D10" s="5"/>
      <c r="E10" s="5"/>
      <c r="F10" s="5"/>
      <c r="G10" s="5"/>
      <c r="H10" s="5"/>
      <c r="I10" s="5"/>
      <c r="J10" s="5"/>
      <c r="K10" s="5"/>
      <c r="L10" s="5"/>
      <c r="M10" s="5"/>
      <c r="N10" s="5"/>
      <c r="O10" s="5"/>
    </row>
    <row r="11" spans="1:15" ht="14" hidden="1" outlineLevel="2" x14ac:dyDescent="0.3">
      <c r="A11" s="5"/>
      <c r="B11" s="5"/>
      <c r="C11" s="18">
        <v>1</v>
      </c>
      <c r="D11" s="207" t="s">
        <v>93</v>
      </c>
      <c r="E11" s="208"/>
      <c r="F11" s="208"/>
      <c r="G11" s="208"/>
      <c r="H11" s="208"/>
      <c r="I11" s="208"/>
      <c r="J11" s="208"/>
      <c r="K11" s="208"/>
      <c r="L11" s="208"/>
      <c r="M11" s="208"/>
      <c r="N11" s="15"/>
      <c r="O11" s="5"/>
    </row>
    <row r="12" spans="1:15" ht="15.05" hidden="1" customHeight="1" outlineLevel="2" x14ac:dyDescent="0.3">
      <c r="A12" s="5"/>
      <c r="B12" s="5"/>
      <c r="C12" s="27">
        <v>2</v>
      </c>
      <c r="D12" s="212" t="s">
        <v>94</v>
      </c>
      <c r="E12" s="213"/>
      <c r="F12" s="213"/>
      <c r="G12" s="213"/>
      <c r="H12" s="213"/>
      <c r="I12" s="213"/>
      <c r="J12" s="213"/>
      <c r="K12" s="213"/>
      <c r="L12" s="213"/>
      <c r="M12" s="214"/>
      <c r="N12" s="28"/>
      <c r="O12" s="5"/>
    </row>
    <row r="13" spans="1:15" ht="15.05" hidden="1" customHeight="1" outlineLevel="2" x14ac:dyDescent="0.3">
      <c r="A13" s="5"/>
      <c r="B13" s="5"/>
      <c r="C13" s="27">
        <v>3</v>
      </c>
      <c r="D13" s="212" t="s">
        <v>95</v>
      </c>
      <c r="E13" s="213"/>
      <c r="F13" s="213"/>
      <c r="G13" s="213"/>
      <c r="H13" s="213"/>
      <c r="I13" s="213"/>
      <c r="J13" s="213"/>
      <c r="K13" s="213"/>
      <c r="L13" s="213"/>
      <c r="M13" s="214"/>
      <c r="N13" s="28"/>
      <c r="O13" s="5"/>
    </row>
    <row r="14" spans="1:15" ht="15.05" hidden="1" customHeight="1" outlineLevel="2" x14ac:dyDescent="0.3">
      <c r="A14" s="5"/>
      <c r="B14" s="5"/>
      <c r="C14" s="27">
        <v>4</v>
      </c>
      <c r="D14" s="212" t="s">
        <v>96</v>
      </c>
      <c r="E14" s="213"/>
      <c r="F14" s="213"/>
      <c r="G14" s="213"/>
      <c r="H14" s="213"/>
      <c r="I14" s="213"/>
      <c r="J14" s="213"/>
      <c r="K14" s="213"/>
      <c r="L14" s="213"/>
      <c r="M14" s="214"/>
      <c r="N14" s="28"/>
      <c r="O14" s="5"/>
    </row>
    <row r="15" spans="1:15" ht="15.05" hidden="1" customHeight="1" outlineLevel="2" x14ac:dyDescent="0.3">
      <c r="A15" s="5"/>
      <c r="B15" s="5"/>
      <c r="C15" s="27">
        <v>5</v>
      </c>
      <c r="D15" s="212" t="s">
        <v>97</v>
      </c>
      <c r="E15" s="213"/>
      <c r="F15" s="213"/>
      <c r="G15" s="213"/>
      <c r="H15" s="213"/>
      <c r="I15" s="213"/>
      <c r="J15" s="213"/>
      <c r="K15" s="213"/>
      <c r="L15" s="213"/>
      <c r="M15" s="214"/>
      <c r="N15" s="28"/>
      <c r="O15" s="5"/>
    </row>
    <row r="16" spans="1:15" ht="14" hidden="1" outlineLevel="2" x14ac:dyDescent="0.3">
      <c r="A16" s="5"/>
      <c r="B16" s="5"/>
      <c r="C16" s="27">
        <v>6</v>
      </c>
      <c r="D16" s="212" t="s">
        <v>98</v>
      </c>
      <c r="E16" s="213"/>
      <c r="F16" s="213"/>
      <c r="G16" s="213"/>
      <c r="H16" s="213"/>
      <c r="I16" s="213"/>
      <c r="J16" s="213"/>
      <c r="K16" s="213"/>
      <c r="L16" s="213"/>
      <c r="M16" s="214"/>
      <c r="N16" s="28"/>
      <c r="O16" s="5"/>
    </row>
    <row r="17" spans="1:15" ht="14" hidden="1" outlineLevel="2" x14ac:dyDescent="0.3">
      <c r="A17" s="5"/>
      <c r="B17" s="5"/>
      <c r="C17" s="27">
        <v>7</v>
      </c>
      <c r="D17" s="212" t="s">
        <v>99</v>
      </c>
      <c r="E17" s="213"/>
      <c r="F17" s="213"/>
      <c r="G17" s="213"/>
      <c r="H17" s="213"/>
      <c r="I17" s="213"/>
      <c r="J17" s="213"/>
      <c r="K17" s="213"/>
      <c r="L17" s="213"/>
      <c r="M17" s="214"/>
      <c r="N17" s="28"/>
      <c r="O17" s="5"/>
    </row>
    <row r="18" spans="1:15" ht="14" hidden="1" outlineLevel="2" x14ac:dyDescent="0.3">
      <c r="A18" s="5"/>
      <c r="B18" s="5"/>
      <c r="C18" s="27">
        <v>8</v>
      </c>
      <c r="D18" s="212" t="s">
        <v>100</v>
      </c>
      <c r="E18" s="213"/>
      <c r="F18" s="213"/>
      <c r="G18" s="213"/>
      <c r="H18" s="213"/>
      <c r="I18" s="213"/>
      <c r="J18" s="213"/>
      <c r="K18" s="213"/>
      <c r="L18" s="213"/>
      <c r="M18" s="214"/>
      <c r="N18" s="28"/>
      <c r="O18" s="5"/>
    </row>
    <row r="19" spans="1:15" ht="64.5" hidden="1" customHeight="1" outlineLevel="2" x14ac:dyDescent="0.3">
      <c r="A19" s="5"/>
      <c r="B19" s="5"/>
      <c r="C19" s="221">
        <v>9</v>
      </c>
      <c r="D19" s="212" t="s">
        <v>101</v>
      </c>
      <c r="E19" s="213"/>
      <c r="F19" s="213"/>
      <c r="G19" s="213"/>
      <c r="H19" s="213"/>
      <c r="I19" s="213"/>
      <c r="J19" s="213"/>
      <c r="K19" s="213"/>
      <c r="L19" s="213"/>
      <c r="M19" s="214"/>
      <c r="N19" s="16"/>
      <c r="O19" s="5"/>
    </row>
    <row r="20" spans="1:15" ht="14" hidden="1" outlineLevel="2" x14ac:dyDescent="0.3">
      <c r="A20" s="5"/>
      <c r="B20" s="5"/>
      <c r="C20" s="222"/>
      <c r="D20" s="224" t="s">
        <v>102</v>
      </c>
      <c r="E20" s="225"/>
      <c r="F20" s="225"/>
      <c r="G20" s="225"/>
      <c r="H20" s="225"/>
      <c r="I20" s="225"/>
      <c r="J20" s="225"/>
      <c r="K20" s="225"/>
      <c r="L20" s="225"/>
      <c r="M20" s="226"/>
      <c r="N20" s="16"/>
      <c r="O20" s="5"/>
    </row>
    <row r="21" spans="1:15" ht="14.25" hidden="1" customHeight="1" outlineLevel="2" x14ac:dyDescent="0.3">
      <c r="A21" s="5"/>
      <c r="B21" s="5"/>
      <c r="C21" s="223"/>
      <c r="D21" s="232" t="s">
        <v>103</v>
      </c>
      <c r="E21" s="233"/>
      <c r="F21" s="233"/>
      <c r="G21" s="233"/>
      <c r="H21" s="233"/>
      <c r="I21" s="233"/>
      <c r="J21" s="233"/>
      <c r="K21" s="233"/>
      <c r="L21" s="233"/>
      <c r="M21" s="234"/>
      <c r="N21" s="16"/>
      <c r="O21" s="5"/>
    </row>
    <row r="22" spans="1:15" ht="123.05" hidden="1" customHeight="1" outlineLevel="2" thickBot="1" x14ac:dyDescent="0.35">
      <c r="A22" s="5"/>
      <c r="B22" s="5"/>
      <c r="C22" s="30">
        <v>10</v>
      </c>
      <c r="D22" s="218" t="s">
        <v>104</v>
      </c>
      <c r="E22" s="219"/>
      <c r="F22" s="219"/>
      <c r="G22" s="219"/>
      <c r="H22" s="219"/>
      <c r="I22" s="219"/>
      <c r="J22" s="219"/>
      <c r="K22" s="219"/>
      <c r="L22" s="219"/>
      <c r="M22" s="220"/>
      <c r="N22" s="25"/>
      <c r="O22" s="5"/>
    </row>
    <row r="23" spans="1:15" s="13" customFormat="1" ht="18.8" thickBot="1" x14ac:dyDescent="0.35">
      <c r="A23" s="22"/>
      <c r="B23" s="12"/>
      <c r="C23" s="5"/>
      <c r="D23" s="5"/>
      <c r="E23" s="5"/>
      <c r="F23" s="5"/>
      <c r="G23" s="5"/>
      <c r="H23" s="5"/>
      <c r="I23" s="5"/>
      <c r="J23" s="5"/>
      <c r="K23" s="5"/>
      <c r="L23" s="5"/>
      <c r="M23" s="5"/>
      <c r="N23" s="5"/>
      <c r="O23" s="12"/>
    </row>
    <row r="24" spans="1:15" ht="16.149999999999999" thickBot="1" x14ac:dyDescent="0.35">
      <c r="A24" s="5"/>
      <c r="B24" s="10" t="s">
        <v>15</v>
      </c>
      <c r="C24" s="205" t="s">
        <v>105</v>
      </c>
      <c r="D24" s="206"/>
      <c r="E24" s="206"/>
      <c r="F24" s="206"/>
      <c r="G24" s="206"/>
      <c r="H24" s="206"/>
      <c r="I24" s="206"/>
      <c r="J24" s="206"/>
      <c r="K24" s="206"/>
      <c r="L24" s="206"/>
      <c r="M24" s="206"/>
      <c r="N24" s="206"/>
      <c r="O24" s="5"/>
    </row>
    <row r="25" spans="1:15" ht="14.55" outlineLevel="1" thickBot="1" x14ac:dyDescent="0.35">
      <c r="A25" s="5"/>
      <c r="B25" s="14" t="s">
        <v>106</v>
      </c>
      <c r="C25" s="5"/>
      <c r="D25" s="5"/>
      <c r="E25" s="5"/>
      <c r="F25" s="5"/>
      <c r="G25" s="5"/>
      <c r="H25" s="5"/>
      <c r="I25" s="5"/>
      <c r="J25" s="5"/>
      <c r="K25" s="5"/>
      <c r="L25" s="5"/>
      <c r="M25" s="5"/>
      <c r="N25" s="5"/>
      <c r="O25" s="5"/>
    </row>
    <row r="26" spans="1:15" ht="47.95" customHeight="1" outlineLevel="2" x14ac:dyDescent="0.3">
      <c r="A26" s="5"/>
      <c r="B26" s="5"/>
      <c r="C26" s="18">
        <v>1</v>
      </c>
      <c r="D26" s="207" t="s">
        <v>1795</v>
      </c>
      <c r="E26" s="208"/>
      <c r="F26" s="208"/>
      <c r="G26" s="208"/>
      <c r="H26" s="208"/>
      <c r="I26" s="208"/>
      <c r="J26" s="208"/>
      <c r="K26" s="208"/>
      <c r="L26" s="208"/>
      <c r="M26" s="208"/>
      <c r="N26" s="15"/>
      <c r="O26" s="5"/>
    </row>
    <row r="27" spans="1:15" ht="138.80000000000001" customHeight="1" outlineLevel="2" x14ac:dyDescent="0.3">
      <c r="A27" s="5"/>
      <c r="B27" s="5"/>
      <c r="C27" s="20">
        <v>2</v>
      </c>
      <c r="D27" s="212" t="s">
        <v>1796</v>
      </c>
      <c r="E27" s="213"/>
      <c r="F27" s="213"/>
      <c r="G27" s="213"/>
      <c r="H27" s="213"/>
      <c r="I27" s="213"/>
      <c r="J27" s="213"/>
      <c r="K27" s="213"/>
      <c r="L27" s="213"/>
      <c r="M27" s="214"/>
      <c r="N27" s="16"/>
      <c r="O27" s="5"/>
    </row>
    <row r="28" spans="1:15" ht="50.25" customHeight="1" outlineLevel="2" x14ac:dyDescent="0.3">
      <c r="A28" s="5"/>
      <c r="B28" s="5"/>
      <c r="C28" s="20">
        <v>3</v>
      </c>
      <c r="D28" s="212" t="s">
        <v>1797</v>
      </c>
      <c r="E28" s="213"/>
      <c r="F28" s="213"/>
      <c r="G28" s="213"/>
      <c r="H28" s="213"/>
      <c r="I28" s="213"/>
      <c r="J28" s="213"/>
      <c r="K28" s="213"/>
      <c r="L28" s="213"/>
      <c r="M28" s="214"/>
      <c r="N28" s="16"/>
      <c r="O28" s="5"/>
    </row>
    <row r="29" spans="1:15" ht="114.05" customHeight="1" outlineLevel="2" x14ac:dyDescent="0.3">
      <c r="A29" s="5"/>
      <c r="B29" s="5"/>
      <c r="C29" s="20">
        <v>4</v>
      </c>
      <c r="D29" s="212" t="s">
        <v>107</v>
      </c>
      <c r="E29" s="213"/>
      <c r="F29" s="213"/>
      <c r="G29" s="213"/>
      <c r="H29" s="213"/>
      <c r="I29" s="213"/>
      <c r="J29" s="213"/>
      <c r="K29" s="213"/>
      <c r="L29" s="213"/>
      <c r="M29" s="214"/>
      <c r="N29" s="16"/>
      <c r="O29" s="5"/>
    </row>
    <row r="30" spans="1:15" ht="77.25" customHeight="1" outlineLevel="2" thickBot="1" x14ac:dyDescent="0.35">
      <c r="A30" s="5"/>
      <c r="B30" s="5"/>
      <c r="C30" s="19">
        <v>5</v>
      </c>
      <c r="D30" s="215" t="s">
        <v>108</v>
      </c>
      <c r="E30" s="216"/>
      <c r="F30" s="216"/>
      <c r="G30" s="216"/>
      <c r="H30" s="216"/>
      <c r="I30" s="216"/>
      <c r="J30" s="216"/>
      <c r="K30" s="216"/>
      <c r="L30" s="216"/>
      <c r="M30" s="217"/>
      <c r="N30" s="17"/>
      <c r="O30" s="5"/>
    </row>
    <row r="31" spans="1:15" s="13" customFormat="1" ht="18.3" outlineLevel="1" x14ac:dyDescent="0.3">
      <c r="A31" s="22"/>
      <c r="B31" s="12"/>
      <c r="C31" s="5"/>
      <c r="D31" s="5"/>
      <c r="E31" s="5"/>
      <c r="F31" s="5"/>
      <c r="G31" s="5"/>
      <c r="H31" s="5"/>
      <c r="I31" s="5"/>
      <c r="J31" s="5"/>
      <c r="K31" s="5"/>
      <c r="L31" s="5"/>
      <c r="M31" s="5"/>
      <c r="N31" s="5"/>
      <c r="O31" s="12"/>
    </row>
    <row r="32" spans="1:15" ht="14.55" outlineLevel="1" thickBot="1" x14ac:dyDescent="0.35">
      <c r="A32" s="5"/>
      <c r="B32" s="14" t="s">
        <v>109</v>
      </c>
      <c r="C32" s="5"/>
      <c r="D32" s="5"/>
      <c r="E32" s="5"/>
      <c r="F32" s="5"/>
      <c r="G32" s="5"/>
      <c r="H32" s="5"/>
      <c r="I32" s="5"/>
      <c r="J32" s="5"/>
      <c r="K32" s="5"/>
      <c r="L32" s="5"/>
      <c r="M32" s="5"/>
      <c r="N32" s="5"/>
      <c r="O32" s="5"/>
    </row>
    <row r="33" spans="1:15" ht="14" outlineLevel="2" x14ac:dyDescent="0.3">
      <c r="A33" s="5"/>
      <c r="B33" s="5"/>
      <c r="C33" s="18">
        <v>1</v>
      </c>
      <c r="D33" s="207" t="s">
        <v>1852</v>
      </c>
      <c r="E33" s="208"/>
      <c r="F33" s="208"/>
      <c r="G33" s="208"/>
      <c r="H33" s="208"/>
      <c r="I33" s="208"/>
      <c r="J33" s="208"/>
      <c r="K33" s="208"/>
      <c r="L33" s="208"/>
      <c r="M33" s="208"/>
      <c r="N33" s="15"/>
      <c r="O33" s="5"/>
    </row>
    <row r="34" spans="1:15" ht="15.05" customHeight="1" outlineLevel="2" x14ac:dyDescent="0.3">
      <c r="A34" s="5"/>
      <c r="B34" s="5"/>
      <c r="C34" s="27">
        <v>2</v>
      </c>
      <c r="D34" s="212" t="s">
        <v>1851</v>
      </c>
      <c r="E34" s="213"/>
      <c r="F34" s="213"/>
      <c r="G34" s="213"/>
      <c r="H34" s="213"/>
      <c r="I34" s="213"/>
      <c r="J34" s="213"/>
      <c r="K34" s="213"/>
      <c r="L34" s="213"/>
      <c r="M34" s="214"/>
      <c r="N34" s="28"/>
      <c r="O34" s="5"/>
    </row>
    <row r="35" spans="1:15" ht="15.05" customHeight="1" outlineLevel="2" x14ac:dyDescent="0.3">
      <c r="A35" s="5"/>
      <c r="B35" s="5"/>
      <c r="C35" s="27">
        <v>3</v>
      </c>
      <c r="D35" s="212" t="s">
        <v>110</v>
      </c>
      <c r="E35" s="213"/>
      <c r="F35" s="213"/>
      <c r="G35" s="213"/>
      <c r="H35" s="213"/>
      <c r="I35" s="213"/>
      <c r="J35" s="213"/>
      <c r="K35" s="213"/>
      <c r="L35" s="213"/>
      <c r="M35" s="214"/>
      <c r="N35" s="28"/>
      <c r="O35" s="5"/>
    </row>
    <row r="36" spans="1:15" ht="15.05" customHeight="1" outlineLevel="2" x14ac:dyDescent="0.3">
      <c r="A36" s="5"/>
      <c r="B36" s="5"/>
      <c r="C36" s="27">
        <v>4</v>
      </c>
      <c r="D36" s="212" t="s">
        <v>111</v>
      </c>
      <c r="E36" s="213"/>
      <c r="F36" s="213"/>
      <c r="G36" s="213"/>
      <c r="H36" s="213"/>
      <c r="I36" s="213"/>
      <c r="J36" s="213"/>
      <c r="K36" s="213"/>
      <c r="L36" s="213"/>
      <c r="M36" s="214"/>
      <c r="N36" s="28"/>
      <c r="O36" s="5"/>
    </row>
    <row r="37" spans="1:15" ht="15.05" customHeight="1" outlineLevel="2" x14ac:dyDescent="0.3">
      <c r="A37" s="5"/>
      <c r="B37" s="5"/>
      <c r="C37" s="27">
        <v>5</v>
      </c>
      <c r="D37" s="212" t="s">
        <v>112</v>
      </c>
      <c r="E37" s="213"/>
      <c r="F37" s="213"/>
      <c r="G37" s="213"/>
      <c r="H37" s="213"/>
      <c r="I37" s="213"/>
      <c r="J37" s="213"/>
      <c r="K37" s="213"/>
      <c r="L37" s="213"/>
      <c r="M37" s="214"/>
      <c r="N37" s="28"/>
      <c r="O37" s="5"/>
    </row>
    <row r="38" spans="1:15" ht="14" outlineLevel="2" x14ac:dyDescent="0.3">
      <c r="A38" s="5"/>
      <c r="B38" s="5"/>
      <c r="C38" s="27">
        <v>6</v>
      </c>
      <c r="D38" s="212" t="s">
        <v>113</v>
      </c>
      <c r="E38" s="213"/>
      <c r="F38" s="213"/>
      <c r="G38" s="213"/>
      <c r="H38" s="213"/>
      <c r="I38" s="213"/>
      <c r="J38" s="213"/>
      <c r="K38" s="213"/>
      <c r="L38" s="213"/>
      <c r="M38" s="214"/>
      <c r="N38" s="28"/>
      <c r="O38" s="5"/>
    </row>
    <row r="39" spans="1:15" ht="14" outlineLevel="2" x14ac:dyDescent="0.3">
      <c r="A39" s="5"/>
      <c r="B39" s="5"/>
      <c r="C39" s="27">
        <v>7</v>
      </c>
      <c r="D39" s="212" t="s">
        <v>114</v>
      </c>
      <c r="E39" s="213"/>
      <c r="F39" s="213"/>
      <c r="G39" s="213"/>
      <c r="H39" s="213"/>
      <c r="I39" s="213"/>
      <c r="J39" s="213"/>
      <c r="K39" s="213"/>
      <c r="L39" s="213"/>
      <c r="M39" s="214"/>
      <c r="N39" s="28"/>
      <c r="O39" s="5"/>
    </row>
    <row r="40" spans="1:15" ht="14" outlineLevel="2" x14ac:dyDescent="0.3">
      <c r="A40" s="5"/>
      <c r="B40" s="5"/>
      <c r="C40" s="27">
        <v>8</v>
      </c>
      <c r="D40" s="212" t="s">
        <v>115</v>
      </c>
      <c r="E40" s="213"/>
      <c r="F40" s="213"/>
      <c r="G40" s="213"/>
      <c r="H40" s="213"/>
      <c r="I40" s="213"/>
      <c r="J40" s="213"/>
      <c r="K40" s="213"/>
      <c r="L40" s="213"/>
      <c r="M40" s="214"/>
      <c r="N40" s="28"/>
      <c r="O40" s="5"/>
    </row>
    <row r="41" spans="1:15" ht="64.5" customHeight="1" outlineLevel="2" x14ac:dyDescent="0.3">
      <c r="A41" s="5"/>
      <c r="B41" s="5"/>
      <c r="C41" s="221">
        <v>9</v>
      </c>
      <c r="D41" s="212" t="s">
        <v>116</v>
      </c>
      <c r="E41" s="213"/>
      <c r="F41" s="213"/>
      <c r="G41" s="213"/>
      <c r="H41" s="213"/>
      <c r="I41" s="213"/>
      <c r="J41" s="213"/>
      <c r="K41" s="213"/>
      <c r="L41" s="213"/>
      <c r="M41" s="214"/>
      <c r="N41" s="16"/>
      <c r="O41" s="5"/>
    </row>
    <row r="42" spans="1:15" ht="14" outlineLevel="2" x14ac:dyDescent="0.3">
      <c r="A42" s="5"/>
      <c r="B42" s="5"/>
      <c r="C42" s="222"/>
      <c r="D42" s="224" t="s">
        <v>117</v>
      </c>
      <c r="E42" s="225"/>
      <c r="F42" s="225"/>
      <c r="G42" s="225"/>
      <c r="H42" s="225"/>
      <c r="I42" s="224" t="s">
        <v>118</v>
      </c>
      <c r="J42" s="225"/>
      <c r="K42" s="225"/>
      <c r="L42" s="225"/>
      <c r="M42" s="226"/>
      <c r="N42" s="16"/>
      <c r="O42" s="5"/>
    </row>
    <row r="43" spans="1:15" ht="14" outlineLevel="2" x14ac:dyDescent="0.3">
      <c r="A43" s="5"/>
      <c r="B43" s="5"/>
      <c r="C43" s="223"/>
      <c r="D43" s="227" t="s">
        <v>1793</v>
      </c>
      <c r="E43" s="228"/>
      <c r="F43" s="228"/>
      <c r="G43" s="228"/>
      <c r="H43" s="228"/>
      <c r="I43" s="227" t="s">
        <v>1794</v>
      </c>
      <c r="J43" s="228"/>
      <c r="K43" s="228"/>
      <c r="L43" s="228"/>
      <c r="M43" s="229"/>
      <c r="N43" s="16"/>
      <c r="O43" s="5"/>
    </row>
    <row r="44" spans="1:15" ht="123.05" customHeight="1" outlineLevel="2" thickBot="1" x14ac:dyDescent="0.35">
      <c r="A44" s="5"/>
      <c r="B44" s="5"/>
      <c r="C44" s="30">
        <v>10</v>
      </c>
      <c r="D44" s="218" t="s">
        <v>119</v>
      </c>
      <c r="E44" s="219"/>
      <c r="F44" s="219"/>
      <c r="G44" s="219"/>
      <c r="H44" s="219"/>
      <c r="I44" s="219"/>
      <c r="J44" s="219"/>
      <c r="K44" s="219"/>
      <c r="L44" s="219"/>
      <c r="M44" s="220"/>
      <c r="N44" s="25"/>
      <c r="O44" s="5"/>
    </row>
    <row r="45" spans="1:15" ht="205.8" customHeight="1" outlineLevel="2" x14ac:dyDescent="0.3">
      <c r="A45" s="5"/>
      <c r="B45" s="5"/>
      <c r="C45" s="174"/>
      <c r="D45" s="230" t="e" vm="1">
        <v>#VALUE!</v>
      </c>
      <c r="E45" s="231"/>
      <c r="F45" s="231"/>
      <c r="G45" s="231"/>
      <c r="H45" s="231"/>
      <c r="I45" s="171"/>
      <c r="J45" s="171"/>
      <c r="K45" s="171"/>
      <c r="L45" s="171"/>
      <c r="M45" s="171"/>
      <c r="N45" s="175"/>
      <c r="O45" s="5"/>
    </row>
    <row r="46" spans="1:15" s="13" customFormat="1" ht="116.6" customHeight="1" thickBot="1" x14ac:dyDescent="0.35">
      <c r="A46" s="22"/>
      <c r="B46" s="12"/>
      <c r="C46" s="5"/>
      <c r="D46" s="5"/>
      <c r="E46" s="5"/>
      <c r="F46" s="5"/>
      <c r="G46" s="5"/>
      <c r="H46" s="5"/>
      <c r="I46" s="5"/>
      <c r="J46" s="5"/>
      <c r="K46" s="5"/>
      <c r="L46" s="5"/>
      <c r="M46" s="5"/>
      <c r="N46" s="5"/>
      <c r="O46" s="12"/>
    </row>
    <row r="47" spans="1:15" ht="16.149999999999999" collapsed="1" thickBot="1" x14ac:dyDescent="0.35">
      <c r="A47" s="5"/>
      <c r="B47" s="11" t="s">
        <v>27</v>
      </c>
      <c r="C47" s="205" t="s">
        <v>120</v>
      </c>
      <c r="D47" s="206"/>
      <c r="E47" s="206"/>
      <c r="F47" s="206"/>
      <c r="G47" s="206"/>
      <c r="H47" s="206"/>
      <c r="I47" s="206"/>
      <c r="J47" s="206"/>
      <c r="K47" s="206"/>
      <c r="L47" s="206"/>
      <c r="M47" s="206"/>
      <c r="N47" s="206"/>
      <c r="O47" s="5"/>
    </row>
    <row r="48" spans="1:15" ht="14" hidden="1" outlineLevel="1" collapsed="1" x14ac:dyDescent="0.3">
      <c r="A48" s="5"/>
      <c r="B48" s="14" t="s">
        <v>121</v>
      </c>
      <c r="C48" s="5"/>
      <c r="D48" s="5"/>
      <c r="E48" s="5"/>
      <c r="F48" s="5"/>
      <c r="G48" s="5"/>
      <c r="H48" s="5"/>
      <c r="I48" s="5"/>
      <c r="J48" s="5"/>
      <c r="K48" s="5"/>
      <c r="L48" s="5"/>
      <c r="M48" s="5"/>
      <c r="N48" s="5"/>
      <c r="O48" s="5"/>
    </row>
    <row r="49" spans="1:15" ht="47.95" hidden="1" customHeight="1" outlineLevel="2" x14ac:dyDescent="0.3">
      <c r="A49" s="5"/>
      <c r="B49" s="5"/>
      <c r="C49" s="18">
        <v>1</v>
      </c>
      <c r="D49" s="207" t="s">
        <v>122</v>
      </c>
      <c r="E49" s="208"/>
      <c r="F49" s="208"/>
      <c r="G49" s="208"/>
      <c r="H49" s="208"/>
      <c r="I49" s="208"/>
      <c r="J49" s="208"/>
      <c r="K49" s="208"/>
      <c r="L49" s="208"/>
      <c r="M49" s="208"/>
      <c r="N49" s="15"/>
      <c r="O49" s="5"/>
    </row>
    <row r="50" spans="1:15" ht="107.9" hidden="1" customHeight="1" outlineLevel="2" x14ac:dyDescent="0.3">
      <c r="A50" s="5"/>
      <c r="B50" s="5"/>
      <c r="C50" s="20">
        <v>2</v>
      </c>
      <c r="D50" s="212" t="s">
        <v>123</v>
      </c>
      <c r="E50" s="213"/>
      <c r="F50" s="213"/>
      <c r="G50" s="213"/>
      <c r="H50" s="213"/>
      <c r="I50" s="213"/>
      <c r="J50" s="213"/>
      <c r="K50" s="213"/>
      <c r="L50" s="213"/>
      <c r="M50" s="214"/>
      <c r="N50" s="16"/>
      <c r="O50" s="5"/>
    </row>
    <row r="51" spans="1:15" ht="33.6" hidden="1" customHeight="1" outlineLevel="2" x14ac:dyDescent="0.3">
      <c r="A51" s="5"/>
      <c r="B51" s="5"/>
      <c r="C51" s="20">
        <v>3</v>
      </c>
      <c r="D51" s="212" t="s">
        <v>124</v>
      </c>
      <c r="E51" s="213"/>
      <c r="F51" s="213"/>
      <c r="G51" s="213"/>
      <c r="H51" s="213"/>
      <c r="I51" s="213"/>
      <c r="J51" s="213"/>
      <c r="K51" s="213"/>
      <c r="L51" s="213"/>
      <c r="M51" s="214"/>
      <c r="N51" s="16"/>
      <c r="O51" s="5"/>
    </row>
    <row r="52" spans="1:15" ht="89.9" hidden="1" customHeight="1" outlineLevel="2" x14ac:dyDescent="0.3">
      <c r="A52" s="5"/>
      <c r="B52" s="5"/>
      <c r="C52" s="20">
        <v>4</v>
      </c>
      <c r="D52" s="212" t="s">
        <v>125</v>
      </c>
      <c r="E52" s="213"/>
      <c r="F52" s="213"/>
      <c r="G52" s="213"/>
      <c r="H52" s="213"/>
      <c r="I52" s="213"/>
      <c r="J52" s="213"/>
      <c r="K52" s="213"/>
      <c r="L52" s="213"/>
      <c r="M52" s="214"/>
      <c r="N52" s="16"/>
      <c r="O52" s="5"/>
    </row>
    <row r="53" spans="1:15" ht="63.55" hidden="1" customHeight="1" outlineLevel="2" thickBot="1" x14ac:dyDescent="0.35">
      <c r="A53" s="5"/>
      <c r="B53" s="5"/>
      <c r="C53" s="19">
        <v>5</v>
      </c>
      <c r="D53" s="215" t="s">
        <v>126</v>
      </c>
      <c r="E53" s="216"/>
      <c r="F53" s="216"/>
      <c r="G53" s="216"/>
      <c r="H53" s="216"/>
      <c r="I53" s="216"/>
      <c r="J53" s="216"/>
      <c r="K53" s="216"/>
      <c r="L53" s="216"/>
      <c r="M53" s="217"/>
      <c r="N53" s="17"/>
      <c r="O53" s="5"/>
    </row>
    <row r="54" spans="1:15" s="13" customFormat="1" ht="18.3" hidden="1" outlineLevel="1" x14ac:dyDescent="0.3">
      <c r="A54" s="22"/>
      <c r="B54" s="12"/>
      <c r="C54" s="5"/>
      <c r="D54" s="5"/>
      <c r="E54" s="5"/>
      <c r="F54" s="5"/>
      <c r="G54" s="5"/>
      <c r="H54" s="5"/>
      <c r="I54" s="5"/>
      <c r="J54" s="5"/>
      <c r="K54" s="5"/>
      <c r="L54" s="5"/>
      <c r="M54" s="5"/>
      <c r="N54" s="5"/>
      <c r="O54" s="12"/>
    </row>
    <row r="55" spans="1:15" ht="14" hidden="1" outlineLevel="1" collapsed="1" x14ac:dyDescent="0.3">
      <c r="A55" s="5"/>
      <c r="B55" s="14" t="s">
        <v>127</v>
      </c>
      <c r="C55" s="5"/>
      <c r="D55" s="5"/>
      <c r="E55" s="5"/>
      <c r="F55" s="5"/>
      <c r="G55" s="5"/>
      <c r="H55" s="5"/>
      <c r="I55" s="5"/>
      <c r="J55" s="5"/>
      <c r="K55" s="5"/>
      <c r="L55" s="5"/>
      <c r="M55" s="5"/>
      <c r="N55" s="5"/>
      <c r="O55" s="5"/>
    </row>
    <row r="56" spans="1:15" ht="29.95" hidden="1" customHeight="1" outlineLevel="2" x14ac:dyDescent="0.3">
      <c r="A56" s="5"/>
      <c r="B56" s="5"/>
      <c r="C56" s="18">
        <v>1</v>
      </c>
      <c r="D56" s="207" t="s">
        <v>128</v>
      </c>
      <c r="E56" s="208"/>
      <c r="F56" s="208"/>
      <c r="G56" s="208"/>
      <c r="H56" s="208"/>
      <c r="I56" s="208"/>
      <c r="J56" s="208"/>
      <c r="K56" s="208"/>
      <c r="L56" s="208"/>
      <c r="M56" s="208"/>
      <c r="N56" s="15"/>
      <c r="O56" s="5"/>
    </row>
    <row r="57" spans="1:15" ht="15.05" hidden="1" customHeight="1" outlineLevel="2" x14ac:dyDescent="0.3">
      <c r="A57" s="5"/>
      <c r="B57" s="5"/>
      <c r="C57" s="27">
        <v>2</v>
      </c>
      <c r="D57" s="212" t="s">
        <v>129</v>
      </c>
      <c r="E57" s="213"/>
      <c r="F57" s="213"/>
      <c r="G57" s="213"/>
      <c r="H57" s="213"/>
      <c r="I57" s="213"/>
      <c r="J57" s="213"/>
      <c r="K57" s="213"/>
      <c r="L57" s="213"/>
      <c r="M57" s="214"/>
      <c r="N57" s="28"/>
      <c r="O57" s="5"/>
    </row>
    <row r="58" spans="1:15" ht="15.05" hidden="1" customHeight="1" outlineLevel="2" x14ac:dyDescent="0.3">
      <c r="A58" s="5"/>
      <c r="B58" s="5"/>
      <c r="C58" s="27">
        <v>3</v>
      </c>
      <c r="D58" s="212" t="s">
        <v>130</v>
      </c>
      <c r="E58" s="213"/>
      <c r="F58" s="213"/>
      <c r="G58" s="213"/>
      <c r="H58" s="213"/>
      <c r="I58" s="213"/>
      <c r="J58" s="213"/>
      <c r="K58" s="213"/>
      <c r="L58" s="213"/>
      <c r="M58" s="214"/>
      <c r="N58" s="28"/>
      <c r="O58" s="5"/>
    </row>
    <row r="59" spans="1:15" ht="15.05" hidden="1" customHeight="1" outlineLevel="2" x14ac:dyDescent="0.3">
      <c r="A59" s="5"/>
      <c r="B59" s="5"/>
      <c r="C59" s="27">
        <v>4</v>
      </c>
      <c r="D59" s="212" t="s">
        <v>131</v>
      </c>
      <c r="E59" s="213"/>
      <c r="F59" s="213"/>
      <c r="G59" s="213"/>
      <c r="H59" s="213"/>
      <c r="I59" s="213"/>
      <c r="J59" s="213"/>
      <c r="K59" s="213"/>
      <c r="L59" s="213"/>
      <c r="M59" s="214"/>
      <c r="N59" s="28"/>
      <c r="O59" s="5"/>
    </row>
    <row r="60" spans="1:15" ht="15.05" hidden="1" customHeight="1" outlineLevel="2" x14ac:dyDescent="0.3">
      <c r="A60" s="5"/>
      <c r="B60" s="5"/>
      <c r="C60" s="27">
        <v>5</v>
      </c>
      <c r="D60" s="212" t="s">
        <v>132</v>
      </c>
      <c r="E60" s="213"/>
      <c r="F60" s="213"/>
      <c r="G60" s="213"/>
      <c r="H60" s="213"/>
      <c r="I60" s="213"/>
      <c r="J60" s="213"/>
      <c r="K60" s="213"/>
      <c r="L60" s="213"/>
      <c r="M60" s="214"/>
      <c r="N60" s="28"/>
      <c r="O60" s="5"/>
    </row>
    <row r="61" spans="1:15" ht="14" hidden="1" outlineLevel="2" x14ac:dyDescent="0.3">
      <c r="A61" s="5"/>
      <c r="B61" s="5"/>
      <c r="C61" s="27">
        <v>6</v>
      </c>
      <c r="D61" s="212" t="s">
        <v>133</v>
      </c>
      <c r="E61" s="213"/>
      <c r="F61" s="213"/>
      <c r="G61" s="213"/>
      <c r="H61" s="213"/>
      <c r="I61" s="213"/>
      <c r="J61" s="213"/>
      <c r="K61" s="213"/>
      <c r="L61" s="213"/>
      <c r="M61" s="214"/>
      <c r="N61" s="28"/>
      <c r="O61" s="5"/>
    </row>
    <row r="62" spans="1:15" ht="14" hidden="1" outlineLevel="2" x14ac:dyDescent="0.3">
      <c r="A62" s="5"/>
      <c r="B62" s="5"/>
      <c r="C62" s="27">
        <v>7</v>
      </c>
      <c r="D62" s="212" t="s">
        <v>134</v>
      </c>
      <c r="E62" s="213"/>
      <c r="F62" s="213"/>
      <c r="G62" s="213"/>
      <c r="H62" s="213"/>
      <c r="I62" s="213"/>
      <c r="J62" s="213"/>
      <c r="K62" s="213"/>
      <c r="L62" s="213"/>
      <c r="M62" s="214"/>
      <c r="N62" s="28"/>
      <c r="O62" s="5"/>
    </row>
    <row r="63" spans="1:15" ht="14" hidden="1" outlineLevel="2" x14ac:dyDescent="0.3">
      <c r="A63" s="5"/>
      <c r="B63" s="5"/>
      <c r="C63" s="27">
        <v>8</v>
      </c>
      <c r="D63" s="212" t="s">
        <v>135</v>
      </c>
      <c r="E63" s="213"/>
      <c r="F63" s="213"/>
      <c r="G63" s="213"/>
      <c r="H63" s="213"/>
      <c r="I63" s="213"/>
      <c r="J63" s="213"/>
      <c r="K63" s="213"/>
      <c r="L63" s="213"/>
      <c r="M63" s="214"/>
      <c r="N63" s="28"/>
      <c r="O63" s="5"/>
    </row>
    <row r="64" spans="1:15" ht="64.5" hidden="1" customHeight="1" outlineLevel="2" x14ac:dyDescent="0.3">
      <c r="A64" s="5"/>
      <c r="B64" s="5"/>
      <c r="C64" s="221">
        <v>9</v>
      </c>
      <c r="D64" s="212" t="s">
        <v>136</v>
      </c>
      <c r="E64" s="213"/>
      <c r="F64" s="213"/>
      <c r="G64" s="213"/>
      <c r="H64" s="213"/>
      <c r="I64" s="213"/>
      <c r="J64" s="213"/>
      <c r="K64" s="213"/>
      <c r="L64" s="213"/>
      <c r="M64" s="214"/>
      <c r="N64" s="16"/>
      <c r="O64" s="5"/>
    </row>
    <row r="65" spans="1:15" ht="14" hidden="1" outlineLevel="2" x14ac:dyDescent="0.3">
      <c r="A65" s="5"/>
      <c r="B65" s="5"/>
      <c r="C65" s="222"/>
      <c r="D65" s="224" t="s">
        <v>137</v>
      </c>
      <c r="E65" s="225"/>
      <c r="F65" s="225"/>
      <c r="G65" s="225"/>
      <c r="H65" s="225"/>
      <c r="I65" s="224" t="s">
        <v>118</v>
      </c>
      <c r="J65" s="225"/>
      <c r="K65" s="225"/>
      <c r="L65" s="225"/>
      <c r="M65" s="226"/>
      <c r="N65" s="16"/>
      <c r="O65" s="5"/>
    </row>
    <row r="66" spans="1:15" ht="14" hidden="1" outlineLevel="2" x14ac:dyDescent="0.3">
      <c r="A66" s="5"/>
      <c r="B66" s="5"/>
      <c r="C66" s="223"/>
      <c r="D66" s="227" t="s">
        <v>138</v>
      </c>
      <c r="E66" s="228"/>
      <c r="F66" s="228"/>
      <c r="G66" s="228"/>
      <c r="H66" s="228"/>
      <c r="I66" s="227" t="s">
        <v>103</v>
      </c>
      <c r="J66" s="228"/>
      <c r="K66" s="228"/>
      <c r="L66" s="228"/>
      <c r="M66" s="229"/>
      <c r="N66" s="16"/>
      <c r="O66" s="5"/>
    </row>
    <row r="67" spans="1:15" ht="123.05" hidden="1" customHeight="1" outlineLevel="2" thickBot="1" x14ac:dyDescent="0.35">
      <c r="A67" s="5"/>
      <c r="B67" s="5"/>
      <c r="C67" s="30">
        <v>10</v>
      </c>
      <c r="D67" s="218" t="s">
        <v>139</v>
      </c>
      <c r="E67" s="219"/>
      <c r="F67" s="219"/>
      <c r="G67" s="219"/>
      <c r="H67" s="219"/>
      <c r="I67" s="219"/>
      <c r="J67" s="219"/>
      <c r="K67" s="219"/>
      <c r="L67" s="219"/>
      <c r="M67" s="220"/>
      <c r="N67" s="25"/>
      <c r="O67" s="5"/>
    </row>
    <row r="68" spans="1:15" s="13" customFormat="1" ht="18.3" x14ac:dyDescent="0.3">
      <c r="A68" s="22"/>
      <c r="B68" s="12"/>
      <c r="C68" s="5"/>
      <c r="D68" s="5"/>
      <c r="E68" s="5"/>
      <c r="F68" s="5"/>
      <c r="G68" s="5"/>
      <c r="H68" s="5"/>
      <c r="I68" s="5"/>
      <c r="J68" s="5"/>
      <c r="K68" s="5"/>
      <c r="L68" s="5"/>
      <c r="M68" s="5"/>
      <c r="N68" s="5"/>
      <c r="O68" s="12"/>
    </row>
  </sheetData>
  <sheetProtection sheet="1" formatCells="0" formatRows="0"/>
  <mergeCells count="62">
    <mergeCell ref="D16:M16"/>
    <mergeCell ref="C2:N2"/>
    <mergeCell ref="D4:M4"/>
    <mergeCell ref="D5:M5"/>
    <mergeCell ref="D6:M6"/>
    <mergeCell ref="D7:M7"/>
    <mergeCell ref="D8:M8"/>
    <mergeCell ref="D11:M11"/>
    <mergeCell ref="D12:M12"/>
    <mergeCell ref="D13:M13"/>
    <mergeCell ref="D14:M14"/>
    <mergeCell ref="D15:M15"/>
    <mergeCell ref="D17:M17"/>
    <mergeCell ref="D18:M18"/>
    <mergeCell ref="C19:C21"/>
    <mergeCell ref="D19:M19"/>
    <mergeCell ref="D20:M20"/>
    <mergeCell ref="D21:M21"/>
    <mergeCell ref="D37:M37"/>
    <mergeCell ref="D22:M22"/>
    <mergeCell ref="C24:N24"/>
    <mergeCell ref="D26:M26"/>
    <mergeCell ref="D27:M27"/>
    <mergeCell ref="D28:M28"/>
    <mergeCell ref="D29:M29"/>
    <mergeCell ref="D30:M30"/>
    <mergeCell ref="D33:M33"/>
    <mergeCell ref="D34:M34"/>
    <mergeCell ref="D35:M35"/>
    <mergeCell ref="D36:M36"/>
    <mergeCell ref="D38:M38"/>
    <mergeCell ref="D39:M39"/>
    <mergeCell ref="D40:M40"/>
    <mergeCell ref="C41:C43"/>
    <mergeCell ref="D41:M41"/>
    <mergeCell ref="D42:H42"/>
    <mergeCell ref="I42:M42"/>
    <mergeCell ref="D43:H43"/>
    <mergeCell ref="I43:M43"/>
    <mergeCell ref="D60:M60"/>
    <mergeCell ref="D44:M44"/>
    <mergeCell ref="C47:N47"/>
    <mergeCell ref="D49:M49"/>
    <mergeCell ref="D50:M50"/>
    <mergeCell ref="D51:M51"/>
    <mergeCell ref="D52:M52"/>
    <mergeCell ref="D53:M53"/>
    <mergeCell ref="D56:M56"/>
    <mergeCell ref="D57:M57"/>
    <mergeCell ref="D58:M58"/>
    <mergeCell ref="D59:M59"/>
    <mergeCell ref="D45:H45"/>
    <mergeCell ref="D67:M67"/>
    <mergeCell ref="D61:M61"/>
    <mergeCell ref="D62:M62"/>
    <mergeCell ref="D63:M63"/>
    <mergeCell ref="C64:C66"/>
    <mergeCell ref="D64:M64"/>
    <mergeCell ref="D65:H65"/>
    <mergeCell ref="I65:M65"/>
    <mergeCell ref="D66:H66"/>
    <mergeCell ref="I66:M66"/>
  </mergeCells>
  <hyperlinks>
    <hyperlink ref="A1" location="Instructions!A1" display="←" xr:uid="{C463D4B7-0946-4560-B796-5E8BBBC181F0}"/>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CF9A0-63BA-49DD-8361-4DEDCB28F941}">
  <dimension ref="A1:H7"/>
  <sheetViews>
    <sheetView workbookViewId="0">
      <selection activeCell="C7" sqref="C7"/>
    </sheetView>
  </sheetViews>
  <sheetFormatPr defaultRowHeight="14" x14ac:dyDescent="0.3"/>
  <cols>
    <col min="1" max="1" width="4.19921875" customWidth="1"/>
    <col min="2" max="2" width="63.69921875" customWidth="1"/>
    <col min="3" max="3" width="60.3984375" customWidth="1"/>
  </cols>
  <sheetData>
    <row r="1" spans="1:8" ht="20.45" thickBot="1" x14ac:dyDescent="0.5">
      <c r="A1" s="197"/>
      <c r="B1" s="196" t="s">
        <v>1859</v>
      </c>
      <c r="C1" s="196"/>
      <c r="D1" s="196"/>
      <c r="E1" s="196"/>
      <c r="F1" s="196"/>
      <c r="G1" s="196"/>
      <c r="H1" s="196"/>
    </row>
    <row r="2" spans="1:8" ht="14.55" thickTop="1" x14ac:dyDescent="0.3"/>
    <row r="4" spans="1:8" x14ac:dyDescent="0.3">
      <c r="B4" s="346" t="s">
        <v>1860</v>
      </c>
      <c r="C4" s="346" t="s">
        <v>1855</v>
      </c>
    </row>
    <row r="5" spans="1:8" ht="27.95" x14ac:dyDescent="0.3">
      <c r="B5" s="346" t="s">
        <v>1856</v>
      </c>
      <c r="C5" s="346" t="s">
        <v>1863</v>
      </c>
    </row>
    <row r="6" spans="1:8" ht="41.95" x14ac:dyDescent="0.3">
      <c r="B6" s="346" t="s">
        <v>1861</v>
      </c>
      <c r="C6" s="346" t="s">
        <v>3659</v>
      </c>
    </row>
    <row r="7" spans="1:8" ht="27.95" x14ac:dyDescent="0.3">
      <c r="B7" s="346" t="s">
        <v>1862</v>
      </c>
      <c r="C7" s="346" t="s">
        <v>3665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4EE71-80F9-4961-BB61-AD3DBDB8D261}">
  <sheetPr>
    <tabColor rgb="FFFFFF00"/>
  </sheetPr>
  <dimension ref="A1:AK204"/>
  <sheetViews>
    <sheetView workbookViewId="0">
      <selection activeCell="AI13" sqref="AI13"/>
    </sheetView>
  </sheetViews>
  <sheetFormatPr defaultRowHeight="14" x14ac:dyDescent="0.3"/>
  <cols>
    <col min="2" max="2" width="13" customWidth="1"/>
    <col min="3" max="3" width="17.69921875" customWidth="1"/>
    <col min="4" max="5" width="15.796875" customWidth="1"/>
    <col min="6" max="6" width="12.09765625" customWidth="1"/>
    <col min="7" max="9" width="14" customWidth="1"/>
    <col min="10" max="12" width="24.19921875" style="172" customWidth="1"/>
    <col min="13" max="14" width="19.5" customWidth="1"/>
    <col min="15" max="16" width="24.19921875" style="172" customWidth="1"/>
    <col min="17" max="19" width="19.5" customWidth="1"/>
    <col min="20" max="21" width="16.3984375" customWidth="1"/>
    <col min="22" max="22" width="15.296875" customWidth="1"/>
    <col min="23" max="24" width="15.796875" customWidth="1"/>
    <col min="25" max="29" width="14.5" customWidth="1"/>
    <col min="30" max="30" width="19" customWidth="1"/>
    <col min="31" max="31" width="26.09765625" customWidth="1"/>
    <col min="32" max="32" width="20.5" customWidth="1"/>
    <col min="33" max="33" width="24.19921875" style="172" customWidth="1"/>
    <col min="34" max="35" width="17.09765625" customWidth="1"/>
    <col min="36" max="37" width="27.8984375" style="172" customWidth="1"/>
  </cols>
  <sheetData>
    <row r="1" spans="1:37" x14ac:dyDescent="0.3">
      <c r="A1" t="s">
        <v>3670</v>
      </c>
    </row>
    <row r="3" spans="1:37" x14ac:dyDescent="0.3">
      <c r="B3" s="187" t="s">
        <v>1864</v>
      </c>
      <c r="C3" s="187" t="s">
        <v>1865</v>
      </c>
      <c r="D3" s="187" t="s">
        <v>1866</v>
      </c>
      <c r="E3" s="187" t="s">
        <v>1867</v>
      </c>
      <c r="F3" s="187" t="s">
        <v>1868</v>
      </c>
      <c r="G3" s="187" t="s">
        <v>1869</v>
      </c>
      <c r="H3" s="187" t="s">
        <v>1870</v>
      </c>
      <c r="I3" s="187" t="s">
        <v>1871</v>
      </c>
      <c r="J3" s="193" t="s">
        <v>1872</v>
      </c>
      <c r="K3" s="193" t="s">
        <v>1873</v>
      </c>
      <c r="L3" s="193" t="s">
        <v>1874</v>
      </c>
      <c r="M3" s="187" t="s">
        <v>1875</v>
      </c>
      <c r="N3" s="187" t="s">
        <v>1876</v>
      </c>
      <c r="O3" s="193" t="s">
        <v>1877</v>
      </c>
      <c r="P3" s="193" t="s">
        <v>1878</v>
      </c>
      <c r="Q3" s="187" t="s">
        <v>1879</v>
      </c>
      <c r="R3" s="187" t="s">
        <v>1880</v>
      </c>
      <c r="S3" s="187" t="s">
        <v>1881</v>
      </c>
      <c r="T3" s="187" t="s">
        <v>1882</v>
      </c>
      <c r="U3" s="187" t="s">
        <v>1883</v>
      </c>
      <c r="V3" s="187" t="s">
        <v>1884</v>
      </c>
      <c r="W3" s="187" t="s">
        <v>1885</v>
      </c>
      <c r="X3" s="187" t="s">
        <v>1886</v>
      </c>
      <c r="Y3" s="187" t="s">
        <v>1887</v>
      </c>
      <c r="Z3" s="187" t="s">
        <v>1888</v>
      </c>
      <c r="AA3" s="187" t="s">
        <v>1889</v>
      </c>
      <c r="AB3" s="187" t="s">
        <v>1890</v>
      </c>
      <c r="AC3" s="187" t="s">
        <v>1891</v>
      </c>
      <c r="AD3" s="187" t="s">
        <v>1892</v>
      </c>
      <c r="AE3" s="187" t="s">
        <v>1893</v>
      </c>
      <c r="AF3" s="187" t="s">
        <v>1894</v>
      </c>
      <c r="AG3" s="193" t="s">
        <v>1895</v>
      </c>
      <c r="AH3" s="187" t="s">
        <v>1896</v>
      </c>
      <c r="AI3" s="187" t="s">
        <v>1897</v>
      </c>
      <c r="AJ3" s="193" t="s">
        <v>1898</v>
      </c>
      <c r="AK3" s="193" t="s">
        <v>1899</v>
      </c>
    </row>
    <row r="4" spans="1:37" ht="26.9" x14ac:dyDescent="0.3">
      <c r="B4" s="188" t="s">
        <v>1900</v>
      </c>
      <c r="C4" s="188" t="s">
        <v>1901</v>
      </c>
      <c r="D4" s="188" t="s">
        <v>973</v>
      </c>
      <c r="E4" s="188" t="s">
        <v>1046</v>
      </c>
      <c r="F4" s="195">
        <v>2300</v>
      </c>
      <c r="G4" s="188" t="s">
        <v>1902</v>
      </c>
      <c r="H4" s="188">
        <v>14</v>
      </c>
      <c r="I4" s="188">
        <v>1</v>
      </c>
      <c r="J4" s="194" t="s">
        <v>1903</v>
      </c>
      <c r="K4" s="194" t="s">
        <v>1904</v>
      </c>
      <c r="L4" s="194" t="s">
        <v>1905</v>
      </c>
      <c r="M4" s="188" t="s">
        <v>1906</v>
      </c>
      <c r="N4" s="188" t="s">
        <v>1907</v>
      </c>
      <c r="O4" s="194" t="s">
        <v>1908</v>
      </c>
      <c r="P4" s="194" t="s">
        <v>1909</v>
      </c>
      <c r="Q4" s="188" t="s">
        <v>1906</v>
      </c>
      <c r="R4" s="188" t="s">
        <v>1910</v>
      </c>
      <c r="S4" s="188" t="s">
        <v>1911</v>
      </c>
      <c r="T4" s="189">
        <v>44355</v>
      </c>
      <c r="U4" s="189"/>
      <c r="V4" s="188" t="s">
        <v>1912</v>
      </c>
      <c r="W4" s="190">
        <v>1241</v>
      </c>
      <c r="X4" s="190">
        <v>3723</v>
      </c>
      <c r="Y4" s="188" t="s">
        <v>1913</v>
      </c>
      <c r="Z4" s="195">
        <v>1962</v>
      </c>
      <c r="AA4" s="191">
        <v>77</v>
      </c>
      <c r="AB4" s="192">
        <v>0</v>
      </c>
      <c r="AC4" s="188" t="s">
        <v>1914</v>
      </c>
      <c r="AD4" s="188">
        <v>5.4144000009876496E+16</v>
      </c>
      <c r="AE4" s="188" t="s">
        <v>1915</v>
      </c>
      <c r="AF4" s="188" t="s">
        <v>1916</v>
      </c>
      <c r="AG4" s="194" t="s">
        <v>1917</v>
      </c>
      <c r="AH4" s="189">
        <v>45691</v>
      </c>
      <c r="AI4" s="188" t="s">
        <v>1918</v>
      </c>
      <c r="AJ4" s="194" t="s">
        <v>1919</v>
      </c>
      <c r="AK4" s="194"/>
    </row>
    <row r="5" spans="1:37" ht="26.9" x14ac:dyDescent="0.3">
      <c r="B5" s="188" t="s">
        <v>1920</v>
      </c>
      <c r="C5" s="188" t="s">
        <v>1921</v>
      </c>
      <c r="D5" s="188" t="s">
        <v>973</v>
      </c>
      <c r="E5" s="188" t="s">
        <v>1052</v>
      </c>
      <c r="F5" s="195">
        <v>2440</v>
      </c>
      <c r="G5" s="188" t="s">
        <v>1922</v>
      </c>
      <c r="H5" s="188">
        <v>27</v>
      </c>
      <c r="I5" s="188">
        <v>101</v>
      </c>
      <c r="J5" s="194" t="s">
        <v>1923</v>
      </c>
      <c r="K5" s="194" t="s">
        <v>1924</v>
      </c>
      <c r="L5" s="194" t="s">
        <v>1925</v>
      </c>
      <c r="M5" s="188" t="s">
        <v>1926</v>
      </c>
      <c r="N5" s="188" t="s">
        <v>1927</v>
      </c>
      <c r="O5" s="194" t="s">
        <v>1928</v>
      </c>
      <c r="P5" s="194" t="s">
        <v>1929</v>
      </c>
      <c r="Q5" s="188" t="s">
        <v>1926</v>
      </c>
      <c r="R5" s="188" t="s">
        <v>1930</v>
      </c>
      <c r="S5" s="188" t="s">
        <v>1931</v>
      </c>
      <c r="T5" s="189">
        <v>44880</v>
      </c>
      <c r="U5" s="189"/>
      <c r="V5" s="188" t="s">
        <v>1912</v>
      </c>
      <c r="W5" s="190">
        <v>924</v>
      </c>
      <c r="X5" s="190">
        <v>2772</v>
      </c>
      <c r="Y5" s="188" t="s">
        <v>1932</v>
      </c>
      <c r="Z5" s="195">
        <v>1969</v>
      </c>
      <c r="AA5" s="191">
        <v>73</v>
      </c>
      <c r="AB5" s="192">
        <v>0</v>
      </c>
      <c r="AC5" s="188" t="s">
        <v>1914</v>
      </c>
      <c r="AD5" s="188">
        <v>5.4144000019753E+16</v>
      </c>
      <c r="AE5" s="188" t="s">
        <v>1933</v>
      </c>
      <c r="AF5" s="188" t="s">
        <v>1934</v>
      </c>
      <c r="AG5" s="194" t="s">
        <v>1935</v>
      </c>
      <c r="AH5" s="189">
        <v>45721</v>
      </c>
      <c r="AI5" s="188" t="s">
        <v>3671</v>
      </c>
      <c r="AJ5" s="194" t="s">
        <v>1919</v>
      </c>
      <c r="AK5" s="194"/>
    </row>
    <row r="6" spans="1:37" ht="26.9" x14ac:dyDescent="0.3">
      <c r="B6" s="188" t="s">
        <v>1936</v>
      </c>
      <c r="C6" s="188" t="s">
        <v>1937</v>
      </c>
      <c r="D6" s="188" t="s">
        <v>973</v>
      </c>
      <c r="E6" s="188" t="s">
        <v>1008</v>
      </c>
      <c r="F6" s="195">
        <v>2930</v>
      </c>
      <c r="G6" s="188" t="s">
        <v>1938</v>
      </c>
      <c r="H6" s="188">
        <v>40</v>
      </c>
      <c r="I6" s="188" t="s">
        <v>1939</v>
      </c>
      <c r="J6" s="194" t="s">
        <v>1940</v>
      </c>
      <c r="K6" s="194" t="s">
        <v>1941</v>
      </c>
      <c r="L6" s="194" t="s">
        <v>1942</v>
      </c>
      <c r="M6" s="188" t="s">
        <v>1943</v>
      </c>
      <c r="N6" s="188" t="s">
        <v>1944</v>
      </c>
      <c r="O6" s="194" t="s">
        <v>1945</v>
      </c>
      <c r="P6" s="194" t="s">
        <v>1946</v>
      </c>
      <c r="Q6" s="188" t="s">
        <v>1943</v>
      </c>
      <c r="R6" s="188" t="s">
        <v>1947</v>
      </c>
      <c r="S6" s="188" t="s">
        <v>1948</v>
      </c>
      <c r="T6" s="189">
        <v>45038</v>
      </c>
      <c r="U6" s="189"/>
      <c r="V6" s="188" t="s">
        <v>1912</v>
      </c>
      <c r="W6" s="190">
        <v>1037</v>
      </c>
      <c r="X6" s="190">
        <v>3111</v>
      </c>
      <c r="Y6" s="188" t="s">
        <v>1939</v>
      </c>
      <c r="Z6" s="195">
        <v>1976</v>
      </c>
      <c r="AA6" s="191">
        <v>159</v>
      </c>
      <c r="AB6" s="192">
        <v>0</v>
      </c>
      <c r="AC6" s="188" t="s">
        <v>1914</v>
      </c>
      <c r="AD6" s="188">
        <v>5.41440000296296E+16</v>
      </c>
      <c r="AE6" s="188" t="s">
        <v>1949</v>
      </c>
      <c r="AF6" s="188" t="s">
        <v>1950</v>
      </c>
      <c r="AG6" s="194" t="s">
        <v>1951</v>
      </c>
      <c r="AH6" s="189">
        <v>45754</v>
      </c>
      <c r="AI6" s="188" t="s">
        <v>1918</v>
      </c>
      <c r="AJ6" s="194" t="s">
        <v>1919</v>
      </c>
      <c r="AK6" s="194"/>
    </row>
    <row r="7" spans="1:37" ht="26.9" x14ac:dyDescent="0.3">
      <c r="B7" s="188" t="s">
        <v>1952</v>
      </c>
      <c r="C7" s="188" t="s">
        <v>1953</v>
      </c>
      <c r="D7" s="188" t="s">
        <v>973</v>
      </c>
      <c r="E7" s="188" t="s">
        <v>1045</v>
      </c>
      <c r="F7" s="195">
        <v>2830</v>
      </c>
      <c r="G7" s="188" t="s">
        <v>1954</v>
      </c>
      <c r="H7" s="188">
        <v>53</v>
      </c>
      <c r="I7" s="188">
        <v>2</v>
      </c>
      <c r="J7" s="194" t="s">
        <v>1955</v>
      </c>
      <c r="K7" s="194" t="s">
        <v>1956</v>
      </c>
      <c r="L7" s="194" t="s">
        <v>1957</v>
      </c>
      <c r="M7" s="188" t="s">
        <v>1958</v>
      </c>
      <c r="N7" s="188" t="s">
        <v>1959</v>
      </c>
      <c r="O7" s="194" t="s">
        <v>1960</v>
      </c>
      <c r="P7" s="194" t="s">
        <v>1961</v>
      </c>
      <c r="Q7" s="188" t="s">
        <v>1958</v>
      </c>
      <c r="R7" s="188" t="s">
        <v>1962</v>
      </c>
      <c r="S7" s="188" t="s">
        <v>1963</v>
      </c>
      <c r="T7" s="189">
        <v>45539</v>
      </c>
      <c r="U7" s="189"/>
      <c r="V7" s="188" t="s">
        <v>1912</v>
      </c>
      <c r="W7" s="190">
        <v>588</v>
      </c>
      <c r="X7" s="190">
        <v>1764</v>
      </c>
      <c r="Y7" s="188" t="s">
        <v>1913</v>
      </c>
      <c r="Z7" s="195">
        <v>1983</v>
      </c>
      <c r="AA7" s="191">
        <v>89</v>
      </c>
      <c r="AB7" s="192">
        <v>3</v>
      </c>
      <c r="AC7" s="188" t="s">
        <v>1964</v>
      </c>
      <c r="AD7" s="188">
        <v>5.4144000039506096E+16</v>
      </c>
      <c r="AE7" s="188" t="s">
        <v>1965</v>
      </c>
      <c r="AF7" s="188" t="s">
        <v>1966</v>
      </c>
      <c r="AG7" s="194" t="s">
        <v>1967</v>
      </c>
      <c r="AH7" s="189">
        <v>45786</v>
      </c>
      <c r="AI7" s="188" t="s">
        <v>1918</v>
      </c>
      <c r="AJ7" s="194" t="s">
        <v>1919</v>
      </c>
      <c r="AK7" s="194"/>
    </row>
    <row r="8" spans="1:37" ht="26.9" x14ac:dyDescent="0.3">
      <c r="B8" s="188" t="s">
        <v>1968</v>
      </c>
      <c r="C8" s="188" t="s">
        <v>1969</v>
      </c>
      <c r="D8" s="188" t="s">
        <v>973</v>
      </c>
      <c r="E8" s="188" t="s">
        <v>1037</v>
      </c>
      <c r="F8" s="195">
        <v>2570</v>
      </c>
      <c r="G8" s="188" t="s">
        <v>1970</v>
      </c>
      <c r="H8" s="188">
        <v>66</v>
      </c>
      <c r="I8" s="188">
        <v>202</v>
      </c>
      <c r="J8" s="194" t="s">
        <v>1971</v>
      </c>
      <c r="K8" s="194" t="s">
        <v>1972</v>
      </c>
      <c r="L8" s="194" t="s">
        <v>1973</v>
      </c>
      <c r="M8" s="188" t="s">
        <v>1974</v>
      </c>
      <c r="N8" s="188" t="s">
        <v>1975</v>
      </c>
      <c r="O8" s="194" t="s">
        <v>1976</v>
      </c>
      <c r="P8" s="194" t="s">
        <v>1977</v>
      </c>
      <c r="Q8" s="188" t="s">
        <v>1974</v>
      </c>
      <c r="R8" s="188" t="s">
        <v>1978</v>
      </c>
      <c r="S8" s="188" t="s">
        <v>1979</v>
      </c>
      <c r="T8" s="189">
        <v>45699</v>
      </c>
      <c r="U8" s="189">
        <v>46794</v>
      </c>
      <c r="V8" s="188" t="s">
        <v>1912</v>
      </c>
      <c r="W8" s="190">
        <v>1145</v>
      </c>
      <c r="X8" s="190">
        <v>3435</v>
      </c>
      <c r="Y8" s="188" t="s">
        <v>1932</v>
      </c>
      <c r="Z8" s="195">
        <v>1990</v>
      </c>
      <c r="AA8" s="191">
        <v>100</v>
      </c>
      <c r="AB8" s="192">
        <v>1</v>
      </c>
      <c r="AC8" s="188" t="s">
        <v>1914</v>
      </c>
      <c r="AD8" s="188">
        <v>5.4144000049382704E+16</v>
      </c>
      <c r="AE8" s="188" t="s">
        <v>1980</v>
      </c>
      <c r="AF8" s="188" t="s">
        <v>1981</v>
      </c>
      <c r="AG8" s="194" t="s">
        <v>1982</v>
      </c>
      <c r="AH8" s="189">
        <v>45819</v>
      </c>
      <c r="AI8" s="188" t="s">
        <v>1918</v>
      </c>
      <c r="AJ8" s="194" t="s">
        <v>1919</v>
      </c>
      <c r="AK8" s="194"/>
    </row>
    <row r="9" spans="1:37" ht="26.9" x14ac:dyDescent="0.3">
      <c r="B9" s="188" t="s">
        <v>1983</v>
      </c>
      <c r="C9" s="188" t="s">
        <v>1984</v>
      </c>
      <c r="D9" s="188" t="s">
        <v>973</v>
      </c>
      <c r="E9" s="188" t="s">
        <v>1026</v>
      </c>
      <c r="F9" s="195">
        <v>2110</v>
      </c>
      <c r="G9" s="188" t="s">
        <v>1985</v>
      </c>
      <c r="H9" s="188">
        <v>79</v>
      </c>
      <c r="I9" s="188" t="s">
        <v>1986</v>
      </c>
      <c r="J9" s="194" t="s">
        <v>1987</v>
      </c>
      <c r="K9" s="194" t="s">
        <v>1988</v>
      </c>
      <c r="L9" s="194" t="s">
        <v>1989</v>
      </c>
      <c r="M9" s="188" t="s">
        <v>1990</v>
      </c>
      <c r="N9" s="188" t="s">
        <v>1991</v>
      </c>
      <c r="O9" s="194" t="s">
        <v>1992</v>
      </c>
      <c r="P9" s="194" t="s">
        <v>1993</v>
      </c>
      <c r="Q9" s="188" t="s">
        <v>1990</v>
      </c>
      <c r="R9" s="188" t="s">
        <v>1994</v>
      </c>
      <c r="S9" s="188" t="s">
        <v>1995</v>
      </c>
      <c r="T9" s="189">
        <v>44030</v>
      </c>
      <c r="U9" s="189"/>
      <c r="V9" s="188" t="s">
        <v>1912</v>
      </c>
      <c r="W9" s="190">
        <v>1136</v>
      </c>
      <c r="X9" s="190">
        <v>3408</v>
      </c>
      <c r="Y9" s="188" t="s">
        <v>1939</v>
      </c>
      <c r="Z9" s="195">
        <v>1997</v>
      </c>
      <c r="AA9" s="191">
        <v>111</v>
      </c>
      <c r="AB9" s="192">
        <v>4</v>
      </c>
      <c r="AC9" s="188" t="s">
        <v>1914</v>
      </c>
      <c r="AD9" s="188">
        <v>5.41440000592592E+16</v>
      </c>
      <c r="AE9" s="188" t="s">
        <v>1996</v>
      </c>
      <c r="AF9" s="188" t="s">
        <v>1997</v>
      </c>
      <c r="AG9" s="194" t="s">
        <v>1917</v>
      </c>
      <c r="AH9" s="189">
        <v>45851</v>
      </c>
      <c r="AI9" s="188" t="s">
        <v>1918</v>
      </c>
      <c r="AJ9" s="194" t="s">
        <v>1919</v>
      </c>
      <c r="AK9" s="194"/>
    </row>
    <row r="10" spans="1:37" ht="26.9" x14ac:dyDescent="0.3">
      <c r="B10" s="188" t="s">
        <v>1998</v>
      </c>
      <c r="C10" s="188" t="s">
        <v>1999</v>
      </c>
      <c r="D10" s="188" t="s">
        <v>973</v>
      </c>
      <c r="E10" s="188" t="s">
        <v>1033</v>
      </c>
      <c r="F10" s="195">
        <v>2800</v>
      </c>
      <c r="G10" s="188" t="s">
        <v>2000</v>
      </c>
      <c r="H10" s="188">
        <v>92</v>
      </c>
      <c r="I10" s="188">
        <v>3</v>
      </c>
      <c r="J10" s="194" t="s">
        <v>2001</v>
      </c>
      <c r="K10" s="194" t="s">
        <v>2002</v>
      </c>
      <c r="L10" s="194" t="s">
        <v>2003</v>
      </c>
      <c r="M10" s="188" t="s">
        <v>2004</v>
      </c>
      <c r="N10" s="188" t="s">
        <v>2005</v>
      </c>
      <c r="O10" s="194" t="s">
        <v>2006</v>
      </c>
      <c r="P10" s="194" t="s">
        <v>2007</v>
      </c>
      <c r="Q10" s="188" t="s">
        <v>2004</v>
      </c>
      <c r="R10" s="188" t="s">
        <v>2008</v>
      </c>
      <c r="S10" s="188" t="s">
        <v>2009</v>
      </c>
      <c r="T10" s="189">
        <v>44555</v>
      </c>
      <c r="U10" s="189"/>
      <c r="V10" s="188" t="s">
        <v>1912</v>
      </c>
      <c r="W10" s="190">
        <v>152</v>
      </c>
      <c r="X10" s="190">
        <v>456</v>
      </c>
      <c r="Y10" s="188" t="s">
        <v>1913</v>
      </c>
      <c r="Z10" s="195">
        <v>2004</v>
      </c>
      <c r="AA10" s="191">
        <v>23</v>
      </c>
      <c r="AB10" s="192">
        <v>0</v>
      </c>
      <c r="AC10" s="188" t="s">
        <v>1964</v>
      </c>
      <c r="AD10" s="188">
        <v>5.41440000691358E+16</v>
      </c>
      <c r="AE10" s="188" t="s">
        <v>2010</v>
      </c>
      <c r="AF10" s="188" t="s">
        <v>2011</v>
      </c>
      <c r="AG10" s="194" t="s">
        <v>1935</v>
      </c>
      <c r="AH10" s="189">
        <v>45884</v>
      </c>
      <c r="AI10" s="188" t="s">
        <v>1918</v>
      </c>
      <c r="AJ10" s="194" t="s">
        <v>1919</v>
      </c>
      <c r="AK10" s="194"/>
    </row>
    <row r="11" spans="1:37" ht="26.9" x14ac:dyDescent="0.3">
      <c r="B11" s="188" t="s">
        <v>2012</v>
      </c>
      <c r="C11" s="188" t="s">
        <v>2013</v>
      </c>
      <c r="D11" s="188" t="s">
        <v>973</v>
      </c>
      <c r="E11" s="188" t="s">
        <v>1054</v>
      </c>
      <c r="F11" s="195">
        <v>2200</v>
      </c>
      <c r="G11" s="188" t="s">
        <v>2014</v>
      </c>
      <c r="H11" s="188">
        <v>105</v>
      </c>
      <c r="I11" s="188"/>
      <c r="J11" s="194" t="s">
        <v>2015</v>
      </c>
      <c r="K11" s="194" t="s">
        <v>2016</v>
      </c>
      <c r="L11" s="194" t="s">
        <v>2017</v>
      </c>
      <c r="M11" s="188" t="s">
        <v>2018</v>
      </c>
      <c r="N11" s="188" t="s">
        <v>2019</v>
      </c>
      <c r="O11" s="194" t="s">
        <v>2020</v>
      </c>
      <c r="P11" s="194" t="s">
        <v>2021</v>
      </c>
      <c r="Q11" s="188" t="s">
        <v>2018</v>
      </c>
      <c r="R11" s="188" t="s">
        <v>2022</v>
      </c>
      <c r="S11" s="188" t="s">
        <v>2023</v>
      </c>
      <c r="T11" s="189">
        <v>44688</v>
      </c>
      <c r="U11" s="189"/>
      <c r="V11" s="188" t="s">
        <v>1912</v>
      </c>
      <c r="W11" s="190">
        <v>904</v>
      </c>
      <c r="X11" s="190">
        <v>2712</v>
      </c>
      <c r="Y11" s="188" t="s">
        <v>1932</v>
      </c>
      <c r="Z11" s="195">
        <v>2011</v>
      </c>
      <c r="AA11" s="191">
        <v>133</v>
      </c>
      <c r="AB11" s="192">
        <v>5</v>
      </c>
      <c r="AC11" s="188" t="s">
        <v>1964</v>
      </c>
      <c r="AD11" s="188">
        <v>5.4144000079012304E+16</v>
      </c>
      <c r="AE11" s="188" t="s">
        <v>2024</v>
      </c>
      <c r="AF11" s="188" t="s">
        <v>2025</v>
      </c>
      <c r="AG11" s="194" t="s">
        <v>1951</v>
      </c>
      <c r="AH11" s="189">
        <v>45917</v>
      </c>
      <c r="AI11" s="188" t="s">
        <v>1918</v>
      </c>
      <c r="AJ11" s="194" t="s">
        <v>1919</v>
      </c>
      <c r="AK11" s="194"/>
    </row>
    <row r="12" spans="1:37" ht="26.9" x14ac:dyDescent="0.3">
      <c r="B12" s="188" t="s">
        <v>2026</v>
      </c>
      <c r="C12" s="188" t="s">
        <v>1901</v>
      </c>
      <c r="D12" s="188" t="s">
        <v>973</v>
      </c>
      <c r="E12" s="188" t="s">
        <v>1006</v>
      </c>
      <c r="F12" s="195">
        <v>2850</v>
      </c>
      <c r="G12" s="188" t="s">
        <v>2027</v>
      </c>
      <c r="H12" s="188">
        <v>118</v>
      </c>
      <c r="I12" s="188">
        <v>1</v>
      </c>
      <c r="J12" s="194" t="s">
        <v>2028</v>
      </c>
      <c r="K12" s="194" t="s">
        <v>2029</v>
      </c>
      <c r="L12" s="194" t="s">
        <v>2030</v>
      </c>
      <c r="M12" s="188" t="s">
        <v>2031</v>
      </c>
      <c r="N12" s="188" t="s">
        <v>2032</v>
      </c>
      <c r="O12" s="194" t="s">
        <v>2033</v>
      </c>
      <c r="P12" s="194" t="s">
        <v>2034</v>
      </c>
      <c r="Q12" s="188" t="s">
        <v>2031</v>
      </c>
      <c r="R12" s="188" t="s">
        <v>2035</v>
      </c>
      <c r="S12" s="188" t="s">
        <v>2036</v>
      </c>
      <c r="T12" s="189">
        <v>45213</v>
      </c>
      <c r="U12" s="189"/>
      <c r="V12" s="188" t="s">
        <v>1912</v>
      </c>
      <c r="W12" s="190">
        <v>1569</v>
      </c>
      <c r="X12" s="190">
        <v>4707</v>
      </c>
      <c r="Y12" s="188" t="s">
        <v>1939</v>
      </c>
      <c r="Z12" s="195">
        <v>2018</v>
      </c>
      <c r="AA12" s="191">
        <v>133</v>
      </c>
      <c r="AB12" s="192">
        <v>0</v>
      </c>
      <c r="AC12" s="188" t="s">
        <v>1914</v>
      </c>
      <c r="AD12" s="188">
        <v>5.41440000888888E+16</v>
      </c>
      <c r="AE12" s="188" t="s">
        <v>2037</v>
      </c>
      <c r="AF12" s="188" t="s">
        <v>2038</v>
      </c>
      <c r="AG12" s="194" t="s">
        <v>1967</v>
      </c>
      <c r="AH12" s="189">
        <v>45949</v>
      </c>
      <c r="AI12" s="188" t="s">
        <v>3671</v>
      </c>
      <c r="AJ12" s="194" t="s">
        <v>1919</v>
      </c>
      <c r="AK12" s="194"/>
    </row>
    <row r="13" spans="1:37" ht="26.9" x14ac:dyDescent="0.3">
      <c r="B13" s="188" t="s">
        <v>2039</v>
      </c>
      <c r="C13" s="188" t="s">
        <v>1921</v>
      </c>
      <c r="D13" s="188" t="s">
        <v>973</v>
      </c>
      <c r="E13" s="188" t="s">
        <v>1024</v>
      </c>
      <c r="F13" s="195">
        <v>2900</v>
      </c>
      <c r="G13" s="188" t="s">
        <v>2040</v>
      </c>
      <c r="H13" s="188">
        <v>131</v>
      </c>
      <c r="I13" s="188">
        <v>101</v>
      </c>
      <c r="J13" s="194" t="s">
        <v>2041</v>
      </c>
      <c r="K13" s="194" t="s">
        <v>2042</v>
      </c>
      <c r="L13" s="194" t="s">
        <v>2043</v>
      </c>
      <c r="M13" s="188" t="s">
        <v>2044</v>
      </c>
      <c r="N13" s="188" t="s">
        <v>2045</v>
      </c>
      <c r="O13" s="194" t="s">
        <v>2046</v>
      </c>
      <c r="P13" s="194" t="s">
        <v>2047</v>
      </c>
      <c r="Q13" s="188" t="s">
        <v>2044</v>
      </c>
      <c r="R13" s="188" t="s">
        <v>2048</v>
      </c>
      <c r="S13" s="188" t="s">
        <v>2049</v>
      </c>
      <c r="T13" s="189">
        <v>45372</v>
      </c>
      <c r="U13" s="189">
        <v>46467</v>
      </c>
      <c r="V13" s="188" t="s">
        <v>1912</v>
      </c>
      <c r="W13" s="190">
        <v>1220</v>
      </c>
      <c r="X13" s="190">
        <v>3660</v>
      </c>
      <c r="Y13" s="188" t="s">
        <v>1913</v>
      </c>
      <c r="Z13" s="195">
        <v>1956</v>
      </c>
      <c r="AA13" s="191">
        <v>145</v>
      </c>
      <c r="AB13" s="192">
        <v>0</v>
      </c>
      <c r="AC13" s="188" t="s">
        <v>1914</v>
      </c>
      <c r="AD13" s="188">
        <v>5.41440000987654E+16</v>
      </c>
      <c r="AE13" s="188" t="s">
        <v>2050</v>
      </c>
      <c r="AF13" s="188" t="s">
        <v>2051</v>
      </c>
      <c r="AG13" s="194" t="s">
        <v>1982</v>
      </c>
      <c r="AH13" s="189">
        <v>45982</v>
      </c>
      <c r="AI13" s="188" t="s">
        <v>1918</v>
      </c>
      <c r="AJ13" s="194" t="s">
        <v>1919</v>
      </c>
      <c r="AK13" s="194"/>
    </row>
    <row r="14" spans="1:37" ht="26.9" x14ac:dyDescent="0.3">
      <c r="B14" s="188" t="s">
        <v>2052</v>
      </c>
      <c r="C14" s="188" t="s">
        <v>1937</v>
      </c>
      <c r="D14" s="188" t="s">
        <v>973</v>
      </c>
      <c r="E14" s="188" t="s">
        <v>1038</v>
      </c>
      <c r="F14" s="195">
        <v>2220</v>
      </c>
      <c r="G14" s="188" t="s">
        <v>2053</v>
      </c>
      <c r="H14" s="188">
        <v>144</v>
      </c>
      <c r="I14" s="188" t="s">
        <v>1939</v>
      </c>
      <c r="J14" s="194" t="s">
        <v>2054</v>
      </c>
      <c r="K14" s="194" t="s">
        <v>2055</v>
      </c>
      <c r="L14" s="194" t="s">
        <v>2056</v>
      </c>
      <c r="M14" s="188" t="s">
        <v>2057</v>
      </c>
      <c r="N14" s="188" t="s">
        <v>2058</v>
      </c>
      <c r="O14" s="194" t="s">
        <v>2059</v>
      </c>
      <c r="P14" s="194" t="s">
        <v>2060</v>
      </c>
      <c r="Q14" s="188" t="s">
        <v>2057</v>
      </c>
      <c r="R14" s="188" t="s">
        <v>2061</v>
      </c>
      <c r="S14" s="188" t="s">
        <v>2062</v>
      </c>
      <c r="T14" s="189">
        <v>45872</v>
      </c>
      <c r="U14" s="189"/>
      <c r="V14" s="188" t="s">
        <v>1912</v>
      </c>
      <c r="W14" s="190">
        <v>1269</v>
      </c>
      <c r="X14" s="190">
        <v>3807</v>
      </c>
      <c r="Y14" s="188" t="s">
        <v>1932</v>
      </c>
      <c r="Z14" s="195">
        <v>1963</v>
      </c>
      <c r="AA14" s="191">
        <v>263</v>
      </c>
      <c r="AB14" s="192">
        <v>0</v>
      </c>
      <c r="AC14" s="188" t="s">
        <v>1914</v>
      </c>
      <c r="AD14" s="188">
        <v>5.4144000108641904E+16</v>
      </c>
      <c r="AE14" s="188" t="s">
        <v>2063</v>
      </c>
      <c r="AF14" s="188" t="s">
        <v>2064</v>
      </c>
      <c r="AG14" s="194" t="s">
        <v>1917</v>
      </c>
      <c r="AH14" s="189">
        <v>46014</v>
      </c>
      <c r="AI14" s="188" t="s">
        <v>1918</v>
      </c>
      <c r="AJ14" s="194" t="s">
        <v>1919</v>
      </c>
      <c r="AK14" s="194"/>
    </row>
    <row r="15" spans="1:37" ht="26.9" x14ac:dyDescent="0.3">
      <c r="B15" s="188" t="s">
        <v>2065</v>
      </c>
      <c r="C15" s="188" t="s">
        <v>1953</v>
      </c>
      <c r="D15" s="188" t="s">
        <v>973</v>
      </c>
      <c r="E15" s="188" t="s">
        <v>1010</v>
      </c>
      <c r="F15" s="195">
        <v>2650</v>
      </c>
      <c r="G15" s="188" t="s">
        <v>2066</v>
      </c>
      <c r="H15" s="188">
        <v>157</v>
      </c>
      <c r="I15" s="188">
        <v>2</v>
      </c>
      <c r="J15" s="194" t="s">
        <v>2067</v>
      </c>
      <c r="K15" s="194" t="s">
        <v>2068</v>
      </c>
      <c r="L15" s="194" t="s">
        <v>2069</v>
      </c>
      <c r="M15" s="188" t="s">
        <v>2070</v>
      </c>
      <c r="N15" s="188" t="s">
        <v>2071</v>
      </c>
      <c r="O15" s="194" t="s">
        <v>2072</v>
      </c>
      <c r="P15" s="194" t="s">
        <v>2073</v>
      </c>
      <c r="Q15" s="188" t="s">
        <v>2070</v>
      </c>
      <c r="R15" s="188" t="s">
        <v>2074</v>
      </c>
      <c r="S15" s="188" t="s">
        <v>2075</v>
      </c>
      <c r="T15" s="189">
        <v>43840</v>
      </c>
      <c r="U15" s="189"/>
      <c r="V15" s="188" t="s">
        <v>1912</v>
      </c>
      <c r="W15" s="190">
        <v>724</v>
      </c>
      <c r="X15" s="190">
        <v>2172</v>
      </c>
      <c r="Y15" s="188" t="s">
        <v>1939</v>
      </c>
      <c r="Z15" s="195">
        <v>1970</v>
      </c>
      <c r="AA15" s="191">
        <v>177</v>
      </c>
      <c r="AB15" s="192">
        <v>2</v>
      </c>
      <c r="AC15" s="188" t="s">
        <v>1964</v>
      </c>
      <c r="AD15" s="188">
        <v>5.4144000118518496E+16</v>
      </c>
      <c r="AE15" s="188" t="s">
        <v>2076</v>
      </c>
      <c r="AF15" s="188" t="s">
        <v>2077</v>
      </c>
      <c r="AG15" s="194" t="s">
        <v>1935</v>
      </c>
      <c r="AH15" s="189">
        <v>45682</v>
      </c>
      <c r="AI15" s="188" t="s">
        <v>1918</v>
      </c>
      <c r="AJ15" s="194" t="s">
        <v>1919</v>
      </c>
      <c r="AK15" s="194"/>
    </row>
    <row r="16" spans="1:37" ht="26.9" x14ac:dyDescent="0.3">
      <c r="B16" s="188" t="s">
        <v>2078</v>
      </c>
      <c r="C16" s="188" t="s">
        <v>1969</v>
      </c>
      <c r="D16" s="188" t="s">
        <v>973</v>
      </c>
      <c r="E16" s="188" t="s">
        <v>1029</v>
      </c>
      <c r="F16" s="195">
        <v>2240</v>
      </c>
      <c r="G16" s="188" t="s">
        <v>2079</v>
      </c>
      <c r="H16" s="188">
        <v>170</v>
      </c>
      <c r="I16" s="188">
        <v>202</v>
      </c>
      <c r="J16" s="194" t="s">
        <v>2080</v>
      </c>
      <c r="K16" s="194" t="s">
        <v>2081</v>
      </c>
      <c r="L16" s="194" t="s">
        <v>2082</v>
      </c>
      <c r="M16" s="188" t="s">
        <v>2083</v>
      </c>
      <c r="N16" s="188" t="s">
        <v>2084</v>
      </c>
      <c r="O16" s="194" t="s">
        <v>2085</v>
      </c>
      <c r="P16" s="194" t="s">
        <v>2086</v>
      </c>
      <c r="Q16" s="188" t="s">
        <v>2083</v>
      </c>
      <c r="R16" s="188" t="s">
        <v>2087</v>
      </c>
      <c r="S16" s="188" t="s">
        <v>2088</v>
      </c>
      <c r="T16" s="189">
        <v>44364</v>
      </c>
      <c r="U16" s="189"/>
      <c r="V16" s="188" t="s">
        <v>1912</v>
      </c>
      <c r="W16" s="190">
        <v>1297</v>
      </c>
      <c r="X16" s="190">
        <v>3891</v>
      </c>
      <c r="Y16" s="188" t="s">
        <v>1913</v>
      </c>
      <c r="Z16" s="195">
        <v>1977</v>
      </c>
      <c r="AA16" s="191">
        <v>188</v>
      </c>
      <c r="AB16" s="192">
        <v>5</v>
      </c>
      <c r="AC16" s="188" t="s">
        <v>1914</v>
      </c>
      <c r="AD16" s="188">
        <v>5.4144000128395E+16</v>
      </c>
      <c r="AE16" s="188" t="s">
        <v>2089</v>
      </c>
      <c r="AF16" s="188" t="s">
        <v>2090</v>
      </c>
      <c r="AG16" s="194" t="s">
        <v>1951</v>
      </c>
      <c r="AH16" s="189">
        <v>45690</v>
      </c>
      <c r="AI16" s="188" t="s">
        <v>1918</v>
      </c>
      <c r="AJ16" s="194" t="s">
        <v>1919</v>
      </c>
      <c r="AK16" s="194"/>
    </row>
    <row r="17" spans="2:37" ht="26.9" x14ac:dyDescent="0.3">
      <c r="B17" s="188" t="s">
        <v>2091</v>
      </c>
      <c r="C17" s="188" t="s">
        <v>1984</v>
      </c>
      <c r="D17" s="188" t="s">
        <v>973</v>
      </c>
      <c r="E17" s="188" t="s">
        <v>1039</v>
      </c>
      <c r="F17" s="195">
        <v>2500</v>
      </c>
      <c r="G17" s="188" t="s">
        <v>2092</v>
      </c>
      <c r="H17" s="188">
        <v>183</v>
      </c>
      <c r="I17" s="188" t="s">
        <v>1986</v>
      </c>
      <c r="J17" s="194" t="s">
        <v>2093</v>
      </c>
      <c r="K17" s="194" t="s">
        <v>2094</v>
      </c>
      <c r="L17" s="194" t="s">
        <v>2095</v>
      </c>
      <c r="M17" s="188" t="s">
        <v>2096</v>
      </c>
      <c r="N17" s="188" t="s">
        <v>2097</v>
      </c>
      <c r="O17" s="194" t="s">
        <v>2098</v>
      </c>
      <c r="P17" s="194" t="s">
        <v>2099</v>
      </c>
      <c r="Q17" s="188" t="s">
        <v>2096</v>
      </c>
      <c r="R17" s="188" t="s">
        <v>2100</v>
      </c>
      <c r="S17" s="188" t="s">
        <v>2101</v>
      </c>
      <c r="T17" s="189">
        <v>44889</v>
      </c>
      <c r="U17" s="189"/>
      <c r="V17" s="188" t="s">
        <v>1912</v>
      </c>
      <c r="W17" s="190">
        <v>1384</v>
      </c>
      <c r="X17" s="190">
        <v>4152</v>
      </c>
      <c r="Y17" s="188" t="s">
        <v>1932</v>
      </c>
      <c r="Z17" s="195">
        <v>1984</v>
      </c>
      <c r="AA17" s="191">
        <v>199</v>
      </c>
      <c r="AB17" s="192">
        <v>3</v>
      </c>
      <c r="AC17" s="188" t="s">
        <v>1914</v>
      </c>
      <c r="AD17" s="188">
        <v>5.41440001382716E+16</v>
      </c>
      <c r="AE17" s="188" t="s">
        <v>2102</v>
      </c>
      <c r="AF17" s="188" t="s">
        <v>2103</v>
      </c>
      <c r="AG17" s="194" t="s">
        <v>1967</v>
      </c>
      <c r="AH17" s="189">
        <v>45720</v>
      </c>
      <c r="AI17" s="188" t="s">
        <v>1918</v>
      </c>
      <c r="AJ17" s="194" t="s">
        <v>1919</v>
      </c>
      <c r="AK17" s="194"/>
    </row>
    <row r="18" spans="2:37" ht="26.9" x14ac:dyDescent="0.3">
      <c r="B18" s="188" t="s">
        <v>2104</v>
      </c>
      <c r="C18" s="188" t="s">
        <v>1999</v>
      </c>
      <c r="D18" s="188" t="s">
        <v>973</v>
      </c>
      <c r="E18" s="188" t="s">
        <v>1063</v>
      </c>
      <c r="F18" s="195">
        <v>2400</v>
      </c>
      <c r="G18" s="188" t="s">
        <v>2105</v>
      </c>
      <c r="H18" s="188">
        <v>10</v>
      </c>
      <c r="I18" s="188">
        <v>3</v>
      </c>
      <c r="J18" s="194" t="s">
        <v>2106</v>
      </c>
      <c r="K18" s="194" t="s">
        <v>2107</v>
      </c>
      <c r="L18" s="194" t="s">
        <v>2108</v>
      </c>
      <c r="M18" s="188" t="s">
        <v>2109</v>
      </c>
      <c r="N18" s="188" t="s">
        <v>2110</v>
      </c>
      <c r="O18" s="194" t="s">
        <v>2111</v>
      </c>
      <c r="P18" s="194" t="s">
        <v>2112</v>
      </c>
      <c r="Q18" s="188" t="s">
        <v>2109</v>
      </c>
      <c r="R18" s="188" t="s">
        <v>2113</v>
      </c>
      <c r="S18" s="188" t="s">
        <v>2114</v>
      </c>
      <c r="T18" s="189">
        <v>45022</v>
      </c>
      <c r="U18" s="189">
        <v>46118</v>
      </c>
      <c r="V18" s="188" t="s">
        <v>1912</v>
      </c>
      <c r="W18" s="190">
        <v>110</v>
      </c>
      <c r="X18" s="190">
        <v>330</v>
      </c>
      <c r="Y18" s="188" t="s">
        <v>1939</v>
      </c>
      <c r="Z18" s="195">
        <v>1991</v>
      </c>
      <c r="AA18" s="191">
        <v>31</v>
      </c>
      <c r="AB18" s="192">
        <v>0</v>
      </c>
      <c r="AC18" s="188" t="s">
        <v>1964</v>
      </c>
      <c r="AD18" s="188">
        <v>5.4144000148148096E+16</v>
      </c>
      <c r="AE18" s="188" t="s">
        <v>2115</v>
      </c>
      <c r="AF18" s="188" t="s">
        <v>2116</v>
      </c>
      <c r="AG18" s="194" t="s">
        <v>1982</v>
      </c>
      <c r="AH18" s="189">
        <v>45753</v>
      </c>
      <c r="AI18" s="188" t="s">
        <v>1918</v>
      </c>
      <c r="AJ18" s="194" t="s">
        <v>1919</v>
      </c>
      <c r="AK18" s="194"/>
    </row>
    <row r="19" spans="2:37" ht="26.9" x14ac:dyDescent="0.3">
      <c r="B19" s="188" t="s">
        <v>2117</v>
      </c>
      <c r="C19" s="188" t="s">
        <v>2013</v>
      </c>
      <c r="D19" s="188" t="s">
        <v>973</v>
      </c>
      <c r="E19" s="188" t="s">
        <v>1016</v>
      </c>
      <c r="F19" s="195">
        <v>2550</v>
      </c>
      <c r="G19" s="188" t="s">
        <v>2118</v>
      </c>
      <c r="H19" s="188">
        <v>23</v>
      </c>
      <c r="I19" s="188"/>
      <c r="J19" s="194" t="s">
        <v>2119</v>
      </c>
      <c r="K19" s="194" t="s">
        <v>2120</v>
      </c>
      <c r="L19" s="194" t="s">
        <v>2121</v>
      </c>
      <c r="M19" s="188" t="s">
        <v>2122</v>
      </c>
      <c r="N19" s="188" t="s">
        <v>2123</v>
      </c>
      <c r="O19" s="194" t="s">
        <v>2124</v>
      </c>
      <c r="P19" s="194" t="s">
        <v>2125</v>
      </c>
      <c r="Q19" s="188" t="s">
        <v>2122</v>
      </c>
      <c r="R19" s="188" t="s">
        <v>2126</v>
      </c>
      <c r="S19" s="188" t="s">
        <v>2127</v>
      </c>
      <c r="T19" s="189">
        <v>45548</v>
      </c>
      <c r="U19" s="189"/>
      <c r="V19" s="188" t="s">
        <v>1912</v>
      </c>
      <c r="W19" s="190">
        <v>1088</v>
      </c>
      <c r="X19" s="190">
        <v>3264</v>
      </c>
      <c r="Y19" s="188" t="s">
        <v>1913</v>
      </c>
      <c r="Z19" s="195">
        <v>1998</v>
      </c>
      <c r="AA19" s="191">
        <v>221</v>
      </c>
      <c r="AB19" s="192">
        <v>4</v>
      </c>
      <c r="AC19" s="188" t="s">
        <v>1964</v>
      </c>
      <c r="AD19" s="188">
        <v>5.41440001580246E+16</v>
      </c>
      <c r="AE19" s="188" t="s">
        <v>2128</v>
      </c>
      <c r="AF19" s="188" t="s">
        <v>2129</v>
      </c>
      <c r="AG19" s="194" t="s">
        <v>1917</v>
      </c>
      <c r="AH19" s="189">
        <v>45785</v>
      </c>
      <c r="AI19" s="188" t="s">
        <v>1918</v>
      </c>
      <c r="AJ19" s="194" t="s">
        <v>1919</v>
      </c>
      <c r="AK19" s="194"/>
    </row>
    <row r="20" spans="2:37" ht="26.9" x14ac:dyDescent="0.3">
      <c r="B20" s="188" t="s">
        <v>2130</v>
      </c>
      <c r="C20" s="188" t="s">
        <v>1901</v>
      </c>
      <c r="D20" s="188" t="s">
        <v>973</v>
      </c>
      <c r="E20" s="188" t="s">
        <v>1018</v>
      </c>
      <c r="F20" s="195">
        <v>2640</v>
      </c>
      <c r="G20" s="188" t="s">
        <v>2131</v>
      </c>
      <c r="H20" s="188">
        <v>36</v>
      </c>
      <c r="I20" s="188">
        <v>1</v>
      </c>
      <c r="J20" s="194" t="s">
        <v>2132</v>
      </c>
      <c r="K20" s="194" t="s">
        <v>2133</v>
      </c>
      <c r="L20" s="194" t="s">
        <v>2134</v>
      </c>
      <c r="M20" s="188" t="s">
        <v>2135</v>
      </c>
      <c r="N20" s="188" t="s">
        <v>2136</v>
      </c>
      <c r="O20" s="194"/>
      <c r="P20" s="194"/>
      <c r="Q20" s="188"/>
      <c r="R20" s="188"/>
      <c r="S20" s="188" t="s">
        <v>2137</v>
      </c>
      <c r="T20" s="189">
        <v>45708</v>
      </c>
      <c r="U20" s="189"/>
      <c r="V20" s="188" t="s">
        <v>2138</v>
      </c>
      <c r="W20" s="190">
        <v>1897</v>
      </c>
      <c r="X20" s="190">
        <v>5691</v>
      </c>
      <c r="Y20" s="188" t="s">
        <v>1932</v>
      </c>
      <c r="Z20" s="195">
        <v>2005</v>
      </c>
      <c r="AA20" s="191">
        <v>189</v>
      </c>
      <c r="AB20" s="192">
        <v>0</v>
      </c>
      <c r="AC20" s="188" t="s">
        <v>1914</v>
      </c>
      <c r="AD20" s="188">
        <v>5.41440001679012E+16</v>
      </c>
      <c r="AE20" s="188" t="s">
        <v>2139</v>
      </c>
      <c r="AF20" s="188" t="s">
        <v>2140</v>
      </c>
      <c r="AG20" s="194" t="s">
        <v>1935</v>
      </c>
      <c r="AH20" s="189">
        <v>45818</v>
      </c>
      <c r="AI20" s="188" t="s">
        <v>1918</v>
      </c>
      <c r="AJ20" s="194" t="s">
        <v>1919</v>
      </c>
      <c r="AK20" s="194"/>
    </row>
    <row r="21" spans="2:37" ht="26.9" x14ac:dyDescent="0.3">
      <c r="B21" s="188" t="s">
        <v>2141</v>
      </c>
      <c r="C21" s="188" t="s">
        <v>1921</v>
      </c>
      <c r="D21" s="188" t="s">
        <v>973</v>
      </c>
      <c r="E21" s="188" t="s">
        <v>1049</v>
      </c>
      <c r="F21" s="195">
        <v>2490</v>
      </c>
      <c r="G21" s="188" t="s">
        <v>2142</v>
      </c>
      <c r="H21" s="188">
        <v>49</v>
      </c>
      <c r="I21" s="188">
        <v>101</v>
      </c>
      <c r="J21" s="194" t="s">
        <v>2143</v>
      </c>
      <c r="K21" s="194" t="s">
        <v>2144</v>
      </c>
      <c r="L21" s="194" t="s">
        <v>2145</v>
      </c>
      <c r="M21" s="188" t="s">
        <v>2146</v>
      </c>
      <c r="N21" s="188" t="s">
        <v>2147</v>
      </c>
      <c r="O21" s="194" t="s">
        <v>2148</v>
      </c>
      <c r="P21" s="194" t="s">
        <v>2149</v>
      </c>
      <c r="Q21" s="188" t="s">
        <v>2146</v>
      </c>
      <c r="R21" s="188" t="s">
        <v>2150</v>
      </c>
      <c r="S21" s="188" t="s">
        <v>2151</v>
      </c>
      <c r="T21" s="189">
        <v>44014</v>
      </c>
      <c r="U21" s="189"/>
      <c r="V21" s="188" t="s">
        <v>1912</v>
      </c>
      <c r="W21" s="190">
        <v>1516</v>
      </c>
      <c r="X21" s="190">
        <v>4548</v>
      </c>
      <c r="Y21" s="188" t="s">
        <v>1939</v>
      </c>
      <c r="Z21" s="195">
        <v>2012</v>
      </c>
      <c r="AA21" s="191">
        <v>217</v>
      </c>
      <c r="AB21" s="192">
        <v>0</v>
      </c>
      <c r="AC21" s="188" t="s">
        <v>1914</v>
      </c>
      <c r="AD21" s="188">
        <v>5.4144000177777696E+16</v>
      </c>
      <c r="AE21" s="188" t="s">
        <v>2152</v>
      </c>
      <c r="AF21" s="188" t="s">
        <v>2153</v>
      </c>
      <c r="AG21" s="194" t="s">
        <v>1951</v>
      </c>
      <c r="AH21" s="189">
        <v>45850</v>
      </c>
      <c r="AI21" s="188" t="s">
        <v>1918</v>
      </c>
      <c r="AJ21" s="194" t="s">
        <v>1919</v>
      </c>
      <c r="AK21" s="194"/>
    </row>
    <row r="22" spans="2:37" ht="26.9" x14ac:dyDescent="0.3">
      <c r="B22" s="188" t="s">
        <v>2154</v>
      </c>
      <c r="C22" s="188" t="s">
        <v>1937</v>
      </c>
      <c r="D22" s="188" t="s">
        <v>973</v>
      </c>
      <c r="E22" s="188" t="s">
        <v>1020</v>
      </c>
      <c r="F22" s="195">
        <v>2520</v>
      </c>
      <c r="G22" s="188" t="s">
        <v>2155</v>
      </c>
      <c r="H22" s="188">
        <v>62</v>
      </c>
      <c r="I22" s="188" t="s">
        <v>1939</v>
      </c>
      <c r="J22" s="194" t="s">
        <v>2156</v>
      </c>
      <c r="K22" s="194" t="s">
        <v>2157</v>
      </c>
      <c r="L22" s="194" t="s">
        <v>2158</v>
      </c>
      <c r="M22" s="188" t="s">
        <v>2159</v>
      </c>
      <c r="N22" s="188" t="s">
        <v>2160</v>
      </c>
      <c r="O22" s="194" t="s">
        <v>1908</v>
      </c>
      <c r="P22" s="194" t="s">
        <v>1909</v>
      </c>
      <c r="Q22" s="188" t="s">
        <v>2159</v>
      </c>
      <c r="R22" s="188" t="s">
        <v>2161</v>
      </c>
      <c r="S22" s="188" t="s">
        <v>2162</v>
      </c>
      <c r="T22" s="189">
        <v>44539</v>
      </c>
      <c r="U22" s="189"/>
      <c r="V22" s="188" t="s">
        <v>1912</v>
      </c>
      <c r="W22" s="190">
        <v>1501</v>
      </c>
      <c r="X22" s="190">
        <v>4503</v>
      </c>
      <c r="Y22" s="188" t="s">
        <v>1913</v>
      </c>
      <c r="Z22" s="195">
        <v>2019</v>
      </c>
      <c r="AA22" s="191">
        <v>367</v>
      </c>
      <c r="AB22" s="192">
        <v>0</v>
      </c>
      <c r="AC22" s="188" t="s">
        <v>1914</v>
      </c>
      <c r="AD22" s="188">
        <v>5.4144000187654304E+16</v>
      </c>
      <c r="AE22" s="188" t="s">
        <v>2163</v>
      </c>
      <c r="AF22" s="188" t="s">
        <v>2164</v>
      </c>
      <c r="AG22" s="194" t="s">
        <v>1967</v>
      </c>
      <c r="AH22" s="189">
        <v>45883</v>
      </c>
      <c r="AI22" s="188" t="s">
        <v>1918</v>
      </c>
      <c r="AJ22" s="194" t="s">
        <v>1919</v>
      </c>
      <c r="AK22" s="194" t="s">
        <v>2165</v>
      </c>
    </row>
    <row r="23" spans="2:37" ht="26.9" x14ac:dyDescent="0.3">
      <c r="B23" s="188" t="s">
        <v>2166</v>
      </c>
      <c r="C23" s="188" t="s">
        <v>1953</v>
      </c>
      <c r="D23" s="188" t="s">
        <v>973</v>
      </c>
      <c r="E23" s="188" t="s">
        <v>973</v>
      </c>
      <c r="F23" s="195">
        <v>2000</v>
      </c>
      <c r="G23" s="188" t="s">
        <v>2167</v>
      </c>
      <c r="H23" s="188">
        <v>75</v>
      </c>
      <c r="I23" s="188">
        <v>2</v>
      </c>
      <c r="J23" s="194" t="s">
        <v>2168</v>
      </c>
      <c r="K23" s="194" t="s">
        <v>2169</v>
      </c>
      <c r="L23" s="194" t="s">
        <v>2170</v>
      </c>
      <c r="M23" s="188" t="s">
        <v>2171</v>
      </c>
      <c r="N23" s="188" t="s">
        <v>2172</v>
      </c>
      <c r="O23" s="194" t="s">
        <v>1928</v>
      </c>
      <c r="P23" s="194" t="s">
        <v>1929</v>
      </c>
      <c r="Q23" s="188" t="s">
        <v>2171</v>
      </c>
      <c r="R23" s="188" t="s">
        <v>2173</v>
      </c>
      <c r="S23" s="188" t="s">
        <v>2174</v>
      </c>
      <c r="T23" s="189">
        <v>44697</v>
      </c>
      <c r="U23" s="189">
        <v>45793</v>
      </c>
      <c r="V23" s="188" t="s">
        <v>1912</v>
      </c>
      <c r="W23" s="190">
        <v>860</v>
      </c>
      <c r="X23" s="190">
        <v>2580</v>
      </c>
      <c r="Y23" s="188" t="s">
        <v>1932</v>
      </c>
      <c r="Z23" s="195">
        <v>1957</v>
      </c>
      <c r="AA23" s="191">
        <v>80</v>
      </c>
      <c r="AB23" s="192">
        <v>1</v>
      </c>
      <c r="AC23" s="188" t="s">
        <v>1964</v>
      </c>
      <c r="AD23" s="188">
        <v>5.41440001975308E+16</v>
      </c>
      <c r="AE23" s="188" t="s">
        <v>2175</v>
      </c>
      <c r="AF23" s="188" t="s">
        <v>2176</v>
      </c>
      <c r="AG23" s="194" t="s">
        <v>1982</v>
      </c>
      <c r="AH23" s="189">
        <v>45916</v>
      </c>
      <c r="AI23" s="188" t="s">
        <v>1918</v>
      </c>
      <c r="AJ23" s="194" t="s">
        <v>1919</v>
      </c>
      <c r="AK23" s="194"/>
    </row>
    <row r="24" spans="2:37" ht="26.9" x14ac:dyDescent="0.3">
      <c r="B24" s="188" t="s">
        <v>2177</v>
      </c>
      <c r="C24" s="188" t="s">
        <v>1969</v>
      </c>
      <c r="D24" s="188" t="s">
        <v>973</v>
      </c>
      <c r="E24" s="188" t="s">
        <v>1046</v>
      </c>
      <c r="F24" s="195">
        <v>2300</v>
      </c>
      <c r="G24" s="188" t="s">
        <v>1902</v>
      </c>
      <c r="H24" s="188">
        <v>88</v>
      </c>
      <c r="I24" s="188">
        <v>202</v>
      </c>
      <c r="J24" s="194" t="s">
        <v>2178</v>
      </c>
      <c r="K24" s="194" t="s">
        <v>2179</v>
      </c>
      <c r="L24" s="194" t="s">
        <v>2180</v>
      </c>
      <c r="M24" s="188" t="s">
        <v>2181</v>
      </c>
      <c r="N24" s="188" t="s">
        <v>2182</v>
      </c>
      <c r="O24" s="194" t="s">
        <v>1945</v>
      </c>
      <c r="P24" s="194" t="s">
        <v>1946</v>
      </c>
      <c r="Q24" s="188" t="s">
        <v>2181</v>
      </c>
      <c r="R24" s="188" t="s">
        <v>2183</v>
      </c>
      <c r="S24" s="188" t="s">
        <v>2184</v>
      </c>
      <c r="T24" s="189">
        <v>45222</v>
      </c>
      <c r="U24" s="189"/>
      <c r="V24" s="188" t="s">
        <v>1912</v>
      </c>
      <c r="W24" s="190">
        <v>1449</v>
      </c>
      <c r="X24" s="190">
        <v>4347</v>
      </c>
      <c r="Y24" s="188" t="s">
        <v>1939</v>
      </c>
      <c r="Z24" s="195">
        <v>1964</v>
      </c>
      <c r="AA24" s="191">
        <v>91</v>
      </c>
      <c r="AB24" s="192">
        <v>4</v>
      </c>
      <c r="AC24" s="188" t="s">
        <v>1914</v>
      </c>
      <c r="AD24" s="188">
        <v>5.41440002074074E+16</v>
      </c>
      <c r="AE24" s="188" t="s">
        <v>2185</v>
      </c>
      <c r="AF24" s="188" t="s">
        <v>2186</v>
      </c>
      <c r="AG24" s="194" t="s">
        <v>1917</v>
      </c>
      <c r="AH24" s="189">
        <v>45948</v>
      </c>
      <c r="AI24" s="188" t="s">
        <v>1918</v>
      </c>
      <c r="AJ24" s="194" t="s">
        <v>1919</v>
      </c>
      <c r="AK24" s="194"/>
    </row>
    <row r="25" spans="2:37" ht="26.9" x14ac:dyDescent="0.3">
      <c r="B25" s="188" t="s">
        <v>2187</v>
      </c>
      <c r="C25" s="188" t="s">
        <v>1984</v>
      </c>
      <c r="D25" s="188" t="s">
        <v>973</v>
      </c>
      <c r="E25" s="188" t="s">
        <v>1052</v>
      </c>
      <c r="F25" s="195">
        <v>2440</v>
      </c>
      <c r="G25" s="188" t="s">
        <v>1922</v>
      </c>
      <c r="H25" s="188">
        <v>101</v>
      </c>
      <c r="I25" s="188" t="s">
        <v>1986</v>
      </c>
      <c r="J25" s="194" t="s">
        <v>2188</v>
      </c>
      <c r="K25" s="194" t="s">
        <v>2189</v>
      </c>
      <c r="L25" s="194" t="s">
        <v>2190</v>
      </c>
      <c r="M25" s="188" t="s">
        <v>2191</v>
      </c>
      <c r="N25" s="188" t="s">
        <v>2192</v>
      </c>
      <c r="O25" s="194" t="s">
        <v>1960</v>
      </c>
      <c r="P25" s="194" t="s">
        <v>1961</v>
      </c>
      <c r="Q25" s="188" t="s">
        <v>2191</v>
      </c>
      <c r="R25" s="188" t="s">
        <v>2193</v>
      </c>
      <c r="S25" s="188" t="s">
        <v>2194</v>
      </c>
      <c r="T25" s="189">
        <v>45356</v>
      </c>
      <c r="U25" s="189"/>
      <c r="V25" s="188" t="s">
        <v>1912</v>
      </c>
      <c r="W25" s="190">
        <v>1632</v>
      </c>
      <c r="X25" s="190">
        <v>4896</v>
      </c>
      <c r="Y25" s="188" t="s">
        <v>1913</v>
      </c>
      <c r="Z25" s="195">
        <v>1971</v>
      </c>
      <c r="AA25" s="191">
        <v>102</v>
      </c>
      <c r="AB25" s="192">
        <v>2</v>
      </c>
      <c r="AC25" s="188" t="s">
        <v>1914</v>
      </c>
      <c r="AD25" s="188">
        <v>5.4144000217283904E+16</v>
      </c>
      <c r="AE25" s="188" t="s">
        <v>2195</v>
      </c>
      <c r="AF25" s="188" t="s">
        <v>2196</v>
      </c>
      <c r="AG25" s="194" t="s">
        <v>1935</v>
      </c>
      <c r="AH25" s="189">
        <v>45981</v>
      </c>
      <c r="AI25" s="188" t="s">
        <v>1918</v>
      </c>
      <c r="AJ25" s="194" t="s">
        <v>1919</v>
      </c>
      <c r="AK25" s="194"/>
    </row>
    <row r="26" spans="2:37" ht="26.9" x14ac:dyDescent="0.3">
      <c r="B26" s="188" t="s">
        <v>2197</v>
      </c>
      <c r="C26" s="188" t="s">
        <v>1999</v>
      </c>
      <c r="D26" s="188" t="s">
        <v>973</v>
      </c>
      <c r="E26" s="188" t="s">
        <v>1008</v>
      </c>
      <c r="F26" s="195">
        <v>2930</v>
      </c>
      <c r="G26" s="188" t="s">
        <v>1938</v>
      </c>
      <c r="H26" s="188">
        <v>114</v>
      </c>
      <c r="I26" s="188">
        <v>3</v>
      </c>
      <c r="J26" s="194" t="s">
        <v>2198</v>
      </c>
      <c r="K26" s="194" t="s">
        <v>2199</v>
      </c>
      <c r="L26" s="194" t="s">
        <v>2200</v>
      </c>
      <c r="M26" s="188" t="s">
        <v>2201</v>
      </c>
      <c r="N26" s="188" t="s">
        <v>2202</v>
      </c>
      <c r="O26" s="194" t="s">
        <v>1976</v>
      </c>
      <c r="P26" s="194" t="s">
        <v>1977</v>
      </c>
      <c r="Q26" s="188" t="s">
        <v>2201</v>
      </c>
      <c r="R26" s="188" t="s">
        <v>2203</v>
      </c>
      <c r="S26" s="188" t="s">
        <v>2204</v>
      </c>
      <c r="T26" s="189">
        <v>45881</v>
      </c>
      <c r="U26" s="189"/>
      <c r="V26" s="188" t="s">
        <v>2205</v>
      </c>
      <c r="W26" s="190">
        <v>198</v>
      </c>
      <c r="X26" s="190">
        <v>594</v>
      </c>
      <c r="Y26" s="188" t="s">
        <v>1932</v>
      </c>
      <c r="Z26" s="195">
        <v>1978</v>
      </c>
      <c r="AA26" s="191">
        <v>21</v>
      </c>
      <c r="AB26" s="192">
        <v>0</v>
      </c>
      <c r="AC26" s="188" t="s">
        <v>1964</v>
      </c>
      <c r="AD26" s="188">
        <v>5.41440002271604E+16</v>
      </c>
      <c r="AE26" s="188" t="s">
        <v>2206</v>
      </c>
      <c r="AF26" s="188" t="s">
        <v>2207</v>
      </c>
      <c r="AG26" s="194" t="s">
        <v>1951</v>
      </c>
      <c r="AH26" s="189">
        <v>46013</v>
      </c>
      <c r="AI26" s="188" t="s">
        <v>1918</v>
      </c>
      <c r="AJ26" s="194" t="s">
        <v>1919</v>
      </c>
      <c r="AK26" s="194"/>
    </row>
    <row r="27" spans="2:37" ht="26.9" x14ac:dyDescent="0.3">
      <c r="B27" s="188" t="s">
        <v>2208</v>
      </c>
      <c r="C27" s="188" t="s">
        <v>2013</v>
      </c>
      <c r="D27" s="188" t="s">
        <v>973</v>
      </c>
      <c r="E27" s="188" t="s">
        <v>1045</v>
      </c>
      <c r="F27" s="195">
        <v>2830</v>
      </c>
      <c r="G27" s="188" t="s">
        <v>1954</v>
      </c>
      <c r="H27" s="188">
        <v>127</v>
      </c>
      <c r="I27" s="188"/>
      <c r="J27" s="194" t="s">
        <v>2209</v>
      </c>
      <c r="K27" s="194" t="s">
        <v>2210</v>
      </c>
      <c r="L27" s="194" t="s">
        <v>2211</v>
      </c>
      <c r="M27" s="188" t="s">
        <v>2212</v>
      </c>
      <c r="N27" s="188" t="s">
        <v>2213</v>
      </c>
      <c r="O27" s="194" t="s">
        <v>1992</v>
      </c>
      <c r="P27" s="194" t="s">
        <v>1993</v>
      </c>
      <c r="Q27" s="188" t="s">
        <v>2212</v>
      </c>
      <c r="R27" s="188" t="s">
        <v>2214</v>
      </c>
      <c r="S27" s="188" t="s">
        <v>2215</v>
      </c>
      <c r="T27" s="189">
        <v>43849</v>
      </c>
      <c r="U27" s="189"/>
      <c r="V27" s="188" t="s">
        <v>1912</v>
      </c>
      <c r="W27" s="190">
        <v>1272</v>
      </c>
      <c r="X27" s="190">
        <v>3816</v>
      </c>
      <c r="Y27" s="188" t="s">
        <v>1939</v>
      </c>
      <c r="Z27" s="195">
        <v>1985</v>
      </c>
      <c r="AA27" s="191">
        <v>124</v>
      </c>
      <c r="AB27" s="192">
        <v>3</v>
      </c>
      <c r="AC27" s="188" t="s">
        <v>1964</v>
      </c>
      <c r="AD27" s="188">
        <v>5.4144000237037E+16</v>
      </c>
      <c r="AE27" s="188" t="s">
        <v>2216</v>
      </c>
      <c r="AF27" s="188" t="s">
        <v>2217</v>
      </c>
      <c r="AG27" s="194" t="s">
        <v>1967</v>
      </c>
      <c r="AH27" s="189">
        <v>45681</v>
      </c>
      <c r="AI27" s="188" t="s">
        <v>1918</v>
      </c>
      <c r="AJ27" s="194" t="s">
        <v>1919</v>
      </c>
      <c r="AK27" s="194"/>
    </row>
    <row r="28" spans="2:37" ht="26.9" x14ac:dyDescent="0.3">
      <c r="B28" s="188" t="s">
        <v>2218</v>
      </c>
      <c r="C28" s="188" t="s">
        <v>1901</v>
      </c>
      <c r="D28" s="188" t="s">
        <v>973</v>
      </c>
      <c r="E28" s="188" t="s">
        <v>1037</v>
      </c>
      <c r="F28" s="195">
        <v>2570</v>
      </c>
      <c r="G28" s="188" t="s">
        <v>1970</v>
      </c>
      <c r="H28" s="188">
        <v>140</v>
      </c>
      <c r="I28" s="188">
        <v>1</v>
      </c>
      <c r="J28" s="194" t="s">
        <v>2219</v>
      </c>
      <c r="K28" s="194" t="s">
        <v>2220</v>
      </c>
      <c r="L28" s="194" t="s">
        <v>2221</v>
      </c>
      <c r="M28" s="188" t="s">
        <v>2222</v>
      </c>
      <c r="N28" s="188" t="s">
        <v>2223</v>
      </c>
      <c r="O28" s="194" t="s">
        <v>2006</v>
      </c>
      <c r="P28" s="194" t="s">
        <v>2007</v>
      </c>
      <c r="Q28" s="188" t="s">
        <v>2222</v>
      </c>
      <c r="R28" s="188" t="s">
        <v>2224</v>
      </c>
      <c r="S28" s="188" t="s">
        <v>2225</v>
      </c>
      <c r="T28" s="189">
        <v>44348</v>
      </c>
      <c r="U28" s="189">
        <v>45444</v>
      </c>
      <c r="V28" s="188" t="s">
        <v>1912</v>
      </c>
      <c r="W28" s="190">
        <v>2225</v>
      </c>
      <c r="X28" s="190">
        <v>6675</v>
      </c>
      <c r="Y28" s="188" t="s">
        <v>1913</v>
      </c>
      <c r="Z28" s="195">
        <v>1992</v>
      </c>
      <c r="AA28" s="191">
        <v>245</v>
      </c>
      <c r="AB28" s="192">
        <v>0</v>
      </c>
      <c r="AC28" s="188" t="s">
        <v>1914</v>
      </c>
      <c r="AD28" s="188">
        <v>5.4144000246913504E+16</v>
      </c>
      <c r="AE28" s="188" t="s">
        <v>2226</v>
      </c>
      <c r="AF28" s="188" t="s">
        <v>2227</v>
      </c>
      <c r="AG28" s="194" t="s">
        <v>1982</v>
      </c>
      <c r="AH28" s="189">
        <v>45689</v>
      </c>
      <c r="AI28" s="188" t="s">
        <v>1918</v>
      </c>
      <c r="AJ28" s="194" t="s">
        <v>1919</v>
      </c>
      <c r="AK28" s="194"/>
    </row>
    <row r="29" spans="2:37" ht="26.9" x14ac:dyDescent="0.3">
      <c r="B29" s="188" t="s">
        <v>2228</v>
      </c>
      <c r="C29" s="188" t="s">
        <v>1921</v>
      </c>
      <c r="D29" s="188" t="s">
        <v>973</v>
      </c>
      <c r="E29" s="188" t="s">
        <v>1026</v>
      </c>
      <c r="F29" s="195">
        <v>2110</v>
      </c>
      <c r="G29" s="188" t="s">
        <v>1985</v>
      </c>
      <c r="H29" s="188">
        <v>153</v>
      </c>
      <c r="I29" s="188">
        <v>101</v>
      </c>
      <c r="J29" s="194" t="s">
        <v>2229</v>
      </c>
      <c r="K29" s="194" t="s">
        <v>2230</v>
      </c>
      <c r="L29" s="194" t="s">
        <v>2231</v>
      </c>
      <c r="M29" s="188" t="s">
        <v>2232</v>
      </c>
      <c r="N29" s="188" t="s">
        <v>2233</v>
      </c>
      <c r="O29" s="194" t="s">
        <v>2020</v>
      </c>
      <c r="P29" s="194" t="s">
        <v>2021</v>
      </c>
      <c r="Q29" s="188" t="s">
        <v>2232</v>
      </c>
      <c r="R29" s="188" t="s">
        <v>2234</v>
      </c>
      <c r="S29" s="188" t="s">
        <v>2235</v>
      </c>
      <c r="T29" s="189">
        <v>44873</v>
      </c>
      <c r="U29" s="189"/>
      <c r="V29" s="188" t="s">
        <v>1912</v>
      </c>
      <c r="W29" s="190">
        <v>1812</v>
      </c>
      <c r="X29" s="190">
        <v>5436</v>
      </c>
      <c r="Y29" s="188" t="s">
        <v>1932</v>
      </c>
      <c r="Z29" s="195">
        <v>1999</v>
      </c>
      <c r="AA29" s="191">
        <v>289</v>
      </c>
      <c r="AB29" s="192">
        <v>0</v>
      </c>
      <c r="AC29" s="188" t="s">
        <v>1914</v>
      </c>
      <c r="AD29" s="188">
        <v>5.4144000256790096E+16</v>
      </c>
      <c r="AE29" s="188" t="s">
        <v>2236</v>
      </c>
      <c r="AF29" s="188" t="s">
        <v>2237</v>
      </c>
      <c r="AG29" s="194" t="s">
        <v>1917</v>
      </c>
      <c r="AH29" s="189">
        <v>45719</v>
      </c>
      <c r="AI29" s="188" t="s">
        <v>1918</v>
      </c>
      <c r="AJ29" s="194" t="s">
        <v>1919</v>
      </c>
      <c r="AK29" s="194"/>
    </row>
    <row r="30" spans="2:37" ht="26.9" x14ac:dyDescent="0.3">
      <c r="B30" s="188" t="s">
        <v>2238</v>
      </c>
      <c r="C30" s="188" t="s">
        <v>1937</v>
      </c>
      <c r="D30" s="188" t="s">
        <v>973</v>
      </c>
      <c r="E30" s="188" t="s">
        <v>1033</v>
      </c>
      <c r="F30" s="195">
        <v>2800</v>
      </c>
      <c r="G30" s="188" t="s">
        <v>2000</v>
      </c>
      <c r="H30" s="188">
        <v>166</v>
      </c>
      <c r="I30" s="188" t="s">
        <v>1939</v>
      </c>
      <c r="J30" s="194" t="s">
        <v>2239</v>
      </c>
      <c r="K30" s="194" t="s">
        <v>2240</v>
      </c>
      <c r="L30" s="194" t="s">
        <v>2241</v>
      </c>
      <c r="M30" s="188" t="s">
        <v>2242</v>
      </c>
      <c r="N30" s="188" t="s">
        <v>2243</v>
      </c>
      <c r="O30" s="194" t="s">
        <v>2033</v>
      </c>
      <c r="P30" s="194" t="s">
        <v>2034</v>
      </c>
      <c r="Q30" s="188" t="s">
        <v>2242</v>
      </c>
      <c r="R30" s="188" t="s">
        <v>2244</v>
      </c>
      <c r="S30" s="188" t="s">
        <v>2245</v>
      </c>
      <c r="T30" s="189">
        <v>45031</v>
      </c>
      <c r="U30" s="189"/>
      <c r="V30" s="188" t="s">
        <v>1912</v>
      </c>
      <c r="W30" s="190">
        <v>1733</v>
      </c>
      <c r="X30" s="190">
        <v>5199</v>
      </c>
      <c r="Y30" s="188" t="s">
        <v>1939</v>
      </c>
      <c r="Z30" s="195">
        <v>2006</v>
      </c>
      <c r="AA30" s="191">
        <v>471</v>
      </c>
      <c r="AB30" s="192">
        <v>0</v>
      </c>
      <c r="AC30" s="188" t="s">
        <v>1914</v>
      </c>
      <c r="AD30" s="188">
        <v>5.41440002666666E+16</v>
      </c>
      <c r="AE30" s="188" t="s">
        <v>2246</v>
      </c>
      <c r="AF30" s="188" t="s">
        <v>2247</v>
      </c>
      <c r="AG30" s="194" t="s">
        <v>1935</v>
      </c>
      <c r="AH30" s="189">
        <v>45752</v>
      </c>
      <c r="AI30" s="188" t="s">
        <v>1918</v>
      </c>
      <c r="AJ30" s="194" t="s">
        <v>1919</v>
      </c>
      <c r="AK30" s="194"/>
    </row>
    <row r="31" spans="2:37" ht="26.9" x14ac:dyDescent="0.3">
      <c r="B31" s="188" t="s">
        <v>2248</v>
      </c>
      <c r="C31" s="188" t="s">
        <v>1953</v>
      </c>
      <c r="D31" s="188" t="s">
        <v>973</v>
      </c>
      <c r="E31" s="188" t="s">
        <v>1054</v>
      </c>
      <c r="F31" s="195">
        <v>2200</v>
      </c>
      <c r="G31" s="188" t="s">
        <v>2014</v>
      </c>
      <c r="H31" s="188">
        <v>179</v>
      </c>
      <c r="I31" s="188">
        <v>2</v>
      </c>
      <c r="J31" s="194" t="s">
        <v>2249</v>
      </c>
      <c r="K31" s="194" t="s">
        <v>2250</v>
      </c>
      <c r="L31" s="194" t="s">
        <v>2251</v>
      </c>
      <c r="M31" s="188" t="s">
        <v>2252</v>
      </c>
      <c r="N31" s="188" t="s">
        <v>2253</v>
      </c>
      <c r="O31" s="194" t="s">
        <v>2046</v>
      </c>
      <c r="P31" s="194" t="s">
        <v>2047</v>
      </c>
      <c r="Q31" s="188" t="s">
        <v>2252</v>
      </c>
      <c r="R31" s="188" t="s">
        <v>2254</v>
      </c>
      <c r="S31" s="188" t="s">
        <v>2255</v>
      </c>
      <c r="T31" s="189">
        <v>45557</v>
      </c>
      <c r="U31" s="189"/>
      <c r="V31" s="188" t="s">
        <v>1912</v>
      </c>
      <c r="W31" s="190">
        <v>576</v>
      </c>
      <c r="X31" s="190">
        <v>1728</v>
      </c>
      <c r="Y31" s="188" t="s">
        <v>1913</v>
      </c>
      <c r="Z31" s="195">
        <v>2013</v>
      </c>
      <c r="AA31" s="191">
        <v>168</v>
      </c>
      <c r="AB31" s="192">
        <v>5</v>
      </c>
      <c r="AC31" s="188" t="s">
        <v>1964</v>
      </c>
      <c r="AD31" s="188">
        <v>5.41440002765432E+16</v>
      </c>
      <c r="AE31" s="188" t="s">
        <v>2256</v>
      </c>
      <c r="AF31" s="188" t="s">
        <v>2257</v>
      </c>
      <c r="AG31" s="194" t="s">
        <v>1951</v>
      </c>
      <c r="AH31" s="189">
        <v>45784</v>
      </c>
      <c r="AI31" s="188" t="s">
        <v>1918</v>
      </c>
      <c r="AJ31" s="194" t="s">
        <v>1919</v>
      </c>
      <c r="AK31" s="194" t="s">
        <v>2258</v>
      </c>
    </row>
    <row r="32" spans="2:37" ht="26.9" x14ac:dyDescent="0.3">
      <c r="B32" s="188" t="s">
        <v>2259</v>
      </c>
      <c r="C32" s="188" t="s">
        <v>1969</v>
      </c>
      <c r="D32" s="188" t="s">
        <v>973</v>
      </c>
      <c r="E32" s="188" t="s">
        <v>1006</v>
      </c>
      <c r="F32" s="195">
        <v>2850</v>
      </c>
      <c r="G32" s="188" t="s">
        <v>2027</v>
      </c>
      <c r="H32" s="188">
        <v>6</v>
      </c>
      <c r="I32" s="188">
        <v>202</v>
      </c>
      <c r="J32" s="194" t="s">
        <v>2260</v>
      </c>
      <c r="K32" s="194" t="s">
        <v>2261</v>
      </c>
      <c r="L32" s="194" t="s">
        <v>2262</v>
      </c>
      <c r="M32" s="188" t="s">
        <v>2263</v>
      </c>
      <c r="N32" s="188" t="s">
        <v>2264</v>
      </c>
      <c r="O32" s="194" t="s">
        <v>2059</v>
      </c>
      <c r="P32" s="194" t="s">
        <v>2060</v>
      </c>
      <c r="Q32" s="188" t="s">
        <v>2263</v>
      </c>
      <c r="R32" s="188" t="s">
        <v>2265</v>
      </c>
      <c r="S32" s="188" t="s">
        <v>2266</v>
      </c>
      <c r="T32" s="189">
        <v>45692</v>
      </c>
      <c r="U32" s="189"/>
      <c r="V32" s="188" t="s">
        <v>2267</v>
      </c>
      <c r="W32" s="190">
        <v>1601</v>
      </c>
      <c r="X32" s="190">
        <v>4803</v>
      </c>
      <c r="Y32" s="188" t="s">
        <v>1932</v>
      </c>
      <c r="Z32" s="195">
        <v>2020</v>
      </c>
      <c r="AA32" s="191">
        <v>179</v>
      </c>
      <c r="AB32" s="192">
        <v>3</v>
      </c>
      <c r="AC32" s="188" t="s">
        <v>1914</v>
      </c>
      <c r="AD32" s="188">
        <v>5.4144000286419696E+16</v>
      </c>
      <c r="AE32" s="188" t="s">
        <v>2268</v>
      </c>
      <c r="AF32" s="188" t="s">
        <v>2269</v>
      </c>
      <c r="AG32" s="194" t="s">
        <v>1967</v>
      </c>
      <c r="AH32" s="189">
        <v>45817</v>
      </c>
      <c r="AI32" s="188" t="s">
        <v>1918</v>
      </c>
      <c r="AJ32" s="194" t="s">
        <v>1919</v>
      </c>
      <c r="AK32" s="194"/>
    </row>
    <row r="33" spans="2:37" ht="26.9" x14ac:dyDescent="0.3">
      <c r="B33" s="188" t="s">
        <v>2270</v>
      </c>
      <c r="C33" s="188" t="s">
        <v>1984</v>
      </c>
      <c r="D33" s="188" t="s">
        <v>973</v>
      </c>
      <c r="E33" s="188" t="s">
        <v>1024</v>
      </c>
      <c r="F33" s="195">
        <v>2900</v>
      </c>
      <c r="G33" s="188" t="s">
        <v>2040</v>
      </c>
      <c r="H33" s="188">
        <v>19</v>
      </c>
      <c r="I33" s="188" t="s">
        <v>1986</v>
      </c>
      <c r="J33" s="194" t="s">
        <v>2271</v>
      </c>
      <c r="K33" s="194" t="s">
        <v>2272</v>
      </c>
      <c r="L33" s="194" t="s">
        <v>2273</v>
      </c>
      <c r="M33" s="188" t="s">
        <v>2274</v>
      </c>
      <c r="N33" s="188" t="s">
        <v>2275</v>
      </c>
      <c r="O33" s="194" t="s">
        <v>2072</v>
      </c>
      <c r="P33" s="194" t="s">
        <v>2073</v>
      </c>
      <c r="Q33" s="188" t="s">
        <v>2274</v>
      </c>
      <c r="R33" s="188" t="s">
        <v>2276</v>
      </c>
      <c r="S33" s="188" t="s">
        <v>2277</v>
      </c>
      <c r="T33" s="189">
        <v>44023</v>
      </c>
      <c r="U33" s="189">
        <v>45118</v>
      </c>
      <c r="V33" s="188" t="s">
        <v>1912</v>
      </c>
      <c r="W33" s="190">
        <v>1030</v>
      </c>
      <c r="X33" s="190">
        <v>3090</v>
      </c>
      <c r="Y33" s="188" t="s">
        <v>1939</v>
      </c>
      <c r="Z33" s="195">
        <v>1958</v>
      </c>
      <c r="AA33" s="191">
        <v>190</v>
      </c>
      <c r="AB33" s="192">
        <v>1</v>
      </c>
      <c r="AC33" s="188" t="s">
        <v>1914</v>
      </c>
      <c r="AD33" s="188">
        <v>5.41440002962962E+16</v>
      </c>
      <c r="AE33" s="188" t="s">
        <v>2278</v>
      </c>
      <c r="AF33" s="188" t="s">
        <v>2279</v>
      </c>
      <c r="AG33" s="194" t="s">
        <v>1982</v>
      </c>
      <c r="AH33" s="189">
        <v>45849</v>
      </c>
      <c r="AI33" s="188" t="s">
        <v>1918</v>
      </c>
      <c r="AJ33" s="194" t="s">
        <v>1919</v>
      </c>
      <c r="AK33" s="194"/>
    </row>
    <row r="34" spans="2:37" ht="26.9" x14ac:dyDescent="0.3">
      <c r="B34" s="188" t="s">
        <v>2280</v>
      </c>
      <c r="C34" s="188" t="s">
        <v>1999</v>
      </c>
      <c r="D34" s="188" t="s">
        <v>973</v>
      </c>
      <c r="E34" s="188" t="s">
        <v>1038</v>
      </c>
      <c r="F34" s="195">
        <v>2220</v>
      </c>
      <c r="G34" s="188" t="s">
        <v>2053</v>
      </c>
      <c r="H34" s="188">
        <v>32</v>
      </c>
      <c r="I34" s="188">
        <v>3</v>
      </c>
      <c r="J34" s="194" t="s">
        <v>2281</v>
      </c>
      <c r="K34" s="194" t="s">
        <v>2282</v>
      </c>
      <c r="L34" s="194" t="s">
        <v>2283</v>
      </c>
      <c r="M34" s="188" t="s">
        <v>2284</v>
      </c>
      <c r="N34" s="188" t="s">
        <v>2285</v>
      </c>
      <c r="O34" s="194"/>
      <c r="P34" s="194"/>
      <c r="Q34" s="188"/>
      <c r="R34" s="188"/>
      <c r="S34" s="188" t="s">
        <v>2286</v>
      </c>
      <c r="T34" s="189">
        <v>44548</v>
      </c>
      <c r="U34" s="189"/>
      <c r="V34" s="188" t="s">
        <v>2287</v>
      </c>
      <c r="W34" s="190">
        <v>156</v>
      </c>
      <c r="X34" s="190">
        <v>468</v>
      </c>
      <c r="Y34" s="188" t="s">
        <v>1913</v>
      </c>
      <c r="Z34" s="195">
        <v>1965</v>
      </c>
      <c r="AA34" s="191">
        <v>29</v>
      </c>
      <c r="AB34" s="192">
        <v>0</v>
      </c>
      <c r="AC34" s="188" t="s">
        <v>1964</v>
      </c>
      <c r="AD34" s="188">
        <v>5.41440003061728E+16</v>
      </c>
      <c r="AE34" s="188" t="s">
        <v>2288</v>
      </c>
      <c r="AF34" s="188" t="s">
        <v>2289</v>
      </c>
      <c r="AG34" s="194" t="s">
        <v>1917</v>
      </c>
      <c r="AH34" s="189">
        <v>45882</v>
      </c>
      <c r="AI34" s="188" t="s">
        <v>1918</v>
      </c>
      <c r="AJ34" s="194" t="s">
        <v>1919</v>
      </c>
      <c r="AK34" s="194"/>
    </row>
    <row r="35" spans="2:37" ht="26.9" x14ac:dyDescent="0.3">
      <c r="B35" s="188" t="s">
        <v>2290</v>
      </c>
      <c r="C35" s="188" t="s">
        <v>2013</v>
      </c>
      <c r="D35" s="188" t="s">
        <v>973</v>
      </c>
      <c r="E35" s="188" t="s">
        <v>1010</v>
      </c>
      <c r="F35" s="195">
        <v>2650</v>
      </c>
      <c r="G35" s="188" t="s">
        <v>2066</v>
      </c>
      <c r="H35" s="188">
        <v>45</v>
      </c>
      <c r="I35" s="188"/>
      <c r="J35" s="194" t="s">
        <v>2291</v>
      </c>
      <c r="K35" s="194" t="s">
        <v>2292</v>
      </c>
      <c r="L35" s="194" t="s">
        <v>2293</v>
      </c>
      <c r="M35" s="188" t="s">
        <v>2294</v>
      </c>
      <c r="N35" s="188" t="s">
        <v>2295</v>
      </c>
      <c r="O35" s="194" t="s">
        <v>2098</v>
      </c>
      <c r="P35" s="194" t="s">
        <v>2099</v>
      </c>
      <c r="Q35" s="188" t="s">
        <v>2294</v>
      </c>
      <c r="R35" s="188" t="s">
        <v>2296</v>
      </c>
      <c r="S35" s="188" t="s">
        <v>2297</v>
      </c>
      <c r="T35" s="189">
        <v>44706</v>
      </c>
      <c r="U35" s="189"/>
      <c r="V35" s="188" t="s">
        <v>1912</v>
      </c>
      <c r="W35" s="190">
        <v>1456</v>
      </c>
      <c r="X35" s="190">
        <v>4368</v>
      </c>
      <c r="Y35" s="188" t="s">
        <v>1932</v>
      </c>
      <c r="Z35" s="195">
        <v>1972</v>
      </c>
      <c r="AA35" s="191">
        <v>212</v>
      </c>
      <c r="AB35" s="192">
        <v>2</v>
      </c>
      <c r="AC35" s="188" t="s">
        <v>1964</v>
      </c>
      <c r="AD35" s="188">
        <v>5.4144000316049296E+16</v>
      </c>
      <c r="AE35" s="188" t="s">
        <v>2298</v>
      </c>
      <c r="AF35" s="188" t="s">
        <v>2299</v>
      </c>
      <c r="AG35" s="194" t="s">
        <v>1935</v>
      </c>
      <c r="AH35" s="189">
        <v>45915</v>
      </c>
      <c r="AI35" s="188" t="s">
        <v>1918</v>
      </c>
      <c r="AJ35" s="194" t="s">
        <v>1919</v>
      </c>
      <c r="AK35" s="194"/>
    </row>
    <row r="36" spans="2:37" ht="26.9" x14ac:dyDescent="0.3">
      <c r="B36" s="188" t="s">
        <v>2300</v>
      </c>
      <c r="C36" s="188" t="s">
        <v>1901</v>
      </c>
      <c r="D36" s="188" t="s">
        <v>973</v>
      </c>
      <c r="E36" s="188" t="s">
        <v>1029</v>
      </c>
      <c r="F36" s="195">
        <v>2240</v>
      </c>
      <c r="G36" s="188" t="s">
        <v>2079</v>
      </c>
      <c r="H36" s="188">
        <v>58</v>
      </c>
      <c r="I36" s="188">
        <v>1</v>
      </c>
      <c r="J36" s="194" t="s">
        <v>2301</v>
      </c>
      <c r="K36" s="194" t="s">
        <v>2302</v>
      </c>
      <c r="L36" s="194" t="s">
        <v>2303</v>
      </c>
      <c r="M36" s="188" t="s">
        <v>2304</v>
      </c>
      <c r="N36" s="188" t="s">
        <v>2305</v>
      </c>
      <c r="O36" s="194" t="s">
        <v>2111</v>
      </c>
      <c r="P36" s="194" t="s">
        <v>2112</v>
      </c>
      <c r="Q36" s="188" t="s">
        <v>2304</v>
      </c>
      <c r="R36" s="188" t="s">
        <v>2306</v>
      </c>
      <c r="S36" s="188" t="s">
        <v>2307</v>
      </c>
      <c r="T36" s="189">
        <v>45206</v>
      </c>
      <c r="U36" s="189"/>
      <c r="V36" s="188" t="s">
        <v>1912</v>
      </c>
      <c r="W36" s="190">
        <v>2553</v>
      </c>
      <c r="X36" s="190">
        <v>7659</v>
      </c>
      <c r="Y36" s="188" t="s">
        <v>1939</v>
      </c>
      <c r="Z36" s="195">
        <v>1979</v>
      </c>
      <c r="AA36" s="191">
        <v>301</v>
      </c>
      <c r="AB36" s="192">
        <v>0</v>
      </c>
      <c r="AC36" s="188" t="s">
        <v>1914</v>
      </c>
      <c r="AD36" s="188">
        <v>5.4144000325925904E+16</v>
      </c>
      <c r="AE36" s="188" t="s">
        <v>2308</v>
      </c>
      <c r="AF36" s="188" t="s">
        <v>2309</v>
      </c>
      <c r="AG36" s="194" t="s">
        <v>1951</v>
      </c>
      <c r="AH36" s="189">
        <v>45947</v>
      </c>
      <c r="AI36" s="188" t="s">
        <v>1918</v>
      </c>
      <c r="AJ36" s="194" t="s">
        <v>1919</v>
      </c>
      <c r="AK36" s="194" t="s">
        <v>2310</v>
      </c>
    </row>
    <row r="37" spans="2:37" ht="26.9" x14ac:dyDescent="0.3">
      <c r="B37" s="188" t="s">
        <v>2311</v>
      </c>
      <c r="C37" s="188" t="s">
        <v>1921</v>
      </c>
      <c r="D37" s="188" t="s">
        <v>973</v>
      </c>
      <c r="E37" s="188" t="s">
        <v>1039</v>
      </c>
      <c r="F37" s="195">
        <v>2500</v>
      </c>
      <c r="G37" s="188" t="s">
        <v>2092</v>
      </c>
      <c r="H37" s="188">
        <v>71</v>
      </c>
      <c r="I37" s="188">
        <v>101</v>
      </c>
      <c r="J37" s="194" t="s">
        <v>2312</v>
      </c>
      <c r="K37" s="194" t="s">
        <v>2313</v>
      </c>
      <c r="L37" s="194" t="s">
        <v>2314</v>
      </c>
      <c r="M37" s="188" t="s">
        <v>2315</v>
      </c>
      <c r="N37" s="188" t="s">
        <v>2316</v>
      </c>
      <c r="O37" s="194"/>
      <c r="P37" s="194"/>
      <c r="Q37" s="188"/>
      <c r="R37" s="188"/>
      <c r="S37" s="188" t="s">
        <v>2317</v>
      </c>
      <c r="T37" s="189">
        <v>45365</v>
      </c>
      <c r="U37" s="189"/>
      <c r="V37" s="188" t="s">
        <v>2138</v>
      </c>
      <c r="W37" s="190">
        <v>2108</v>
      </c>
      <c r="X37" s="190">
        <v>6324</v>
      </c>
      <c r="Y37" s="188" t="s">
        <v>1913</v>
      </c>
      <c r="Z37" s="195">
        <v>1986</v>
      </c>
      <c r="AA37" s="191">
        <v>101</v>
      </c>
      <c r="AB37" s="192">
        <v>0</v>
      </c>
      <c r="AC37" s="188" t="s">
        <v>1914</v>
      </c>
      <c r="AD37" s="188">
        <v>5.41440003358024E+16</v>
      </c>
      <c r="AE37" s="188" t="s">
        <v>2318</v>
      </c>
      <c r="AF37" s="188" t="s">
        <v>2319</v>
      </c>
      <c r="AG37" s="194" t="s">
        <v>1967</v>
      </c>
      <c r="AH37" s="189">
        <v>45980</v>
      </c>
      <c r="AI37" s="188" t="s">
        <v>1918</v>
      </c>
      <c r="AJ37" s="194" t="s">
        <v>1919</v>
      </c>
      <c r="AK37" s="194"/>
    </row>
    <row r="38" spans="2:37" ht="26.9" x14ac:dyDescent="0.3">
      <c r="B38" s="188" t="s">
        <v>2320</v>
      </c>
      <c r="C38" s="188" t="s">
        <v>1937</v>
      </c>
      <c r="D38" s="188" t="s">
        <v>973</v>
      </c>
      <c r="E38" s="188" t="s">
        <v>1063</v>
      </c>
      <c r="F38" s="195">
        <v>2400</v>
      </c>
      <c r="G38" s="188" t="s">
        <v>2105</v>
      </c>
      <c r="H38" s="188">
        <v>84</v>
      </c>
      <c r="I38" s="188" t="s">
        <v>1939</v>
      </c>
      <c r="J38" s="194" t="s">
        <v>2321</v>
      </c>
      <c r="K38" s="194" t="s">
        <v>2322</v>
      </c>
      <c r="L38" s="194" t="s">
        <v>2323</v>
      </c>
      <c r="M38" s="188" t="s">
        <v>2324</v>
      </c>
      <c r="N38" s="188" t="s">
        <v>2325</v>
      </c>
      <c r="O38" s="194" t="s">
        <v>2326</v>
      </c>
      <c r="P38" s="194" t="s">
        <v>2327</v>
      </c>
      <c r="Q38" s="188" t="s">
        <v>2324</v>
      </c>
      <c r="R38" s="188" t="s">
        <v>2328</v>
      </c>
      <c r="S38" s="188" t="s">
        <v>2329</v>
      </c>
      <c r="T38" s="189">
        <v>45890</v>
      </c>
      <c r="U38" s="189">
        <v>46986</v>
      </c>
      <c r="V38" s="188" t="s">
        <v>1912</v>
      </c>
      <c r="W38" s="190">
        <v>1965</v>
      </c>
      <c r="X38" s="190">
        <v>5895</v>
      </c>
      <c r="Y38" s="188" t="s">
        <v>1932</v>
      </c>
      <c r="Z38" s="195">
        <v>1993</v>
      </c>
      <c r="AA38" s="191">
        <v>575</v>
      </c>
      <c r="AB38" s="192">
        <v>0</v>
      </c>
      <c r="AC38" s="188" t="s">
        <v>1914</v>
      </c>
      <c r="AD38" s="188">
        <v>5.4144000345679E+16</v>
      </c>
      <c r="AE38" s="188" t="s">
        <v>2330</v>
      </c>
      <c r="AF38" s="188" t="s">
        <v>2331</v>
      </c>
      <c r="AG38" s="194" t="s">
        <v>1982</v>
      </c>
      <c r="AH38" s="189">
        <v>46012</v>
      </c>
      <c r="AI38" s="188" t="s">
        <v>1918</v>
      </c>
      <c r="AJ38" s="194" t="s">
        <v>1919</v>
      </c>
      <c r="AK38" s="194"/>
    </row>
    <row r="39" spans="2:37" ht="26.9" x14ac:dyDescent="0.3">
      <c r="B39" s="188" t="s">
        <v>2332</v>
      </c>
      <c r="C39" s="188" t="s">
        <v>1953</v>
      </c>
      <c r="D39" s="188" t="s">
        <v>973</v>
      </c>
      <c r="E39" s="188" t="s">
        <v>1016</v>
      </c>
      <c r="F39" s="195">
        <v>2550</v>
      </c>
      <c r="G39" s="188" t="s">
        <v>2118</v>
      </c>
      <c r="H39" s="188">
        <v>97</v>
      </c>
      <c r="I39" s="188">
        <v>2</v>
      </c>
      <c r="J39" s="194" t="s">
        <v>2333</v>
      </c>
      <c r="K39" s="194" t="s">
        <v>2334</v>
      </c>
      <c r="L39" s="194" t="s">
        <v>2335</v>
      </c>
      <c r="M39" s="188" t="s">
        <v>2336</v>
      </c>
      <c r="N39" s="188" t="s">
        <v>2337</v>
      </c>
      <c r="O39" s="194" t="s">
        <v>2148</v>
      </c>
      <c r="P39" s="194" t="s">
        <v>2149</v>
      </c>
      <c r="Q39" s="188" t="s">
        <v>2336</v>
      </c>
      <c r="R39" s="188" t="s">
        <v>2338</v>
      </c>
      <c r="S39" s="188" t="s">
        <v>2339</v>
      </c>
      <c r="T39" s="189">
        <v>43833</v>
      </c>
      <c r="U39" s="189"/>
      <c r="V39" s="188" t="s">
        <v>1912</v>
      </c>
      <c r="W39" s="190">
        <v>712</v>
      </c>
      <c r="X39" s="190">
        <v>2136</v>
      </c>
      <c r="Y39" s="188" t="s">
        <v>1939</v>
      </c>
      <c r="Z39" s="195">
        <v>2000</v>
      </c>
      <c r="AA39" s="191">
        <v>71</v>
      </c>
      <c r="AB39" s="192">
        <v>4</v>
      </c>
      <c r="AC39" s="188" t="s">
        <v>1964</v>
      </c>
      <c r="AD39" s="188">
        <v>5.4144000355555504E+16</v>
      </c>
      <c r="AE39" s="188" t="s">
        <v>2340</v>
      </c>
      <c r="AF39" s="188" t="s">
        <v>2341</v>
      </c>
      <c r="AG39" s="194" t="s">
        <v>1917</v>
      </c>
      <c r="AH39" s="189">
        <v>45680</v>
      </c>
      <c r="AI39" s="188" t="s">
        <v>1918</v>
      </c>
      <c r="AJ39" s="194" t="s">
        <v>1919</v>
      </c>
      <c r="AK39" s="194"/>
    </row>
    <row r="40" spans="2:37" ht="26.9" x14ac:dyDescent="0.3">
      <c r="B40" s="188" t="s">
        <v>2342</v>
      </c>
      <c r="C40" s="188" t="s">
        <v>1969</v>
      </c>
      <c r="D40" s="188" t="s">
        <v>973</v>
      </c>
      <c r="E40" s="188" t="s">
        <v>1018</v>
      </c>
      <c r="F40" s="195">
        <v>2640</v>
      </c>
      <c r="G40" s="188" t="s">
        <v>2131</v>
      </c>
      <c r="H40" s="188">
        <v>110</v>
      </c>
      <c r="I40" s="188">
        <v>202</v>
      </c>
      <c r="J40" s="194" t="s">
        <v>2343</v>
      </c>
      <c r="K40" s="194" t="s">
        <v>2344</v>
      </c>
      <c r="L40" s="194" t="s">
        <v>2345</v>
      </c>
      <c r="M40" s="188" t="s">
        <v>2346</v>
      </c>
      <c r="N40" s="188" t="s">
        <v>2347</v>
      </c>
      <c r="O40" s="194" t="s">
        <v>1908</v>
      </c>
      <c r="P40" s="194" t="s">
        <v>1909</v>
      </c>
      <c r="Q40" s="188" t="s">
        <v>2346</v>
      </c>
      <c r="R40" s="188" t="s">
        <v>2348</v>
      </c>
      <c r="S40" s="188" t="s">
        <v>2349</v>
      </c>
      <c r="T40" s="189">
        <v>44357</v>
      </c>
      <c r="U40" s="189"/>
      <c r="V40" s="188" t="s">
        <v>1912</v>
      </c>
      <c r="W40" s="190">
        <v>1753</v>
      </c>
      <c r="X40" s="190">
        <v>5259</v>
      </c>
      <c r="Y40" s="188" t="s">
        <v>1913</v>
      </c>
      <c r="Z40" s="195">
        <v>2007</v>
      </c>
      <c r="AA40" s="191">
        <v>82</v>
      </c>
      <c r="AB40" s="192">
        <v>2</v>
      </c>
      <c r="AC40" s="188" t="s">
        <v>1914</v>
      </c>
      <c r="AD40" s="188">
        <v>5.4144000365432E+16</v>
      </c>
      <c r="AE40" s="188" t="s">
        <v>2350</v>
      </c>
      <c r="AF40" s="188" t="s">
        <v>2351</v>
      </c>
      <c r="AG40" s="194" t="s">
        <v>1935</v>
      </c>
      <c r="AH40" s="189">
        <v>45713</v>
      </c>
      <c r="AI40" s="188" t="s">
        <v>1918</v>
      </c>
      <c r="AJ40" s="194" t="s">
        <v>1919</v>
      </c>
      <c r="AK40" s="194"/>
    </row>
    <row r="41" spans="2:37" ht="26.9" x14ac:dyDescent="0.3">
      <c r="B41" s="188" t="s">
        <v>2352</v>
      </c>
      <c r="C41" s="188" t="s">
        <v>1984</v>
      </c>
      <c r="D41" s="188" t="s">
        <v>973</v>
      </c>
      <c r="E41" s="188" t="s">
        <v>1049</v>
      </c>
      <c r="F41" s="195">
        <v>2490</v>
      </c>
      <c r="G41" s="188" t="s">
        <v>2142</v>
      </c>
      <c r="H41" s="188">
        <v>123</v>
      </c>
      <c r="I41" s="188" t="s">
        <v>1986</v>
      </c>
      <c r="J41" s="194" t="s">
        <v>2353</v>
      </c>
      <c r="K41" s="194" t="s">
        <v>2354</v>
      </c>
      <c r="L41" s="194" t="s">
        <v>2355</v>
      </c>
      <c r="M41" s="188" t="s">
        <v>2356</v>
      </c>
      <c r="N41" s="188" t="s">
        <v>2357</v>
      </c>
      <c r="O41" s="194" t="s">
        <v>1928</v>
      </c>
      <c r="P41" s="194" t="s">
        <v>1929</v>
      </c>
      <c r="Q41" s="188" t="s">
        <v>2356</v>
      </c>
      <c r="R41" s="188" t="s">
        <v>2358</v>
      </c>
      <c r="S41" s="188" t="s">
        <v>2359</v>
      </c>
      <c r="T41" s="189">
        <v>44882</v>
      </c>
      <c r="U41" s="189"/>
      <c r="V41" s="188" t="s">
        <v>1912</v>
      </c>
      <c r="W41" s="190">
        <v>1278</v>
      </c>
      <c r="X41" s="190">
        <v>3834</v>
      </c>
      <c r="Y41" s="188" t="s">
        <v>1932</v>
      </c>
      <c r="Z41" s="195">
        <v>2014</v>
      </c>
      <c r="AA41" s="191">
        <v>93</v>
      </c>
      <c r="AB41" s="192">
        <v>5</v>
      </c>
      <c r="AC41" s="188" t="s">
        <v>1914</v>
      </c>
      <c r="AD41" s="188">
        <v>5.41440003753086E+16</v>
      </c>
      <c r="AE41" s="188" t="s">
        <v>2360</v>
      </c>
      <c r="AF41" s="188" t="s">
        <v>2361</v>
      </c>
      <c r="AG41" s="194" t="s">
        <v>1951</v>
      </c>
      <c r="AH41" s="189">
        <v>45718</v>
      </c>
      <c r="AI41" s="188" t="s">
        <v>1918</v>
      </c>
      <c r="AJ41" s="194" t="s">
        <v>1919</v>
      </c>
      <c r="AK41" s="194" t="s">
        <v>2165</v>
      </c>
    </row>
    <row r="42" spans="2:37" ht="26.9" x14ac:dyDescent="0.3">
      <c r="B42" s="188" t="s">
        <v>2362</v>
      </c>
      <c r="C42" s="188" t="s">
        <v>1999</v>
      </c>
      <c r="D42" s="188" t="s">
        <v>973</v>
      </c>
      <c r="E42" s="188" t="s">
        <v>1020</v>
      </c>
      <c r="F42" s="195">
        <v>2520</v>
      </c>
      <c r="G42" s="188" t="s">
        <v>2155</v>
      </c>
      <c r="H42" s="188">
        <v>136</v>
      </c>
      <c r="I42" s="188">
        <v>3</v>
      </c>
      <c r="J42" s="194" t="s">
        <v>2363</v>
      </c>
      <c r="K42" s="194" t="s">
        <v>2364</v>
      </c>
      <c r="L42" s="194" t="s">
        <v>2365</v>
      </c>
      <c r="M42" s="188" t="s">
        <v>2366</v>
      </c>
      <c r="N42" s="188" t="s">
        <v>2367</v>
      </c>
      <c r="O42" s="194" t="s">
        <v>1945</v>
      </c>
      <c r="P42" s="194" t="s">
        <v>1946</v>
      </c>
      <c r="Q42" s="188" t="s">
        <v>2366</v>
      </c>
      <c r="R42" s="188" t="s">
        <v>2368</v>
      </c>
      <c r="S42" s="188" t="s">
        <v>2369</v>
      </c>
      <c r="T42" s="189">
        <v>45040</v>
      </c>
      <c r="U42" s="189"/>
      <c r="V42" s="188" t="s">
        <v>1912</v>
      </c>
      <c r="W42" s="190">
        <v>114</v>
      </c>
      <c r="X42" s="190">
        <v>342</v>
      </c>
      <c r="Y42" s="188" t="s">
        <v>1939</v>
      </c>
      <c r="Z42" s="195">
        <v>2021</v>
      </c>
      <c r="AA42" s="191">
        <v>19</v>
      </c>
      <c r="AB42" s="192">
        <v>0</v>
      </c>
      <c r="AC42" s="188" t="s">
        <v>1964</v>
      </c>
      <c r="AD42" s="188">
        <v>5.4144000385185104E+16</v>
      </c>
      <c r="AE42" s="188" t="s">
        <v>2370</v>
      </c>
      <c r="AF42" s="188" t="s">
        <v>2371</v>
      </c>
      <c r="AG42" s="194" t="s">
        <v>1967</v>
      </c>
      <c r="AH42" s="189">
        <v>45751</v>
      </c>
      <c r="AI42" s="188" t="s">
        <v>1918</v>
      </c>
      <c r="AJ42" s="194" t="s">
        <v>1919</v>
      </c>
      <c r="AK42" s="194"/>
    </row>
    <row r="43" spans="2:37" ht="26.9" x14ac:dyDescent="0.3">
      <c r="B43" s="188" t="s">
        <v>2372</v>
      </c>
      <c r="C43" s="188" t="s">
        <v>2013</v>
      </c>
      <c r="D43" s="188" t="s">
        <v>973</v>
      </c>
      <c r="E43" s="188" t="s">
        <v>973</v>
      </c>
      <c r="F43" s="195">
        <v>2000</v>
      </c>
      <c r="G43" s="188" t="s">
        <v>2167</v>
      </c>
      <c r="H43" s="188">
        <v>149</v>
      </c>
      <c r="I43" s="188"/>
      <c r="J43" s="194" t="s">
        <v>2373</v>
      </c>
      <c r="K43" s="194" t="s">
        <v>2374</v>
      </c>
      <c r="L43" s="194" t="s">
        <v>2375</v>
      </c>
      <c r="M43" s="188" t="s">
        <v>2376</v>
      </c>
      <c r="N43" s="188" t="s">
        <v>2377</v>
      </c>
      <c r="O43" s="194" t="s">
        <v>1960</v>
      </c>
      <c r="P43" s="194" t="s">
        <v>1961</v>
      </c>
      <c r="Q43" s="188" t="s">
        <v>2376</v>
      </c>
      <c r="R43" s="188" t="s">
        <v>2378</v>
      </c>
      <c r="S43" s="188" t="s">
        <v>2379</v>
      </c>
      <c r="T43" s="189">
        <v>45541</v>
      </c>
      <c r="U43" s="189">
        <v>46636</v>
      </c>
      <c r="V43" s="188" t="s">
        <v>1912</v>
      </c>
      <c r="W43" s="190">
        <v>860</v>
      </c>
      <c r="X43" s="190">
        <v>2580</v>
      </c>
      <c r="Y43" s="188" t="s">
        <v>1913</v>
      </c>
      <c r="Z43" s="195">
        <v>1959</v>
      </c>
      <c r="AA43" s="191">
        <v>115</v>
      </c>
      <c r="AB43" s="192">
        <v>1</v>
      </c>
      <c r="AC43" s="188" t="s">
        <v>1964</v>
      </c>
      <c r="AD43" s="188">
        <v>5.4144000395061696E+16</v>
      </c>
      <c r="AE43" s="188" t="s">
        <v>2380</v>
      </c>
      <c r="AF43" s="188" t="s">
        <v>2381</v>
      </c>
      <c r="AG43" s="194" t="s">
        <v>1982</v>
      </c>
      <c r="AH43" s="189">
        <v>45783</v>
      </c>
      <c r="AI43" s="188" t="s">
        <v>1918</v>
      </c>
      <c r="AJ43" s="194" t="s">
        <v>1919</v>
      </c>
      <c r="AK43" s="194"/>
    </row>
    <row r="44" spans="2:37" ht="26.9" x14ac:dyDescent="0.3">
      <c r="B44" s="188" t="s">
        <v>2382</v>
      </c>
      <c r="C44" s="188" t="s">
        <v>1901</v>
      </c>
      <c r="D44" s="188" t="s">
        <v>973</v>
      </c>
      <c r="E44" s="188" t="s">
        <v>1046</v>
      </c>
      <c r="F44" s="195">
        <v>2300</v>
      </c>
      <c r="G44" s="188" t="s">
        <v>1902</v>
      </c>
      <c r="H44" s="188">
        <v>162</v>
      </c>
      <c r="I44" s="188">
        <v>1</v>
      </c>
      <c r="J44" s="194" t="s">
        <v>2383</v>
      </c>
      <c r="K44" s="194" t="s">
        <v>2384</v>
      </c>
      <c r="L44" s="194" t="s">
        <v>2385</v>
      </c>
      <c r="M44" s="188" t="s">
        <v>2386</v>
      </c>
      <c r="N44" s="188" t="s">
        <v>2387</v>
      </c>
      <c r="O44" s="194" t="s">
        <v>1976</v>
      </c>
      <c r="P44" s="194" t="s">
        <v>1977</v>
      </c>
      <c r="Q44" s="188" t="s">
        <v>2386</v>
      </c>
      <c r="R44" s="188" t="s">
        <v>2388</v>
      </c>
      <c r="S44" s="188" t="s">
        <v>2389</v>
      </c>
      <c r="T44" s="189">
        <v>45701</v>
      </c>
      <c r="U44" s="189"/>
      <c r="V44" s="188" t="s">
        <v>1912</v>
      </c>
      <c r="W44" s="190">
        <v>2881</v>
      </c>
      <c r="X44" s="190">
        <v>8643</v>
      </c>
      <c r="Y44" s="188" t="s">
        <v>1932</v>
      </c>
      <c r="Z44" s="195">
        <v>1966</v>
      </c>
      <c r="AA44" s="191">
        <v>117</v>
      </c>
      <c r="AB44" s="192">
        <v>0</v>
      </c>
      <c r="AC44" s="188" t="s">
        <v>1914</v>
      </c>
      <c r="AD44" s="188">
        <v>5.41440004049382E+16</v>
      </c>
      <c r="AE44" s="188" t="s">
        <v>2390</v>
      </c>
      <c r="AF44" s="188" t="s">
        <v>2391</v>
      </c>
      <c r="AG44" s="194" t="s">
        <v>1917</v>
      </c>
      <c r="AH44" s="189">
        <v>45816</v>
      </c>
      <c r="AI44" s="188" t="s">
        <v>1918</v>
      </c>
      <c r="AJ44" s="194" t="s">
        <v>1919</v>
      </c>
      <c r="AK44" s="194"/>
    </row>
    <row r="45" spans="2:37" ht="26.9" x14ac:dyDescent="0.3">
      <c r="B45" s="188" t="s">
        <v>2392</v>
      </c>
      <c r="C45" s="188" t="s">
        <v>1921</v>
      </c>
      <c r="D45" s="188" t="s">
        <v>973</v>
      </c>
      <c r="E45" s="188" t="s">
        <v>1052</v>
      </c>
      <c r="F45" s="195">
        <v>2440</v>
      </c>
      <c r="G45" s="188" t="s">
        <v>1922</v>
      </c>
      <c r="H45" s="188">
        <v>175</v>
      </c>
      <c r="I45" s="188">
        <v>101</v>
      </c>
      <c r="J45" s="194" t="s">
        <v>2393</v>
      </c>
      <c r="K45" s="194" t="s">
        <v>2394</v>
      </c>
      <c r="L45" s="194" t="s">
        <v>2395</v>
      </c>
      <c r="M45" s="188" t="s">
        <v>2396</v>
      </c>
      <c r="N45" s="188" t="s">
        <v>2397</v>
      </c>
      <c r="O45" s="194" t="s">
        <v>1992</v>
      </c>
      <c r="P45" s="194" t="s">
        <v>1993</v>
      </c>
      <c r="Q45" s="188" t="s">
        <v>2396</v>
      </c>
      <c r="R45" s="188" t="s">
        <v>2398</v>
      </c>
      <c r="S45" s="188" t="s">
        <v>2399</v>
      </c>
      <c r="T45" s="189">
        <v>44032</v>
      </c>
      <c r="U45" s="189"/>
      <c r="V45" s="188" t="s">
        <v>1912</v>
      </c>
      <c r="W45" s="190">
        <v>2404</v>
      </c>
      <c r="X45" s="190">
        <v>7212</v>
      </c>
      <c r="Y45" s="188" t="s">
        <v>1939</v>
      </c>
      <c r="Z45" s="195">
        <v>1973</v>
      </c>
      <c r="AA45" s="191">
        <v>173</v>
      </c>
      <c r="AB45" s="192">
        <v>0</v>
      </c>
      <c r="AC45" s="188" t="s">
        <v>1914</v>
      </c>
      <c r="AD45" s="188">
        <v>5.41440004148148E+16</v>
      </c>
      <c r="AE45" s="188" t="s">
        <v>2400</v>
      </c>
      <c r="AF45" s="188" t="s">
        <v>2401</v>
      </c>
      <c r="AG45" s="194" t="s">
        <v>1935</v>
      </c>
      <c r="AH45" s="189">
        <v>45848</v>
      </c>
      <c r="AI45" s="188" t="s">
        <v>1918</v>
      </c>
      <c r="AJ45" s="194" t="s">
        <v>1919</v>
      </c>
      <c r="AK45" s="194"/>
    </row>
    <row r="46" spans="2:37" ht="26.9" x14ac:dyDescent="0.3">
      <c r="B46" s="188" t="s">
        <v>2402</v>
      </c>
      <c r="C46" s="188" t="s">
        <v>1937</v>
      </c>
      <c r="D46" s="188" t="s">
        <v>973</v>
      </c>
      <c r="E46" s="188" t="s">
        <v>1008</v>
      </c>
      <c r="F46" s="195">
        <v>2930</v>
      </c>
      <c r="G46" s="188" t="s">
        <v>1938</v>
      </c>
      <c r="H46" s="188">
        <v>2</v>
      </c>
      <c r="I46" s="188" t="s">
        <v>1939</v>
      </c>
      <c r="J46" s="194" t="s">
        <v>2403</v>
      </c>
      <c r="K46" s="194" t="s">
        <v>2404</v>
      </c>
      <c r="L46" s="194" t="s">
        <v>2405</v>
      </c>
      <c r="M46" s="188" t="s">
        <v>2406</v>
      </c>
      <c r="N46" s="188" t="s">
        <v>2407</v>
      </c>
      <c r="O46" s="194" t="s">
        <v>2006</v>
      </c>
      <c r="P46" s="194" t="s">
        <v>2007</v>
      </c>
      <c r="Q46" s="188" t="s">
        <v>2406</v>
      </c>
      <c r="R46" s="188" t="s">
        <v>2408</v>
      </c>
      <c r="S46" s="188" t="s">
        <v>2409</v>
      </c>
      <c r="T46" s="189">
        <v>44532</v>
      </c>
      <c r="U46" s="189"/>
      <c r="V46" s="188" t="s">
        <v>1912</v>
      </c>
      <c r="W46" s="190">
        <v>2197</v>
      </c>
      <c r="X46" s="190">
        <v>6591</v>
      </c>
      <c r="Y46" s="188" t="s">
        <v>1913</v>
      </c>
      <c r="Z46" s="195">
        <v>1980</v>
      </c>
      <c r="AA46" s="191">
        <v>159</v>
      </c>
      <c r="AB46" s="192">
        <v>0</v>
      </c>
      <c r="AC46" s="188" t="s">
        <v>1914</v>
      </c>
      <c r="AD46" s="188">
        <v>5.4144000424691296E+16</v>
      </c>
      <c r="AE46" s="188" t="s">
        <v>2410</v>
      </c>
      <c r="AF46" s="188" t="s">
        <v>2411</v>
      </c>
      <c r="AG46" s="194" t="s">
        <v>1951</v>
      </c>
      <c r="AH46" s="189">
        <v>45881</v>
      </c>
      <c r="AI46" s="188" t="s">
        <v>1918</v>
      </c>
      <c r="AJ46" s="194" t="s">
        <v>1919</v>
      </c>
      <c r="AK46" s="194"/>
    </row>
    <row r="47" spans="2:37" ht="26.9" x14ac:dyDescent="0.3">
      <c r="B47" s="188" t="s">
        <v>2412</v>
      </c>
      <c r="C47" s="188" t="s">
        <v>1953</v>
      </c>
      <c r="D47" s="188" t="s">
        <v>973</v>
      </c>
      <c r="E47" s="188" t="s">
        <v>1045</v>
      </c>
      <c r="F47" s="195">
        <v>2830</v>
      </c>
      <c r="G47" s="188" t="s">
        <v>1954</v>
      </c>
      <c r="H47" s="188">
        <v>15</v>
      </c>
      <c r="I47" s="188">
        <v>2</v>
      </c>
      <c r="J47" s="194" t="s">
        <v>2413</v>
      </c>
      <c r="K47" s="194" t="s">
        <v>2414</v>
      </c>
      <c r="L47" s="194" t="s">
        <v>2415</v>
      </c>
      <c r="M47" s="188" t="s">
        <v>2416</v>
      </c>
      <c r="N47" s="188" t="s">
        <v>2417</v>
      </c>
      <c r="O47" s="194" t="s">
        <v>2020</v>
      </c>
      <c r="P47" s="194" t="s">
        <v>2021</v>
      </c>
      <c r="Q47" s="188" t="s">
        <v>2416</v>
      </c>
      <c r="R47" s="188" t="s">
        <v>2418</v>
      </c>
      <c r="S47" s="188" t="s">
        <v>2419</v>
      </c>
      <c r="T47" s="189">
        <v>44690</v>
      </c>
      <c r="U47" s="189"/>
      <c r="V47" s="188" t="s">
        <v>1912</v>
      </c>
      <c r="W47" s="190">
        <v>848</v>
      </c>
      <c r="X47" s="190">
        <v>2544</v>
      </c>
      <c r="Y47" s="188" t="s">
        <v>1932</v>
      </c>
      <c r="Z47" s="195">
        <v>1987</v>
      </c>
      <c r="AA47" s="191">
        <v>159</v>
      </c>
      <c r="AB47" s="192">
        <v>3</v>
      </c>
      <c r="AC47" s="188" t="s">
        <v>1964</v>
      </c>
      <c r="AD47" s="188">
        <v>5.41440004345678E+16</v>
      </c>
      <c r="AE47" s="188" t="s">
        <v>2420</v>
      </c>
      <c r="AF47" s="188" t="s">
        <v>2421</v>
      </c>
      <c r="AG47" s="194" t="s">
        <v>1967</v>
      </c>
      <c r="AH47" s="189">
        <v>45914</v>
      </c>
      <c r="AI47" s="188" t="s">
        <v>1918</v>
      </c>
      <c r="AJ47" s="194" t="s">
        <v>1919</v>
      </c>
      <c r="AK47" s="194"/>
    </row>
    <row r="48" spans="2:37" ht="26.9" x14ac:dyDescent="0.3">
      <c r="B48" s="188" t="s">
        <v>2422</v>
      </c>
      <c r="C48" s="188" t="s">
        <v>1969</v>
      </c>
      <c r="D48" s="188" t="s">
        <v>973</v>
      </c>
      <c r="E48" s="188" t="s">
        <v>1037</v>
      </c>
      <c r="F48" s="195">
        <v>2570</v>
      </c>
      <c r="G48" s="188" t="s">
        <v>1970</v>
      </c>
      <c r="H48" s="188">
        <v>28</v>
      </c>
      <c r="I48" s="188">
        <v>202</v>
      </c>
      <c r="J48" s="194" t="s">
        <v>2423</v>
      </c>
      <c r="K48" s="194" t="s">
        <v>2424</v>
      </c>
      <c r="L48" s="194" t="s">
        <v>2425</v>
      </c>
      <c r="M48" s="188" t="s">
        <v>2426</v>
      </c>
      <c r="N48" s="188" t="s">
        <v>2427</v>
      </c>
      <c r="O48" s="194" t="s">
        <v>2033</v>
      </c>
      <c r="P48" s="194" t="s">
        <v>2034</v>
      </c>
      <c r="Q48" s="188" t="s">
        <v>2426</v>
      </c>
      <c r="R48" s="188" t="s">
        <v>2428</v>
      </c>
      <c r="S48" s="188" t="s">
        <v>2429</v>
      </c>
      <c r="T48" s="189">
        <v>45215</v>
      </c>
      <c r="U48" s="189">
        <v>46311</v>
      </c>
      <c r="V48" s="188" t="s">
        <v>1912</v>
      </c>
      <c r="W48" s="190">
        <v>1905</v>
      </c>
      <c r="X48" s="190">
        <v>5715</v>
      </c>
      <c r="Y48" s="188" t="s">
        <v>1939</v>
      </c>
      <c r="Z48" s="195">
        <v>1994</v>
      </c>
      <c r="AA48" s="191">
        <v>170</v>
      </c>
      <c r="AB48" s="192">
        <v>1</v>
      </c>
      <c r="AC48" s="188" t="s">
        <v>1914</v>
      </c>
      <c r="AD48" s="188">
        <v>5.41440004444444E+16</v>
      </c>
      <c r="AE48" s="188" t="s">
        <v>2430</v>
      </c>
      <c r="AF48" s="188" t="s">
        <v>2431</v>
      </c>
      <c r="AG48" s="194" t="s">
        <v>1982</v>
      </c>
      <c r="AH48" s="189">
        <v>45946</v>
      </c>
      <c r="AI48" s="188" t="s">
        <v>1918</v>
      </c>
      <c r="AJ48" s="194" t="s">
        <v>1919</v>
      </c>
      <c r="AK48" s="194"/>
    </row>
    <row r="49" spans="2:37" ht="26.9" x14ac:dyDescent="0.3">
      <c r="B49" s="188" t="s">
        <v>2432</v>
      </c>
      <c r="C49" s="188" t="s">
        <v>1984</v>
      </c>
      <c r="D49" s="188" t="s">
        <v>973</v>
      </c>
      <c r="E49" s="188" t="s">
        <v>1026</v>
      </c>
      <c r="F49" s="195">
        <v>2110</v>
      </c>
      <c r="G49" s="188" t="s">
        <v>1985</v>
      </c>
      <c r="H49" s="188">
        <v>41</v>
      </c>
      <c r="I49" s="188" t="s">
        <v>1986</v>
      </c>
      <c r="J49" s="194" t="s">
        <v>2433</v>
      </c>
      <c r="K49" s="194" t="s">
        <v>2434</v>
      </c>
      <c r="L49" s="194" t="s">
        <v>2435</v>
      </c>
      <c r="M49" s="188" t="s">
        <v>2436</v>
      </c>
      <c r="N49" s="188" t="s">
        <v>2437</v>
      </c>
      <c r="O49" s="194" t="s">
        <v>2046</v>
      </c>
      <c r="P49" s="194" t="s">
        <v>2047</v>
      </c>
      <c r="Q49" s="188" t="s">
        <v>2436</v>
      </c>
      <c r="R49" s="188" t="s">
        <v>2438</v>
      </c>
      <c r="S49" s="188" t="s">
        <v>2439</v>
      </c>
      <c r="T49" s="189">
        <v>45374</v>
      </c>
      <c r="U49" s="189"/>
      <c r="V49" s="188" t="s">
        <v>2205</v>
      </c>
      <c r="W49" s="190">
        <v>1526</v>
      </c>
      <c r="X49" s="190">
        <v>4578</v>
      </c>
      <c r="Y49" s="188" t="s">
        <v>1913</v>
      </c>
      <c r="Z49" s="195">
        <v>2001</v>
      </c>
      <c r="AA49" s="191">
        <v>181</v>
      </c>
      <c r="AB49" s="192">
        <v>4</v>
      </c>
      <c r="AC49" s="188" t="s">
        <v>1914</v>
      </c>
      <c r="AD49" s="188">
        <v>5.4144000454320896E+16</v>
      </c>
      <c r="AE49" s="188" t="s">
        <v>2440</v>
      </c>
      <c r="AF49" s="188" t="s">
        <v>2441</v>
      </c>
      <c r="AG49" s="194" t="s">
        <v>1917</v>
      </c>
      <c r="AH49" s="189">
        <v>45979</v>
      </c>
      <c r="AI49" s="188" t="s">
        <v>1918</v>
      </c>
      <c r="AJ49" s="194" t="s">
        <v>1919</v>
      </c>
      <c r="AK49" s="194"/>
    </row>
    <row r="50" spans="2:37" ht="26.9" x14ac:dyDescent="0.3">
      <c r="B50" s="188" t="s">
        <v>2442</v>
      </c>
      <c r="C50" s="188" t="s">
        <v>1999</v>
      </c>
      <c r="D50" s="188" t="s">
        <v>973</v>
      </c>
      <c r="E50" s="188" t="s">
        <v>1033</v>
      </c>
      <c r="F50" s="195">
        <v>2800</v>
      </c>
      <c r="G50" s="188" t="s">
        <v>2000</v>
      </c>
      <c r="H50" s="188">
        <v>54</v>
      </c>
      <c r="I50" s="188">
        <v>3</v>
      </c>
      <c r="J50" s="194" t="s">
        <v>2443</v>
      </c>
      <c r="K50" s="194" t="s">
        <v>2444</v>
      </c>
      <c r="L50" s="194" t="s">
        <v>2445</v>
      </c>
      <c r="M50" s="188" t="s">
        <v>2446</v>
      </c>
      <c r="N50" s="188" t="s">
        <v>2447</v>
      </c>
      <c r="O50" s="194" t="s">
        <v>2059</v>
      </c>
      <c r="P50" s="194" t="s">
        <v>2060</v>
      </c>
      <c r="Q50" s="188" t="s">
        <v>2446</v>
      </c>
      <c r="R50" s="188" t="s">
        <v>2448</v>
      </c>
      <c r="S50" s="188" t="s">
        <v>2449</v>
      </c>
      <c r="T50" s="189">
        <v>45874</v>
      </c>
      <c r="U50" s="189"/>
      <c r="V50" s="188" t="s">
        <v>1912</v>
      </c>
      <c r="W50" s="190">
        <v>202</v>
      </c>
      <c r="X50" s="190">
        <v>606</v>
      </c>
      <c r="Y50" s="188" t="s">
        <v>1932</v>
      </c>
      <c r="Z50" s="195">
        <v>2008</v>
      </c>
      <c r="AA50" s="191">
        <v>27</v>
      </c>
      <c r="AB50" s="192">
        <v>0</v>
      </c>
      <c r="AC50" s="188" t="s">
        <v>1964</v>
      </c>
      <c r="AD50" s="188">
        <v>5.4144000464197504E+16</v>
      </c>
      <c r="AE50" s="188" t="s">
        <v>2450</v>
      </c>
      <c r="AF50" s="188" t="s">
        <v>2451</v>
      </c>
      <c r="AG50" s="194" t="s">
        <v>1935</v>
      </c>
      <c r="AH50" s="189">
        <v>46011</v>
      </c>
      <c r="AI50" s="188" t="s">
        <v>1918</v>
      </c>
      <c r="AJ50" s="194" t="s">
        <v>1919</v>
      </c>
      <c r="AK50" s="194"/>
    </row>
    <row r="51" spans="2:37" ht="26.9" x14ac:dyDescent="0.3">
      <c r="B51" s="188" t="s">
        <v>2452</v>
      </c>
      <c r="C51" s="188" t="s">
        <v>2013</v>
      </c>
      <c r="D51" s="188" t="s">
        <v>973</v>
      </c>
      <c r="E51" s="188" t="s">
        <v>1054</v>
      </c>
      <c r="F51" s="195">
        <v>2200</v>
      </c>
      <c r="G51" s="188" t="s">
        <v>2014</v>
      </c>
      <c r="H51" s="188">
        <v>67</v>
      </c>
      <c r="I51" s="188"/>
      <c r="J51" s="194" t="s">
        <v>2453</v>
      </c>
      <c r="K51" s="194" t="s">
        <v>2454</v>
      </c>
      <c r="L51" s="194" t="s">
        <v>2455</v>
      </c>
      <c r="M51" s="188" t="s">
        <v>2456</v>
      </c>
      <c r="N51" s="188" t="s">
        <v>2457</v>
      </c>
      <c r="O51" s="194" t="s">
        <v>2072</v>
      </c>
      <c r="P51" s="194" t="s">
        <v>2073</v>
      </c>
      <c r="Q51" s="188" t="s">
        <v>2456</v>
      </c>
      <c r="R51" s="188" t="s">
        <v>2458</v>
      </c>
      <c r="S51" s="188" t="s">
        <v>2459</v>
      </c>
      <c r="T51" s="189">
        <v>43842</v>
      </c>
      <c r="U51" s="189"/>
      <c r="V51" s="188" t="s">
        <v>1912</v>
      </c>
      <c r="W51" s="190">
        <v>1044</v>
      </c>
      <c r="X51" s="190">
        <v>3132</v>
      </c>
      <c r="Y51" s="188" t="s">
        <v>1939</v>
      </c>
      <c r="Z51" s="195">
        <v>2015</v>
      </c>
      <c r="AA51" s="191">
        <v>203</v>
      </c>
      <c r="AB51" s="192">
        <v>5</v>
      </c>
      <c r="AC51" s="188" t="s">
        <v>1964</v>
      </c>
      <c r="AD51" s="188">
        <v>5.4144000474074E+16</v>
      </c>
      <c r="AE51" s="188" t="s">
        <v>2460</v>
      </c>
      <c r="AF51" s="188" t="s">
        <v>2461</v>
      </c>
      <c r="AG51" s="194" t="s">
        <v>1951</v>
      </c>
      <c r="AH51" s="189">
        <v>45679</v>
      </c>
      <c r="AI51" s="188" t="s">
        <v>1918</v>
      </c>
      <c r="AJ51" s="194" t="s">
        <v>1919</v>
      </c>
      <c r="AK51" s="194"/>
    </row>
    <row r="52" spans="2:37" ht="26.9" x14ac:dyDescent="0.3">
      <c r="B52" s="188" t="s">
        <v>2462</v>
      </c>
      <c r="C52" s="188" t="s">
        <v>1901</v>
      </c>
      <c r="D52" s="188" t="s">
        <v>973</v>
      </c>
      <c r="E52" s="188" t="s">
        <v>1006</v>
      </c>
      <c r="F52" s="195">
        <v>2850</v>
      </c>
      <c r="G52" s="188" t="s">
        <v>2027</v>
      </c>
      <c r="H52" s="188">
        <v>80</v>
      </c>
      <c r="I52" s="188">
        <v>1</v>
      </c>
      <c r="J52" s="194" t="s">
        <v>2463</v>
      </c>
      <c r="K52" s="194" t="s">
        <v>2464</v>
      </c>
      <c r="L52" s="194" t="s">
        <v>2465</v>
      </c>
      <c r="M52" s="188" t="s">
        <v>2466</v>
      </c>
      <c r="N52" s="188" t="s">
        <v>2467</v>
      </c>
      <c r="O52" s="194" t="s">
        <v>2085</v>
      </c>
      <c r="P52" s="194" t="s">
        <v>2086</v>
      </c>
      <c r="Q52" s="188" t="s">
        <v>2466</v>
      </c>
      <c r="R52" s="188" t="s">
        <v>2468</v>
      </c>
      <c r="S52" s="188" t="s">
        <v>2469</v>
      </c>
      <c r="T52" s="189">
        <v>44366</v>
      </c>
      <c r="U52" s="189"/>
      <c r="V52" s="188" t="s">
        <v>1912</v>
      </c>
      <c r="W52" s="190">
        <v>3209</v>
      </c>
      <c r="X52" s="190">
        <v>9627</v>
      </c>
      <c r="Y52" s="188" t="s">
        <v>1913</v>
      </c>
      <c r="Z52" s="195">
        <v>2022</v>
      </c>
      <c r="AA52" s="191">
        <v>173</v>
      </c>
      <c r="AB52" s="192">
        <v>0</v>
      </c>
      <c r="AC52" s="188" t="s">
        <v>1914</v>
      </c>
      <c r="AD52" s="188">
        <v>5.41440004839506E+16</v>
      </c>
      <c r="AE52" s="188" t="s">
        <v>2470</v>
      </c>
      <c r="AF52" s="188" t="s">
        <v>2471</v>
      </c>
      <c r="AG52" s="194" t="s">
        <v>1967</v>
      </c>
      <c r="AH52" s="189">
        <v>45712</v>
      </c>
      <c r="AI52" s="188" t="s">
        <v>1918</v>
      </c>
      <c r="AJ52" s="194" t="s">
        <v>1919</v>
      </c>
      <c r="AK52" s="194"/>
    </row>
    <row r="53" spans="2:37" ht="26.9" x14ac:dyDescent="0.3">
      <c r="B53" s="188" t="s">
        <v>2472</v>
      </c>
      <c r="C53" s="188" t="s">
        <v>1921</v>
      </c>
      <c r="D53" s="188" t="s">
        <v>973</v>
      </c>
      <c r="E53" s="188" t="s">
        <v>1024</v>
      </c>
      <c r="F53" s="195">
        <v>2900</v>
      </c>
      <c r="G53" s="188" t="s">
        <v>2040</v>
      </c>
      <c r="H53" s="188">
        <v>93</v>
      </c>
      <c r="I53" s="188">
        <v>101</v>
      </c>
      <c r="J53" s="194" t="s">
        <v>2473</v>
      </c>
      <c r="K53" s="194" t="s">
        <v>2474</v>
      </c>
      <c r="L53" s="194" t="s">
        <v>2475</v>
      </c>
      <c r="M53" s="188" t="s">
        <v>2476</v>
      </c>
      <c r="N53" s="188" t="s">
        <v>2477</v>
      </c>
      <c r="O53" s="194" t="s">
        <v>2098</v>
      </c>
      <c r="P53" s="194" t="s">
        <v>2099</v>
      </c>
      <c r="Q53" s="188" t="s">
        <v>2476</v>
      </c>
      <c r="R53" s="188" t="s">
        <v>2478</v>
      </c>
      <c r="S53" s="188" t="s">
        <v>2479</v>
      </c>
      <c r="T53" s="189">
        <v>44866</v>
      </c>
      <c r="U53" s="189">
        <v>45962</v>
      </c>
      <c r="V53" s="188" t="s">
        <v>1912</v>
      </c>
      <c r="W53" s="190">
        <v>1050</v>
      </c>
      <c r="X53" s="190">
        <v>3150</v>
      </c>
      <c r="Y53" s="188" t="s">
        <v>1932</v>
      </c>
      <c r="Z53" s="195">
        <v>1960</v>
      </c>
      <c r="AA53" s="191">
        <v>245</v>
      </c>
      <c r="AB53" s="192">
        <v>0</v>
      </c>
      <c r="AC53" s="188" t="s">
        <v>1914</v>
      </c>
      <c r="AD53" s="188">
        <v>5.4144000493827104E+16</v>
      </c>
      <c r="AE53" s="188" t="s">
        <v>2480</v>
      </c>
      <c r="AF53" s="188" t="s">
        <v>2481</v>
      </c>
      <c r="AG53" s="194" t="s">
        <v>1982</v>
      </c>
      <c r="AH53" s="189">
        <v>45717</v>
      </c>
      <c r="AI53" s="188" t="s">
        <v>1918</v>
      </c>
      <c r="AJ53" s="194" t="s">
        <v>1919</v>
      </c>
      <c r="AK53" s="194"/>
    </row>
    <row r="54" spans="2:37" ht="26.9" x14ac:dyDescent="0.3">
      <c r="B54" s="188" t="s">
        <v>2482</v>
      </c>
      <c r="C54" s="188" t="s">
        <v>1937</v>
      </c>
      <c r="D54" s="188" t="s">
        <v>973</v>
      </c>
      <c r="E54" s="188" t="s">
        <v>1038</v>
      </c>
      <c r="F54" s="195">
        <v>2220</v>
      </c>
      <c r="G54" s="188" t="s">
        <v>2053</v>
      </c>
      <c r="H54" s="188">
        <v>106</v>
      </c>
      <c r="I54" s="188" t="s">
        <v>1939</v>
      </c>
      <c r="J54" s="194" t="s">
        <v>2483</v>
      </c>
      <c r="K54" s="194" t="s">
        <v>2484</v>
      </c>
      <c r="L54" s="194" t="s">
        <v>2485</v>
      </c>
      <c r="M54" s="188" t="s">
        <v>2486</v>
      </c>
      <c r="N54" s="188" t="s">
        <v>2487</v>
      </c>
      <c r="O54" s="194"/>
      <c r="P54" s="194"/>
      <c r="Q54" s="188"/>
      <c r="R54" s="188"/>
      <c r="S54" s="188" t="s">
        <v>2488</v>
      </c>
      <c r="T54" s="189">
        <v>45024</v>
      </c>
      <c r="U54" s="189"/>
      <c r="V54" s="188" t="s">
        <v>2138</v>
      </c>
      <c r="W54" s="190">
        <v>2429</v>
      </c>
      <c r="X54" s="190">
        <v>7287</v>
      </c>
      <c r="Y54" s="188" t="s">
        <v>1939</v>
      </c>
      <c r="Z54" s="195">
        <v>1967</v>
      </c>
      <c r="AA54" s="191">
        <v>263</v>
      </c>
      <c r="AB54" s="192">
        <v>0</v>
      </c>
      <c r="AC54" s="188" t="s">
        <v>1914</v>
      </c>
      <c r="AD54" s="188">
        <v>5.41440005037036E+16</v>
      </c>
      <c r="AE54" s="188" t="s">
        <v>2489</v>
      </c>
      <c r="AF54" s="188" t="s">
        <v>2490</v>
      </c>
      <c r="AG54" s="194" t="s">
        <v>1917</v>
      </c>
      <c r="AH54" s="189">
        <v>45750</v>
      </c>
      <c r="AI54" s="188" t="s">
        <v>1918</v>
      </c>
      <c r="AJ54" s="194" t="s">
        <v>1919</v>
      </c>
      <c r="AK54" s="194"/>
    </row>
    <row r="55" spans="2:37" ht="26.9" x14ac:dyDescent="0.3">
      <c r="B55" s="188" t="s">
        <v>2491</v>
      </c>
      <c r="C55" s="188" t="s">
        <v>1953</v>
      </c>
      <c r="D55" s="188" t="s">
        <v>973</v>
      </c>
      <c r="E55" s="188" t="s">
        <v>1010</v>
      </c>
      <c r="F55" s="195">
        <v>2650</v>
      </c>
      <c r="G55" s="188" t="s">
        <v>2066</v>
      </c>
      <c r="H55" s="188">
        <v>119</v>
      </c>
      <c r="I55" s="188">
        <v>2</v>
      </c>
      <c r="J55" s="194" t="s">
        <v>2492</v>
      </c>
      <c r="K55" s="194" t="s">
        <v>2493</v>
      </c>
      <c r="L55" s="194" t="s">
        <v>2494</v>
      </c>
      <c r="M55" s="188" t="s">
        <v>2495</v>
      </c>
      <c r="N55" s="188" t="s">
        <v>2496</v>
      </c>
      <c r="O55" s="194" t="s">
        <v>2124</v>
      </c>
      <c r="P55" s="194" t="s">
        <v>2125</v>
      </c>
      <c r="Q55" s="188" t="s">
        <v>2495</v>
      </c>
      <c r="R55" s="188" t="s">
        <v>2497</v>
      </c>
      <c r="S55" s="188" t="s">
        <v>2498</v>
      </c>
      <c r="T55" s="189">
        <v>45550</v>
      </c>
      <c r="U55" s="189"/>
      <c r="V55" s="188" t="s">
        <v>1912</v>
      </c>
      <c r="W55" s="190">
        <v>564</v>
      </c>
      <c r="X55" s="190">
        <v>1692</v>
      </c>
      <c r="Y55" s="188" t="s">
        <v>1913</v>
      </c>
      <c r="Z55" s="195">
        <v>1974</v>
      </c>
      <c r="AA55" s="191">
        <v>62</v>
      </c>
      <c r="AB55" s="192">
        <v>2</v>
      </c>
      <c r="AC55" s="188" t="s">
        <v>1964</v>
      </c>
      <c r="AD55" s="188">
        <v>5.41440005135802E+16</v>
      </c>
      <c r="AE55" s="188" t="s">
        <v>2499</v>
      </c>
      <c r="AF55" s="188" t="s">
        <v>2500</v>
      </c>
      <c r="AG55" s="194" t="s">
        <v>1935</v>
      </c>
      <c r="AH55" s="189">
        <v>45782</v>
      </c>
      <c r="AI55" s="188" t="s">
        <v>1918</v>
      </c>
      <c r="AJ55" s="194" t="s">
        <v>1919</v>
      </c>
      <c r="AK55" s="194"/>
    </row>
    <row r="56" spans="2:37" ht="26.9" x14ac:dyDescent="0.3">
      <c r="B56" s="188" t="s">
        <v>2501</v>
      </c>
      <c r="C56" s="188" t="s">
        <v>1969</v>
      </c>
      <c r="D56" s="188" t="s">
        <v>973</v>
      </c>
      <c r="E56" s="188" t="s">
        <v>1029</v>
      </c>
      <c r="F56" s="195">
        <v>2240</v>
      </c>
      <c r="G56" s="188" t="s">
        <v>2079</v>
      </c>
      <c r="H56" s="188">
        <v>132</v>
      </c>
      <c r="I56" s="188">
        <v>202</v>
      </c>
      <c r="J56" s="194" t="s">
        <v>2502</v>
      </c>
      <c r="K56" s="194" t="s">
        <v>2503</v>
      </c>
      <c r="L56" s="194" t="s">
        <v>2504</v>
      </c>
      <c r="M56" s="188" t="s">
        <v>2505</v>
      </c>
      <c r="N56" s="188" t="s">
        <v>2506</v>
      </c>
      <c r="O56" s="194" t="s">
        <v>2326</v>
      </c>
      <c r="P56" s="194" t="s">
        <v>2327</v>
      </c>
      <c r="Q56" s="188" t="s">
        <v>2505</v>
      </c>
      <c r="R56" s="188" t="s">
        <v>2507</v>
      </c>
      <c r="S56" s="188" t="s">
        <v>2508</v>
      </c>
      <c r="T56" s="189">
        <v>45710</v>
      </c>
      <c r="U56" s="189"/>
      <c r="V56" s="188" t="s">
        <v>1912</v>
      </c>
      <c r="W56" s="190">
        <v>2057</v>
      </c>
      <c r="X56" s="190">
        <v>6171</v>
      </c>
      <c r="Y56" s="188" t="s">
        <v>1932</v>
      </c>
      <c r="Z56" s="195">
        <v>1981</v>
      </c>
      <c r="AA56" s="191">
        <v>73</v>
      </c>
      <c r="AB56" s="192">
        <v>5</v>
      </c>
      <c r="AC56" s="188" t="s">
        <v>1914</v>
      </c>
      <c r="AD56" s="188">
        <v>5.4144000523456704E+16</v>
      </c>
      <c r="AE56" s="188" t="s">
        <v>2509</v>
      </c>
      <c r="AF56" s="188" t="s">
        <v>2510</v>
      </c>
      <c r="AG56" s="194" t="s">
        <v>1951</v>
      </c>
      <c r="AH56" s="189">
        <v>45815</v>
      </c>
      <c r="AI56" s="188" t="s">
        <v>1918</v>
      </c>
      <c r="AJ56" s="194" t="s">
        <v>1919</v>
      </c>
      <c r="AK56" s="194"/>
    </row>
    <row r="57" spans="2:37" ht="26.9" x14ac:dyDescent="0.3">
      <c r="B57" s="188" t="s">
        <v>2511</v>
      </c>
      <c r="C57" s="188" t="s">
        <v>1984</v>
      </c>
      <c r="D57" s="188" t="s">
        <v>973</v>
      </c>
      <c r="E57" s="188" t="s">
        <v>1039</v>
      </c>
      <c r="F57" s="195">
        <v>2500</v>
      </c>
      <c r="G57" s="188" t="s">
        <v>2092</v>
      </c>
      <c r="H57" s="188">
        <v>145</v>
      </c>
      <c r="I57" s="188" t="s">
        <v>1986</v>
      </c>
      <c r="J57" s="194" t="s">
        <v>2512</v>
      </c>
      <c r="K57" s="194" t="s">
        <v>2513</v>
      </c>
      <c r="L57" s="194" t="s">
        <v>2514</v>
      </c>
      <c r="M57" s="188" t="s">
        <v>2515</v>
      </c>
      <c r="N57" s="188" t="s">
        <v>2516</v>
      </c>
      <c r="O57" s="194" t="s">
        <v>2148</v>
      </c>
      <c r="P57" s="194" t="s">
        <v>2149</v>
      </c>
      <c r="Q57" s="188" t="s">
        <v>2515</v>
      </c>
      <c r="R57" s="188" t="s">
        <v>2517</v>
      </c>
      <c r="S57" s="188" t="s">
        <v>2518</v>
      </c>
      <c r="T57" s="189">
        <v>44016</v>
      </c>
      <c r="U57" s="189"/>
      <c r="V57" s="188" t="s">
        <v>1912</v>
      </c>
      <c r="W57" s="190">
        <v>1774</v>
      </c>
      <c r="X57" s="190">
        <v>5322</v>
      </c>
      <c r="Y57" s="188" t="s">
        <v>1939</v>
      </c>
      <c r="Z57" s="195">
        <v>1988</v>
      </c>
      <c r="AA57" s="191">
        <v>84</v>
      </c>
      <c r="AB57" s="192">
        <v>3</v>
      </c>
      <c r="AC57" s="188" t="s">
        <v>1914</v>
      </c>
      <c r="AD57" s="188">
        <v>5.4144000533333296E+16</v>
      </c>
      <c r="AE57" s="188" t="s">
        <v>2519</v>
      </c>
      <c r="AF57" s="188" t="s">
        <v>2520</v>
      </c>
      <c r="AG57" s="194" t="s">
        <v>1967</v>
      </c>
      <c r="AH57" s="189">
        <v>45847</v>
      </c>
      <c r="AI57" s="188" t="s">
        <v>1918</v>
      </c>
      <c r="AJ57" s="194" t="s">
        <v>1919</v>
      </c>
      <c r="AK57" s="194"/>
    </row>
    <row r="58" spans="2:37" ht="26.9" x14ac:dyDescent="0.3">
      <c r="B58" s="188" t="s">
        <v>2521</v>
      </c>
      <c r="C58" s="188" t="s">
        <v>1999</v>
      </c>
      <c r="D58" s="188" t="s">
        <v>973</v>
      </c>
      <c r="E58" s="188" t="s">
        <v>1063</v>
      </c>
      <c r="F58" s="195">
        <v>2400</v>
      </c>
      <c r="G58" s="188" t="s">
        <v>2105</v>
      </c>
      <c r="H58" s="188">
        <v>158</v>
      </c>
      <c r="I58" s="188">
        <v>3</v>
      </c>
      <c r="J58" s="194" t="s">
        <v>2522</v>
      </c>
      <c r="K58" s="194" t="s">
        <v>2523</v>
      </c>
      <c r="L58" s="194" t="s">
        <v>2524</v>
      </c>
      <c r="M58" s="188" t="s">
        <v>2525</v>
      </c>
      <c r="N58" s="188" t="s">
        <v>2526</v>
      </c>
      <c r="O58" s="194" t="s">
        <v>1908</v>
      </c>
      <c r="P58" s="194" t="s">
        <v>1909</v>
      </c>
      <c r="Q58" s="188" t="s">
        <v>2525</v>
      </c>
      <c r="R58" s="188" t="s">
        <v>2527</v>
      </c>
      <c r="S58" s="188" t="s">
        <v>2528</v>
      </c>
      <c r="T58" s="189">
        <v>44541</v>
      </c>
      <c r="U58" s="189">
        <v>45637</v>
      </c>
      <c r="V58" s="188" t="s">
        <v>1912</v>
      </c>
      <c r="W58" s="190">
        <v>160</v>
      </c>
      <c r="X58" s="190">
        <v>480</v>
      </c>
      <c r="Y58" s="188" t="s">
        <v>1913</v>
      </c>
      <c r="Z58" s="195">
        <v>1995</v>
      </c>
      <c r="AA58" s="191">
        <v>17</v>
      </c>
      <c r="AB58" s="192">
        <v>0</v>
      </c>
      <c r="AC58" s="188" t="s">
        <v>1964</v>
      </c>
      <c r="AD58" s="188">
        <v>5.41440005432098E+16</v>
      </c>
      <c r="AE58" s="188" t="s">
        <v>2529</v>
      </c>
      <c r="AF58" s="188" t="s">
        <v>2530</v>
      </c>
      <c r="AG58" s="194" t="s">
        <v>1982</v>
      </c>
      <c r="AH58" s="189">
        <v>45880</v>
      </c>
      <c r="AI58" s="188" t="s">
        <v>1918</v>
      </c>
      <c r="AJ58" s="194" t="s">
        <v>1919</v>
      </c>
      <c r="AK58" s="194"/>
    </row>
    <row r="59" spans="2:37" ht="26.9" x14ac:dyDescent="0.3">
      <c r="B59" s="188" t="s">
        <v>2531</v>
      </c>
      <c r="C59" s="188" t="s">
        <v>2013</v>
      </c>
      <c r="D59" s="188" t="s">
        <v>973</v>
      </c>
      <c r="E59" s="188" t="s">
        <v>1016</v>
      </c>
      <c r="F59" s="195">
        <v>2550</v>
      </c>
      <c r="G59" s="188" t="s">
        <v>2118</v>
      </c>
      <c r="H59" s="188">
        <v>171</v>
      </c>
      <c r="I59" s="188"/>
      <c r="J59" s="194" t="s">
        <v>2532</v>
      </c>
      <c r="K59" s="194" t="s">
        <v>2533</v>
      </c>
      <c r="L59" s="194" t="s">
        <v>2534</v>
      </c>
      <c r="M59" s="188" t="s">
        <v>2535</v>
      </c>
      <c r="N59" s="188" t="s">
        <v>2536</v>
      </c>
      <c r="O59" s="194" t="s">
        <v>1928</v>
      </c>
      <c r="P59" s="194" t="s">
        <v>1929</v>
      </c>
      <c r="Q59" s="188" t="s">
        <v>2535</v>
      </c>
      <c r="R59" s="188" t="s">
        <v>2537</v>
      </c>
      <c r="S59" s="188" t="s">
        <v>2538</v>
      </c>
      <c r="T59" s="189">
        <v>44699</v>
      </c>
      <c r="U59" s="189"/>
      <c r="V59" s="188" t="s">
        <v>1912</v>
      </c>
      <c r="W59" s="190">
        <v>1228</v>
      </c>
      <c r="X59" s="190">
        <v>3684</v>
      </c>
      <c r="Y59" s="188" t="s">
        <v>1932</v>
      </c>
      <c r="Z59" s="195">
        <v>2002</v>
      </c>
      <c r="AA59" s="191">
        <v>106</v>
      </c>
      <c r="AB59" s="192">
        <v>4</v>
      </c>
      <c r="AC59" s="188" t="s">
        <v>1964</v>
      </c>
      <c r="AD59" s="188">
        <v>5.41440005530864E+16</v>
      </c>
      <c r="AE59" s="188" t="s">
        <v>2539</v>
      </c>
      <c r="AF59" s="188" t="s">
        <v>2540</v>
      </c>
      <c r="AG59" s="194" t="s">
        <v>1917</v>
      </c>
      <c r="AH59" s="189">
        <v>45913</v>
      </c>
      <c r="AI59" s="188" t="s">
        <v>1918</v>
      </c>
      <c r="AJ59" s="194" t="s">
        <v>1919</v>
      </c>
      <c r="AK59" s="194" t="s">
        <v>2258</v>
      </c>
    </row>
    <row r="60" spans="2:37" ht="26.9" x14ac:dyDescent="0.3">
      <c r="B60" s="188" t="s">
        <v>2541</v>
      </c>
      <c r="C60" s="188" t="s">
        <v>1901</v>
      </c>
      <c r="D60" s="188" t="s">
        <v>973</v>
      </c>
      <c r="E60" s="188" t="s">
        <v>1018</v>
      </c>
      <c r="F60" s="195">
        <v>2640</v>
      </c>
      <c r="G60" s="188" t="s">
        <v>2131</v>
      </c>
      <c r="H60" s="188">
        <v>184</v>
      </c>
      <c r="I60" s="188">
        <v>1</v>
      </c>
      <c r="J60" s="194" t="s">
        <v>2542</v>
      </c>
      <c r="K60" s="194" t="s">
        <v>2543</v>
      </c>
      <c r="L60" s="194" t="s">
        <v>2544</v>
      </c>
      <c r="M60" s="188" t="s">
        <v>2545</v>
      </c>
      <c r="N60" s="188" t="s">
        <v>2546</v>
      </c>
      <c r="O60" s="194" t="s">
        <v>1945</v>
      </c>
      <c r="P60" s="194" t="s">
        <v>1946</v>
      </c>
      <c r="Q60" s="188" t="s">
        <v>2545</v>
      </c>
      <c r="R60" s="188" t="s">
        <v>2547</v>
      </c>
      <c r="S60" s="188" t="s">
        <v>2548</v>
      </c>
      <c r="T60" s="189">
        <v>45224</v>
      </c>
      <c r="U60" s="189"/>
      <c r="V60" s="188" t="s">
        <v>1912</v>
      </c>
      <c r="W60" s="190">
        <v>3537</v>
      </c>
      <c r="X60" s="190">
        <v>10611</v>
      </c>
      <c r="Y60" s="188" t="s">
        <v>1939</v>
      </c>
      <c r="Z60" s="195">
        <v>2009</v>
      </c>
      <c r="AA60" s="191">
        <v>229</v>
      </c>
      <c r="AB60" s="192">
        <v>0</v>
      </c>
      <c r="AC60" s="188" t="s">
        <v>1914</v>
      </c>
      <c r="AD60" s="188">
        <v>5.4144000562962896E+16</v>
      </c>
      <c r="AE60" s="188" t="s">
        <v>2549</v>
      </c>
      <c r="AF60" s="188" t="s">
        <v>2550</v>
      </c>
      <c r="AG60" s="194" t="s">
        <v>1935</v>
      </c>
      <c r="AH60" s="189">
        <v>45945</v>
      </c>
      <c r="AI60" s="188" t="s">
        <v>1918</v>
      </c>
      <c r="AJ60" s="194" t="s">
        <v>1919</v>
      </c>
      <c r="AK60" s="194" t="s">
        <v>2165</v>
      </c>
    </row>
    <row r="61" spans="2:37" ht="26.9" x14ac:dyDescent="0.3">
      <c r="B61" s="188" t="s">
        <v>2551</v>
      </c>
      <c r="C61" s="188" t="s">
        <v>1921</v>
      </c>
      <c r="D61" s="188" t="s">
        <v>973</v>
      </c>
      <c r="E61" s="188" t="s">
        <v>1049</v>
      </c>
      <c r="F61" s="195">
        <v>2490</v>
      </c>
      <c r="G61" s="188" t="s">
        <v>2142</v>
      </c>
      <c r="H61" s="188">
        <v>11</v>
      </c>
      <c r="I61" s="188">
        <v>101</v>
      </c>
      <c r="J61" s="194" t="s">
        <v>2552</v>
      </c>
      <c r="K61" s="194" t="s">
        <v>2553</v>
      </c>
      <c r="L61" s="194" t="s">
        <v>2554</v>
      </c>
      <c r="M61" s="188" t="s">
        <v>2555</v>
      </c>
      <c r="N61" s="188" t="s">
        <v>2556</v>
      </c>
      <c r="O61" s="194" t="s">
        <v>1960</v>
      </c>
      <c r="P61" s="194" t="s">
        <v>1961</v>
      </c>
      <c r="Q61" s="188" t="s">
        <v>2555</v>
      </c>
      <c r="R61" s="188" t="s">
        <v>2557</v>
      </c>
      <c r="S61" s="188" t="s">
        <v>2558</v>
      </c>
      <c r="T61" s="189">
        <v>45358</v>
      </c>
      <c r="U61" s="189"/>
      <c r="V61" s="188" t="s">
        <v>2267</v>
      </c>
      <c r="W61" s="190">
        <v>1346</v>
      </c>
      <c r="X61" s="190">
        <v>4038</v>
      </c>
      <c r="Y61" s="188" t="s">
        <v>1913</v>
      </c>
      <c r="Z61" s="195">
        <v>2016</v>
      </c>
      <c r="AA61" s="191">
        <v>57</v>
      </c>
      <c r="AB61" s="192">
        <v>0</v>
      </c>
      <c r="AC61" s="188" t="s">
        <v>1914</v>
      </c>
      <c r="AD61" s="188">
        <v>5.41440005728394E+16</v>
      </c>
      <c r="AE61" s="188" t="s">
        <v>2559</v>
      </c>
      <c r="AF61" s="188" t="s">
        <v>2560</v>
      </c>
      <c r="AG61" s="194" t="s">
        <v>1951</v>
      </c>
      <c r="AH61" s="189">
        <v>45978</v>
      </c>
      <c r="AI61" s="188" t="s">
        <v>1918</v>
      </c>
      <c r="AJ61" s="194" t="s">
        <v>1919</v>
      </c>
      <c r="AK61" s="194"/>
    </row>
    <row r="62" spans="2:37" ht="26.9" x14ac:dyDescent="0.3">
      <c r="B62" s="188" t="s">
        <v>2561</v>
      </c>
      <c r="C62" s="188" t="s">
        <v>1937</v>
      </c>
      <c r="D62" s="188" t="s">
        <v>973</v>
      </c>
      <c r="E62" s="188" t="s">
        <v>1020</v>
      </c>
      <c r="F62" s="195">
        <v>2520</v>
      </c>
      <c r="G62" s="188" t="s">
        <v>2155</v>
      </c>
      <c r="H62" s="188">
        <v>24</v>
      </c>
      <c r="I62" s="188" t="s">
        <v>1939</v>
      </c>
      <c r="J62" s="194" t="s">
        <v>2562</v>
      </c>
      <c r="K62" s="194" t="s">
        <v>2563</v>
      </c>
      <c r="L62" s="194" t="s">
        <v>2564</v>
      </c>
      <c r="M62" s="188" t="s">
        <v>2565</v>
      </c>
      <c r="N62" s="188" t="s">
        <v>2566</v>
      </c>
      <c r="O62" s="194" t="s">
        <v>1976</v>
      </c>
      <c r="P62" s="194" t="s">
        <v>1977</v>
      </c>
      <c r="Q62" s="188" t="s">
        <v>2565</v>
      </c>
      <c r="R62" s="188" t="s">
        <v>2567</v>
      </c>
      <c r="S62" s="188" t="s">
        <v>2568</v>
      </c>
      <c r="T62" s="189">
        <v>45883</v>
      </c>
      <c r="U62" s="189"/>
      <c r="V62" s="188" t="s">
        <v>1912</v>
      </c>
      <c r="W62" s="190">
        <v>2661</v>
      </c>
      <c r="X62" s="190">
        <v>7983</v>
      </c>
      <c r="Y62" s="188" t="s">
        <v>1932</v>
      </c>
      <c r="Z62" s="195">
        <v>2023</v>
      </c>
      <c r="AA62" s="191">
        <v>367</v>
      </c>
      <c r="AB62" s="192">
        <v>0</v>
      </c>
      <c r="AC62" s="188" t="s">
        <v>1914</v>
      </c>
      <c r="AD62" s="188">
        <v>5.4144000582716E+16</v>
      </c>
      <c r="AE62" s="188" t="s">
        <v>2569</v>
      </c>
      <c r="AF62" s="188" t="s">
        <v>2570</v>
      </c>
      <c r="AG62" s="194" t="s">
        <v>1967</v>
      </c>
      <c r="AH62" s="189">
        <v>46010</v>
      </c>
      <c r="AI62" s="188" t="s">
        <v>1918</v>
      </c>
      <c r="AJ62" s="194" t="s">
        <v>1919</v>
      </c>
      <c r="AK62" s="194"/>
    </row>
    <row r="63" spans="2:37" ht="26.9" x14ac:dyDescent="0.3">
      <c r="B63" s="188" t="s">
        <v>2571</v>
      </c>
      <c r="C63" s="188" t="s">
        <v>1953</v>
      </c>
      <c r="D63" s="188" t="s">
        <v>973</v>
      </c>
      <c r="E63" s="188" t="s">
        <v>973</v>
      </c>
      <c r="F63" s="195">
        <v>2000</v>
      </c>
      <c r="G63" s="188" t="s">
        <v>2167</v>
      </c>
      <c r="H63" s="188">
        <v>37</v>
      </c>
      <c r="I63" s="188">
        <v>2</v>
      </c>
      <c r="J63" s="194" t="s">
        <v>2572</v>
      </c>
      <c r="K63" s="194" t="s">
        <v>2573</v>
      </c>
      <c r="L63" s="194" t="s">
        <v>2574</v>
      </c>
      <c r="M63" s="188" t="s">
        <v>2575</v>
      </c>
      <c r="N63" s="188" t="s">
        <v>2576</v>
      </c>
      <c r="O63" s="194" t="s">
        <v>1992</v>
      </c>
      <c r="P63" s="194" t="s">
        <v>1993</v>
      </c>
      <c r="Q63" s="188" t="s">
        <v>2575</v>
      </c>
      <c r="R63" s="188" t="s">
        <v>2577</v>
      </c>
      <c r="S63" s="188" t="s">
        <v>2578</v>
      </c>
      <c r="T63" s="189">
        <v>43851</v>
      </c>
      <c r="U63" s="189">
        <v>44947</v>
      </c>
      <c r="V63" s="188" t="s">
        <v>1912</v>
      </c>
      <c r="W63" s="190">
        <v>700</v>
      </c>
      <c r="X63" s="190">
        <v>2100</v>
      </c>
      <c r="Y63" s="188" t="s">
        <v>1939</v>
      </c>
      <c r="Z63" s="195">
        <v>1961</v>
      </c>
      <c r="AA63" s="191">
        <v>150</v>
      </c>
      <c r="AB63" s="192">
        <v>1</v>
      </c>
      <c r="AC63" s="188" t="s">
        <v>1964</v>
      </c>
      <c r="AD63" s="188">
        <v>5.4144000592592496E+16</v>
      </c>
      <c r="AE63" s="188" t="s">
        <v>2579</v>
      </c>
      <c r="AF63" s="188" t="s">
        <v>2580</v>
      </c>
      <c r="AG63" s="194" t="s">
        <v>1982</v>
      </c>
      <c r="AH63" s="189">
        <v>45678</v>
      </c>
      <c r="AI63" s="188" t="s">
        <v>1918</v>
      </c>
      <c r="AJ63" s="194" t="s">
        <v>1919</v>
      </c>
      <c r="AK63" s="194"/>
    </row>
    <row r="64" spans="2:37" ht="26.9" x14ac:dyDescent="0.3">
      <c r="B64" s="188" t="s">
        <v>2581</v>
      </c>
      <c r="C64" s="188" t="s">
        <v>1969</v>
      </c>
      <c r="D64" s="188" t="s">
        <v>973</v>
      </c>
      <c r="E64" s="188" t="s">
        <v>1046</v>
      </c>
      <c r="F64" s="195">
        <v>2300</v>
      </c>
      <c r="G64" s="188" t="s">
        <v>1902</v>
      </c>
      <c r="H64" s="188">
        <v>50</v>
      </c>
      <c r="I64" s="188">
        <v>202</v>
      </c>
      <c r="J64" s="194" t="s">
        <v>2582</v>
      </c>
      <c r="K64" s="194" t="s">
        <v>2583</v>
      </c>
      <c r="L64" s="194" t="s">
        <v>2584</v>
      </c>
      <c r="M64" s="188" t="s">
        <v>2585</v>
      </c>
      <c r="N64" s="188" t="s">
        <v>2586</v>
      </c>
      <c r="O64" s="194" t="s">
        <v>2006</v>
      </c>
      <c r="P64" s="194" t="s">
        <v>2007</v>
      </c>
      <c r="Q64" s="188" t="s">
        <v>2585</v>
      </c>
      <c r="R64" s="188" t="s">
        <v>2587</v>
      </c>
      <c r="S64" s="188" t="s">
        <v>2588</v>
      </c>
      <c r="T64" s="189">
        <v>44350</v>
      </c>
      <c r="U64" s="189"/>
      <c r="V64" s="188" t="s">
        <v>1912</v>
      </c>
      <c r="W64" s="190">
        <v>1109</v>
      </c>
      <c r="X64" s="190">
        <v>3327</v>
      </c>
      <c r="Y64" s="188" t="s">
        <v>1913</v>
      </c>
      <c r="Z64" s="195">
        <v>1968</v>
      </c>
      <c r="AA64" s="191">
        <v>161</v>
      </c>
      <c r="AB64" s="192">
        <v>4</v>
      </c>
      <c r="AC64" s="188" t="s">
        <v>1914</v>
      </c>
      <c r="AD64" s="188">
        <v>5.4144000602469104E+16</v>
      </c>
      <c r="AE64" s="188" t="s">
        <v>2589</v>
      </c>
      <c r="AF64" s="188" t="s">
        <v>2590</v>
      </c>
      <c r="AG64" s="194" t="s">
        <v>1917</v>
      </c>
      <c r="AH64" s="189">
        <v>45711</v>
      </c>
      <c r="AI64" s="188" t="s">
        <v>1918</v>
      </c>
      <c r="AJ64" s="194" t="s">
        <v>1919</v>
      </c>
      <c r="AK64" s="194"/>
    </row>
    <row r="65" spans="2:37" ht="26.9" x14ac:dyDescent="0.3">
      <c r="B65" s="188" t="s">
        <v>2591</v>
      </c>
      <c r="C65" s="188" t="s">
        <v>1984</v>
      </c>
      <c r="D65" s="188" t="s">
        <v>973</v>
      </c>
      <c r="E65" s="188" t="s">
        <v>1052</v>
      </c>
      <c r="F65" s="195">
        <v>2440</v>
      </c>
      <c r="G65" s="188" t="s">
        <v>1922</v>
      </c>
      <c r="H65" s="188">
        <v>63</v>
      </c>
      <c r="I65" s="188" t="s">
        <v>1986</v>
      </c>
      <c r="J65" s="194" t="s">
        <v>2592</v>
      </c>
      <c r="K65" s="194" t="s">
        <v>2593</v>
      </c>
      <c r="L65" s="194" t="s">
        <v>2594</v>
      </c>
      <c r="M65" s="188" t="s">
        <v>2595</v>
      </c>
      <c r="N65" s="188" t="s">
        <v>2596</v>
      </c>
      <c r="O65" s="194"/>
      <c r="P65" s="194"/>
      <c r="Q65" s="188"/>
      <c r="R65" s="188"/>
      <c r="S65" s="188" t="s">
        <v>2597</v>
      </c>
      <c r="T65" s="189">
        <v>44875</v>
      </c>
      <c r="U65" s="189"/>
      <c r="V65" s="188" t="s">
        <v>2287</v>
      </c>
      <c r="W65" s="190">
        <v>1172</v>
      </c>
      <c r="X65" s="190">
        <v>3516</v>
      </c>
      <c r="Y65" s="188" t="s">
        <v>1932</v>
      </c>
      <c r="Z65" s="195">
        <v>1975</v>
      </c>
      <c r="AA65" s="191">
        <v>172</v>
      </c>
      <c r="AB65" s="192">
        <v>2</v>
      </c>
      <c r="AC65" s="188" t="s">
        <v>1914</v>
      </c>
      <c r="AD65" s="188">
        <v>5.41440006123456E+16</v>
      </c>
      <c r="AE65" s="188" t="s">
        <v>2598</v>
      </c>
      <c r="AF65" s="188" t="s">
        <v>2599</v>
      </c>
      <c r="AG65" s="194" t="s">
        <v>1935</v>
      </c>
      <c r="AH65" s="189">
        <v>45741</v>
      </c>
      <c r="AI65" s="188" t="s">
        <v>1918</v>
      </c>
      <c r="AJ65" s="194" t="s">
        <v>1919</v>
      </c>
      <c r="AK65" s="194"/>
    </row>
    <row r="66" spans="2:37" ht="26.9" x14ac:dyDescent="0.3">
      <c r="B66" s="188" t="s">
        <v>2600</v>
      </c>
      <c r="C66" s="188" t="s">
        <v>1999</v>
      </c>
      <c r="D66" s="188" t="s">
        <v>973</v>
      </c>
      <c r="E66" s="188" t="s">
        <v>1008</v>
      </c>
      <c r="F66" s="195">
        <v>2930</v>
      </c>
      <c r="G66" s="188" t="s">
        <v>1938</v>
      </c>
      <c r="H66" s="188">
        <v>76</v>
      </c>
      <c r="I66" s="188">
        <v>3</v>
      </c>
      <c r="J66" s="194" t="s">
        <v>2601</v>
      </c>
      <c r="K66" s="194" t="s">
        <v>2602</v>
      </c>
      <c r="L66" s="194" t="s">
        <v>2603</v>
      </c>
      <c r="M66" s="188" t="s">
        <v>2604</v>
      </c>
      <c r="N66" s="188" t="s">
        <v>2605</v>
      </c>
      <c r="O66" s="194" t="s">
        <v>2033</v>
      </c>
      <c r="P66" s="194" t="s">
        <v>2034</v>
      </c>
      <c r="Q66" s="188" t="s">
        <v>2604</v>
      </c>
      <c r="R66" s="188" t="s">
        <v>2606</v>
      </c>
      <c r="S66" s="188" t="s">
        <v>2607</v>
      </c>
      <c r="T66" s="189">
        <v>45033</v>
      </c>
      <c r="U66" s="189"/>
      <c r="V66" s="188" t="s">
        <v>1912</v>
      </c>
      <c r="W66" s="190">
        <v>118</v>
      </c>
      <c r="X66" s="190">
        <v>354</v>
      </c>
      <c r="Y66" s="188" t="s">
        <v>1939</v>
      </c>
      <c r="Z66" s="195">
        <v>1982</v>
      </c>
      <c r="AA66" s="191">
        <v>25</v>
      </c>
      <c r="AB66" s="192">
        <v>0</v>
      </c>
      <c r="AC66" s="188" t="s">
        <v>1964</v>
      </c>
      <c r="AD66" s="188">
        <v>5.41440006222222E+16</v>
      </c>
      <c r="AE66" s="188" t="s">
        <v>2608</v>
      </c>
      <c r="AF66" s="188" t="s">
        <v>2609</v>
      </c>
      <c r="AG66" s="194" t="s">
        <v>1951</v>
      </c>
      <c r="AH66" s="189">
        <v>45749</v>
      </c>
      <c r="AI66" s="188" t="s">
        <v>1918</v>
      </c>
      <c r="AJ66" s="194" t="s">
        <v>1919</v>
      </c>
      <c r="AK66" s="194"/>
    </row>
    <row r="67" spans="2:37" ht="26.9" x14ac:dyDescent="0.3">
      <c r="B67" s="188" t="s">
        <v>2610</v>
      </c>
      <c r="C67" s="188" t="s">
        <v>2013</v>
      </c>
      <c r="D67" s="188" t="s">
        <v>973</v>
      </c>
      <c r="E67" s="188" t="s">
        <v>1045</v>
      </c>
      <c r="F67" s="195">
        <v>2830</v>
      </c>
      <c r="G67" s="188" t="s">
        <v>1954</v>
      </c>
      <c r="H67" s="188">
        <v>89</v>
      </c>
      <c r="I67" s="188"/>
      <c r="J67" s="194" t="s">
        <v>2611</v>
      </c>
      <c r="K67" s="194" t="s">
        <v>2612</v>
      </c>
      <c r="L67" s="194" t="s">
        <v>2613</v>
      </c>
      <c r="M67" s="188" t="s">
        <v>2614</v>
      </c>
      <c r="N67" s="188" t="s">
        <v>2615</v>
      </c>
      <c r="O67" s="194" t="s">
        <v>2046</v>
      </c>
      <c r="P67" s="194" t="s">
        <v>2047</v>
      </c>
      <c r="Q67" s="188" t="s">
        <v>2614</v>
      </c>
      <c r="R67" s="188" t="s">
        <v>2616</v>
      </c>
      <c r="S67" s="188" t="s">
        <v>2617</v>
      </c>
      <c r="T67" s="189">
        <v>45559</v>
      </c>
      <c r="U67" s="189"/>
      <c r="V67" s="188" t="s">
        <v>1912</v>
      </c>
      <c r="W67" s="190">
        <v>1412</v>
      </c>
      <c r="X67" s="190">
        <v>4236</v>
      </c>
      <c r="Y67" s="188" t="s">
        <v>1913</v>
      </c>
      <c r="Z67" s="195">
        <v>1989</v>
      </c>
      <c r="AA67" s="191">
        <v>194</v>
      </c>
      <c r="AB67" s="192">
        <v>3</v>
      </c>
      <c r="AC67" s="188" t="s">
        <v>1964</v>
      </c>
      <c r="AD67" s="188">
        <v>5.4144000632098704E+16</v>
      </c>
      <c r="AE67" s="188" t="s">
        <v>2618</v>
      </c>
      <c r="AF67" s="188" t="s">
        <v>2619</v>
      </c>
      <c r="AG67" s="194" t="s">
        <v>1967</v>
      </c>
      <c r="AH67" s="189">
        <v>45781</v>
      </c>
      <c r="AI67" s="188" t="s">
        <v>1918</v>
      </c>
      <c r="AJ67" s="194" t="s">
        <v>1919</v>
      </c>
      <c r="AK67" s="194"/>
    </row>
    <row r="68" spans="2:37" ht="26.9" x14ac:dyDescent="0.3">
      <c r="B68" s="188" t="s">
        <v>2620</v>
      </c>
      <c r="C68" s="188" t="s">
        <v>1901</v>
      </c>
      <c r="D68" s="188" t="s">
        <v>973</v>
      </c>
      <c r="E68" s="188" t="s">
        <v>1037</v>
      </c>
      <c r="F68" s="195">
        <v>2570</v>
      </c>
      <c r="G68" s="188" t="s">
        <v>1970</v>
      </c>
      <c r="H68" s="188">
        <v>102</v>
      </c>
      <c r="I68" s="188">
        <v>1</v>
      </c>
      <c r="J68" s="194" t="s">
        <v>2621</v>
      </c>
      <c r="K68" s="194" t="s">
        <v>2622</v>
      </c>
      <c r="L68" s="194" t="s">
        <v>2623</v>
      </c>
      <c r="M68" s="188" t="s">
        <v>2624</v>
      </c>
      <c r="N68" s="188" t="s">
        <v>2625</v>
      </c>
      <c r="O68" s="194" t="s">
        <v>2059</v>
      </c>
      <c r="P68" s="194" t="s">
        <v>2060</v>
      </c>
      <c r="Q68" s="188" t="s">
        <v>2624</v>
      </c>
      <c r="R68" s="188" t="s">
        <v>2626</v>
      </c>
      <c r="S68" s="188" t="s">
        <v>2627</v>
      </c>
      <c r="T68" s="189">
        <v>45694</v>
      </c>
      <c r="U68" s="189">
        <v>46789</v>
      </c>
      <c r="V68" s="188" t="s">
        <v>1912</v>
      </c>
      <c r="W68" s="190">
        <v>1465</v>
      </c>
      <c r="X68" s="190">
        <v>4395</v>
      </c>
      <c r="Y68" s="188" t="s">
        <v>1932</v>
      </c>
      <c r="Z68" s="195">
        <v>1996</v>
      </c>
      <c r="AA68" s="191">
        <v>285</v>
      </c>
      <c r="AB68" s="192">
        <v>0</v>
      </c>
      <c r="AC68" s="188" t="s">
        <v>1914</v>
      </c>
      <c r="AD68" s="188">
        <v>5.41440006419752E+16</v>
      </c>
      <c r="AE68" s="188" t="s">
        <v>2628</v>
      </c>
      <c r="AF68" s="188" t="s">
        <v>2629</v>
      </c>
      <c r="AG68" s="194" t="s">
        <v>1982</v>
      </c>
      <c r="AH68" s="189">
        <v>45814</v>
      </c>
      <c r="AI68" s="188" t="s">
        <v>1918</v>
      </c>
      <c r="AJ68" s="194" t="s">
        <v>1919</v>
      </c>
      <c r="AK68" s="194"/>
    </row>
    <row r="69" spans="2:37" ht="26.9" x14ac:dyDescent="0.3">
      <c r="B69" s="188" t="s">
        <v>2630</v>
      </c>
      <c r="C69" s="188" t="s">
        <v>1921</v>
      </c>
      <c r="D69" s="188" t="s">
        <v>973</v>
      </c>
      <c r="E69" s="188" t="s">
        <v>1026</v>
      </c>
      <c r="F69" s="195">
        <v>2110</v>
      </c>
      <c r="G69" s="188" t="s">
        <v>1985</v>
      </c>
      <c r="H69" s="188">
        <v>115</v>
      </c>
      <c r="I69" s="188">
        <v>101</v>
      </c>
      <c r="J69" s="194" t="s">
        <v>2631</v>
      </c>
      <c r="K69" s="194" t="s">
        <v>2632</v>
      </c>
      <c r="L69" s="194" t="s">
        <v>2633</v>
      </c>
      <c r="M69" s="188" t="s">
        <v>2634</v>
      </c>
      <c r="N69" s="188" t="s">
        <v>2635</v>
      </c>
      <c r="O69" s="194" t="s">
        <v>2072</v>
      </c>
      <c r="P69" s="194" t="s">
        <v>2073</v>
      </c>
      <c r="Q69" s="188" t="s">
        <v>2634</v>
      </c>
      <c r="R69" s="188" t="s">
        <v>2636</v>
      </c>
      <c r="S69" s="188" t="s">
        <v>2637</v>
      </c>
      <c r="T69" s="189">
        <v>44025</v>
      </c>
      <c r="U69" s="189"/>
      <c r="V69" s="188" t="s">
        <v>1912</v>
      </c>
      <c r="W69" s="190">
        <v>1642</v>
      </c>
      <c r="X69" s="190">
        <v>4926</v>
      </c>
      <c r="Y69" s="188" t="s">
        <v>1939</v>
      </c>
      <c r="Z69" s="195">
        <v>2003</v>
      </c>
      <c r="AA69" s="191">
        <v>129</v>
      </c>
      <c r="AB69" s="192">
        <v>0</v>
      </c>
      <c r="AC69" s="188" t="s">
        <v>1914</v>
      </c>
      <c r="AD69" s="188">
        <v>5.41440006518518E+16</v>
      </c>
      <c r="AE69" s="188" t="s">
        <v>2638</v>
      </c>
      <c r="AF69" s="188" t="s">
        <v>2639</v>
      </c>
      <c r="AG69" s="194" t="s">
        <v>1917</v>
      </c>
      <c r="AH69" s="189">
        <v>45846</v>
      </c>
      <c r="AI69" s="188" t="s">
        <v>1918</v>
      </c>
      <c r="AJ69" s="194" t="s">
        <v>1919</v>
      </c>
      <c r="AK69" s="194" t="s">
        <v>2310</v>
      </c>
    </row>
    <row r="70" spans="2:37" ht="26.9" x14ac:dyDescent="0.3">
      <c r="B70" s="188" t="s">
        <v>2640</v>
      </c>
      <c r="C70" s="188" t="s">
        <v>1937</v>
      </c>
      <c r="D70" s="188" t="s">
        <v>973</v>
      </c>
      <c r="E70" s="188" t="s">
        <v>1033</v>
      </c>
      <c r="F70" s="195">
        <v>2800</v>
      </c>
      <c r="G70" s="188" t="s">
        <v>2000</v>
      </c>
      <c r="H70" s="188">
        <v>128</v>
      </c>
      <c r="I70" s="188" t="s">
        <v>1939</v>
      </c>
      <c r="J70" s="194" t="s">
        <v>2641</v>
      </c>
      <c r="K70" s="194" t="s">
        <v>2642</v>
      </c>
      <c r="L70" s="194" t="s">
        <v>2643</v>
      </c>
      <c r="M70" s="188" t="s">
        <v>2644</v>
      </c>
      <c r="N70" s="188" t="s">
        <v>2645</v>
      </c>
      <c r="O70" s="194" t="s">
        <v>2085</v>
      </c>
      <c r="P70" s="194" t="s">
        <v>2086</v>
      </c>
      <c r="Q70" s="188" t="s">
        <v>2644</v>
      </c>
      <c r="R70" s="188" t="s">
        <v>2646</v>
      </c>
      <c r="S70" s="188" t="s">
        <v>2647</v>
      </c>
      <c r="T70" s="189">
        <v>44550</v>
      </c>
      <c r="U70" s="189"/>
      <c r="V70" s="188" t="s">
        <v>1912</v>
      </c>
      <c r="W70" s="190">
        <v>993</v>
      </c>
      <c r="X70" s="190">
        <v>2979</v>
      </c>
      <c r="Y70" s="188" t="s">
        <v>1913</v>
      </c>
      <c r="Z70" s="195">
        <v>2010</v>
      </c>
      <c r="AA70" s="191">
        <v>471</v>
      </c>
      <c r="AB70" s="192">
        <v>0</v>
      </c>
      <c r="AC70" s="188" t="s">
        <v>1914</v>
      </c>
      <c r="AD70" s="188">
        <v>5.4144000661728304E+16</v>
      </c>
      <c r="AE70" s="188" t="s">
        <v>2648</v>
      </c>
      <c r="AF70" s="188" t="s">
        <v>2649</v>
      </c>
      <c r="AG70" s="194" t="s">
        <v>1935</v>
      </c>
      <c r="AH70" s="189">
        <v>45879</v>
      </c>
      <c r="AI70" s="188" t="s">
        <v>1918</v>
      </c>
      <c r="AJ70" s="194" t="s">
        <v>1919</v>
      </c>
      <c r="AK70" s="194"/>
    </row>
    <row r="71" spans="2:37" ht="26.9" x14ac:dyDescent="0.3">
      <c r="B71" s="188" t="s">
        <v>2650</v>
      </c>
      <c r="C71" s="188" t="s">
        <v>1953</v>
      </c>
      <c r="D71" s="188" t="s">
        <v>973</v>
      </c>
      <c r="E71" s="188" t="s">
        <v>1054</v>
      </c>
      <c r="F71" s="195">
        <v>2200</v>
      </c>
      <c r="G71" s="188" t="s">
        <v>2014</v>
      </c>
      <c r="H71" s="188">
        <v>141</v>
      </c>
      <c r="I71" s="188">
        <v>2</v>
      </c>
      <c r="J71" s="194" t="s">
        <v>2651</v>
      </c>
      <c r="K71" s="194" t="s">
        <v>2652</v>
      </c>
      <c r="L71" s="194" t="s">
        <v>2653</v>
      </c>
      <c r="M71" s="188" t="s">
        <v>2654</v>
      </c>
      <c r="N71" s="188" t="s">
        <v>2655</v>
      </c>
      <c r="O71" s="194"/>
      <c r="P71" s="194"/>
      <c r="Q71" s="188"/>
      <c r="R71" s="188"/>
      <c r="S71" s="188" t="s">
        <v>2656</v>
      </c>
      <c r="T71" s="189">
        <v>44683</v>
      </c>
      <c r="U71" s="189"/>
      <c r="V71" s="188" t="s">
        <v>2138</v>
      </c>
      <c r="W71" s="190">
        <v>836</v>
      </c>
      <c r="X71" s="190">
        <v>2508</v>
      </c>
      <c r="Y71" s="188" t="s">
        <v>1932</v>
      </c>
      <c r="Z71" s="195">
        <v>2017</v>
      </c>
      <c r="AA71" s="191">
        <v>53</v>
      </c>
      <c r="AB71" s="192">
        <v>5</v>
      </c>
      <c r="AC71" s="188" t="s">
        <v>1964</v>
      </c>
      <c r="AD71" s="188">
        <v>5.4144000671604896E+16</v>
      </c>
      <c r="AE71" s="188" t="s">
        <v>2657</v>
      </c>
      <c r="AF71" s="188" t="s">
        <v>2658</v>
      </c>
      <c r="AG71" s="194" t="s">
        <v>1951</v>
      </c>
      <c r="AH71" s="189">
        <v>45912</v>
      </c>
      <c r="AI71" s="188" t="s">
        <v>1918</v>
      </c>
      <c r="AJ71" s="194" t="s">
        <v>1919</v>
      </c>
      <c r="AK71" s="194"/>
    </row>
    <row r="72" spans="2:37" ht="26.9" x14ac:dyDescent="0.3">
      <c r="B72" s="188" t="s">
        <v>2659</v>
      </c>
      <c r="C72" s="188" t="s">
        <v>1969</v>
      </c>
      <c r="D72" s="188" t="s">
        <v>973</v>
      </c>
      <c r="E72" s="188" t="s">
        <v>1006</v>
      </c>
      <c r="F72" s="195">
        <v>2850</v>
      </c>
      <c r="G72" s="188" t="s">
        <v>2027</v>
      </c>
      <c r="H72" s="188">
        <v>154</v>
      </c>
      <c r="I72" s="188">
        <v>202</v>
      </c>
      <c r="J72" s="194" t="s">
        <v>2660</v>
      </c>
      <c r="K72" s="194" t="s">
        <v>2661</v>
      </c>
      <c r="L72" s="194" t="s">
        <v>2662</v>
      </c>
      <c r="M72" s="188" t="s">
        <v>2663</v>
      </c>
      <c r="N72" s="188" t="s">
        <v>2664</v>
      </c>
      <c r="O72" s="194" t="s">
        <v>2111</v>
      </c>
      <c r="P72" s="194" t="s">
        <v>2112</v>
      </c>
      <c r="Q72" s="188" t="s">
        <v>2663</v>
      </c>
      <c r="R72" s="188" t="s">
        <v>2665</v>
      </c>
      <c r="S72" s="188" t="s">
        <v>2666</v>
      </c>
      <c r="T72" s="189">
        <v>45208</v>
      </c>
      <c r="U72" s="189"/>
      <c r="V72" s="188" t="s">
        <v>2205</v>
      </c>
      <c r="W72" s="190">
        <v>1261</v>
      </c>
      <c r="X72" s="190">
        <v>3783</v>
      </c>
      <c r="Y72" s="188" t="s">
        <v>1939</v>
      </c>
      <c r="Z72" s="195">
        <v>1955</v>
      </c>
      <c r="AA72" s="191">
        <v>64</v>
      </c>
      <c r="AB72" s="192">
        <v>3</v>
      </c>
      <c r="AC72" s="188" t="s">
        <v>1914</v>
      </c>
      <c r="AD72" s="188">
        <v>5.41440006814814E+16</v>
      </c>
      <c r="AE72" s="188" t="s">
        <v>2667</v>
      </c>
      <c r="AF72" s="188" t="s">
        <v>2668</v>
      </c>
      <c r="AG72" s="194" t="s">
        <v>1967</v>
      </c>
      <c r="AH72" s="189">
        <v>45944</v>
      </c>
      <c r="AI72" s="188" t="s">
        <v>1918</v>
      </c>
      <c r="AJ72" s="194" t="s">
        <v>1919</v>
      </c>
      <c r="AK72" s="194"/>
    </row>
    <row r="73" spans="2:37" ht="26.9" x14ac:dyDescent="0.3">
      <c r="B73" s="188" t="s">
        <v>2669</v>
      </c>
      <c r="C73" s="188" t="s">
        <v>1984</v>
      </c>
      <c r="D73" s="188" t="s">
        <v>973</v>
      </c>
      <c r="E73" s="188" t="s">
        <v>1024</v>
      </c>
      <c r="F73" s="195">
        <v>2900</v>
      </c>
      <c r="G73" s="188" t="s">
        <v>2040</v>
      </c>
      <c r="H73" s="188">
        <v>167</v>
      </c>
      <c r="I73" s="188" t="s">
        <v>1986</v>
      </c>
      <c r="J73" s="194" t="s">
        <v>2670</v>
      </c>
      <c r="K73" s="194" t="s">
        <v>2671</v>
      </c>
      <c r="L73" s="194" t="s">
        <v>2672</v>
      </c>
      <c r="M73" s="188" t="s">
        <v>2673</v>
      </c>
      <c r="N73" s="188" t="s">
        <v>2674</v>
      </c>
      <c r="O73" s="194" t="s">
        <v>2124</v>
      </c>
      <c r="P73" s="194" t="s">
        <v>2125</v>
      </c>
      <c r="Q73" s="188" t="s">
        <v>2673</v>
      </c>
      <c r="R73" s="188" t="s">
        <v>2675</v>
      </c>
      <c r="S73" s="188" t="s">
        <v>2676</v>
      </c>
      <c r="T73" s="189">
        <v>45367</v>
      </c>
      <c r="U73" s="189">
        <v>46462</v>
      </c>
      <c r="V73" s="188" t="s">
        <v>1912</v>
      </c>
      <c r="W73" s="190">
        <v>1420</v>
      </c>
      <c r="X73" s="190">
        <v>4260</v>
      </c>
      <c r="Y73" s="188" t="s">
        <v>1913</v>
      </c>
      <c r="Z73" s="195">
        <v>1962</v>
      </c>
      <c r="AA73" s="191">
        <v>75</v>
      </c>
      <c r="AB73" s="192">
        <v>1</v>
      </c>
      <c r="AC73" s="188" t="s">
        <v>1914</v>
      </c>
      <c r="AD73" s="188">
        <v>5.4144000691358E+16</v>
      </c>
      <c r="AE73" s="188" t="s">
        <v>2677</v>
      </c>
      <c r="AF73" s="188" t="s">
        <v>2678</v>
      </c>
      <c r="AG73" s="194" t="s">
        <v>1982</v>
      </c>
      <c r="AH73" s="189">
        <v>45977</v>
      </c>
      <c r="AI73" s="188" t="s">
        <v>1918</v>
      </c>
      <c r="AJ73" s="194" t="s">
        <v>1919</v>
      </c>
      <c r="AK73" s="194"/>
    </row>
    <row r="74" spans="2:37" ht="26.9" x14ac:dyDescent="0.3">
      <c r="B74" s="188" t="s">
        <v>2679</v>
      </c>
      <c r="C74" s="188" t="s">
        <v>1999</v>
      </c>
      <c r="D74" s="188" t="s">
        <v>973</v>
      </c>
      <c r="E74" s="188" t="s">
        <v>1038</v>
      </c>
      <c r="F74" s="195">
        <v>2220</v>
      </c>
      <c r="G74" s="188" t="s">
        <v>2053</v>
      </c>
      <c r="H74" s="188">
        <v>180</v>
      </c>
      <c r="I74" s="188">
        <v>3</v>
      </c>
      <c r="J74" s="194" t="s">
        <v>2680</v>
      </c>
      <c r="K74" s="194" t="s">
        <v>2681</v>
      </c>
      <c r="L74" s="194" t="s">
        <v>2682</v>
      </c>
      <c r="M74" s="188" t="s">
        <v>2683</v>
      </c>
      <c r="N74" s="188" t="s">
        <v>2684</v>
      </c>
      <c r="O74" s="194" t="s">
        <v>2326</v>
      </c>
      <c r="P74" s="194" t="s">
        <v>2327</v>
      </c>
      <c r="Q74" s="188" t="s">
        <v>2683</v>
      </c>
      <c r="R74" s="188" t="s">
        <v>2685</v>
      </c>
      <c r="S74" s="188" t="s">
        <v>2686</v>
      </c>
      <c r="T74" s="189">
        <v>45892</v>
      </c>
      <c r="U74" s="189"/>
      <c r="V74" s="188" t="s">
        <v>1912</v>
      </c>
      <c r="W74" s="190">
        <v>76</v>
      </c>
      <c r="X74" s="190">
        <v>228</v>
      </c>
      <c r="Y74" s="188" t="s">
        <v>1932</v>
      </c>
      <c r="Z74" s="195">
        <v>1969</v>
      </c>
      <c r="AA74" s="191">
        <v>33</v>
      </c>
      <c r="AB74" s="192">
        <v>0</v>
      </c>
      <c r="AC74" s="188" t="s">
        <v>1964</v>
      </c>
      <c r="AD74" s="188">
        <v>5.4144000701234496E+16</v>
      </c>
      <c r="AE74" s="188" t="s">
        <v>2687</v>
      </c>
      <c r="AF74" s="188" t="s">
        <v>2688</v>
      </c>
      <c r="AG74" s="194" t="s">
        <v>1917</v>
      </c>
      <c r="AH74" s="189">
        <v>46009</v>
      </c>
      <c r="AI74" s="188" t="s">
        <v>1918</v>
      </c>
      <c r="AJ74" s="194" t="s">
        <v>1919</v>
      </c>
      <c r="AK74" s="194"/>
    </row>
    <row r="75" spans="2:37" ht="26.9" x14ac:dyDescent="0.3">
      <c r="B75" s="188" t="s">
        <v>2689</v>
      </c>
      <c r="C75" s="188" t="s">
        <v>2013</v>
      </c>
      <c r="D75" s="188" t="s">
        <v>973</v>
      </c>
      <c r="E75" s="188" t="s">
        <v>1010</v>
      </c>
      <c r="F75" s="195">
        <v>2650</v>
      </c>
      <c r="G75" s="188" t="s">
        <v>2066</v>
      </c>
      <c r="H75" s="188">
        <v>7</v>
      </c>
      <c r="I75" s="188"/>
      <c r="J75" s="194" t="s">
        <v>2690</v>
      </c>
      <c r="K75" s="194" t="s">
        <v>2691</v>
      </c>
      <c r="L75" s="194" t="s">
        <v>2692</v>
      </c>
      <c r="M75" s="188" t="s">
        <v>2693</v>
      </c>
      <c r="N75" s="188" t="s">
        <v>2694</v>
      </c>
      <c r="O75" s="194" t="s">
        <v>2148</v>
      </c>
      <c r="P75" s="194" t="s">
        <v>2149</v>
      </c>
      <c r="Q75" s="188" t="s">
        <v>2693</v>
      </c>
      <c r="R75" s="188" t="s">
        <v>2695</v>
      </c>
      <c r="S75" s="188" t="s">
        <v>2696</v>
      </c>
      <c r="T75" s="189">
        <v>43835</v>
      </c>
      <c r="U75" s="189"/>
      <c r="V75" s="188" t="s">
        <v>1912</v>
      </c>
      <c r="W75" s="190">
        <v>816</v>
      </c>
      <c r="X75" s="190">
        <v>2448</v>
      </c>
      <c r="Y75" s="188" t="s">
        <v>1939</v>
      </c>
      <c r="Z75" s="195">
        <v>1976</v>
      </c>
      <c r="AA75" s="191">
        <v>97</v>
      </c>
      <c r="AB75" s="192">
        <v>2</v>
      </c>
      <c r="AC75" s="188" t="s">
        <v>1964</v>
      </c>
      <c r="AD75" s="188">
        <v>5.4144000711111E+16</v>
      </c>
      <c r="AE75" s="188" t="s">
        <v>2697</v>
      </c>
      <c r="AF75" s="188" t="s">
        <v>2698</v>
      </c>
      <c r="AG75" s="194" t="s">
        <v>1935</v>
      </c>
      <c r="AH75" s="189">
        <v>45677</v>
      </c>
      <c r="AI75" s="188" t="s">
        <v>1918</v>
      </c>
      <c r="AJ75" s="194" t="s">
        <v>1919</v>
      </c>
      <c r="AK75" s="194"/>
    </row>
    <row r="76" spans="2:37" ht="26.9" x14ac:dyDescent="0.3">
      <c r="B76" s="188" t="s">
        <v>2699</v>
      </c>
      <c r="C76" s="188" t="s">
        <v>1901</v>
      </c>
      <c r="D76" s="188" t="s">
        <v>973</v>
      </c>
      <c r="E76" s="188" t="s">
        <v>1029</v>
      </c>
      <c r="F76" s="195">
        <v>2240</v>
      </c>
      <c r="G76" s="188" t="s">
        <v>2079</v>
      </c>
      <c r="H76" s="188">
        <v>20</v>
      </c>
      <c r="I76" s="188">
        <v>1</v>
      </c>
      <c r="J76" s="194" t="s">
        <v>2700</v>
      </c>
      <c r="K76" s="194" t="s">
        <v>2701</v>
      </c>
      <c r="L76" s="194" t="s">
        <v>2702</v>
      </c>
      <c r="M76" s="188" t="s">
        <v>2703</v>
      </c>
      <c r="N76" s="188" t="s">
        <v>2704</v>
      </c>
      <c r="O76" s="194" t="s">
        <v>1908</v>
      </c>
      <c r="P76" s="194" t="s">
        <v>1909</v>
      </c>
      <c r="Q76" s="188" t="s">
        <v>2703</v>
      </c>
      <c r="R76" s="188" t="s">
        <v>2705</v>
      </c>
      <c r="S76" s="188" t="s">
        <v>2706</v>
      </c>
      <c r="T76" s="189">
        <v>44359</v>
      </c>
      <c r="U76" s="189"/>
      <c r="V76" s="188" t="s">
        <v>1912</v>
      </c>
      <c r="W76" s="190">
        <v>1793</v>
      </c>
      <c r="X76" s="190">
        <v>5379</v>
      </c>
      <c r="Y76" s="188" t="s">
        <v>1913</v>
      </c>
      <c r="Z76" s="195">
        <v>1983</v>
      </c>
      <c r="AA76" s="191">
        <v>101</v>
      </c>
      <c r="AB76" s="192">
        <v>0</v>
      </c>
      <c r="AC76" s="188" t="s">
        <v>1914</v>
      </c>
      <c r="AD76" s="188">
        <v>5.41440007209876E+16</v>
      </c>
      <c r="AE76" s="188" t="s">
        <v>2707</v>
      </c>
      <c r="AF76" s="188" t="s">
        <v>2708</v>
      </c>
      <c r="AG76" s="194" t="s">
        <v>1951</v>
      </c>
      <c r="AH76" s="189">
        <v>45710</v>
      </c>
      <c r="AI76" s="188" t="s">
        <v>1918</v>
      </c>
      <c r="AJ76" s="194" t="s">
        <v>1919</v>
      </c>
      <c r="AK76" s="194"/>
    </row>
    <row r="77" spans="2:37" ht="26.9" x14ac:dyDescent="0.3">
      <c r="B77" s="188" t="s">
        <v>2709</v>
      </c>
      <c r="C77" s="188" t="s">
        <v>1921</v>
      </c>
      <c r="D77" s="188" t="s">
        <v>973</v>
      </c>
      <c r="E77" s="188" t="s">
        <v>1039</v>
      </c>
      <c r="F77" s="195">
        <v>2500</v>
      </c>
      <c r="G77" s="188" t="s">
        <v>2092</v>
      </c>
      <c r="H77" s="188">
        <v>33</v>
      </c>
      <c r="I77" s="188">
        <v>101</v>
      </c>
      <c r="J77" s="194" t="s">
        <v>2710</v>
      </c>
      <c r="K77" s="194" t="s">
        <v>2711</v>
      </c>
      <c r="L77" s="194" t="s">
        <v>2712</v>
      </c>
      <c r="M77" s="188" t="s">
        <v>2713</v>
      </c>
      <c r="N77" s="188" t="s">
        <v>2714</v>
      </c>
      <c r="O77" s="194" t="s">
        <v>1928</v>
      </c>
      <c r="P77" s="194" t="s">
        <v>1929</v>
      </c>
      <c r="Q77" s="188" t="s">
        <v>2713</v>
      </c>
      <c r="R77" s="188" t="s">
        <v>2715</v>
      </c>
      <c r="S77" s="188" t="s">
        <v>2716</v>
      </c>
      <c r="T77" s="189">
        <v>44884</v>
      </c>
      <c r="U77" s="189"/>
      <c r="V77" s="188" t="s">
        <v>1912</v>
      </c>
      <c r="W77" s="190">
        <v>1938</v>
      </c>
      <c r="X77" s="190">
        <v>5814</v>
      </c>
      <c r="Y77" s="188" t="s">
        <v>1932</v>
      </c>
      <c r="Z77" s="195">
        <v>1990</v>
      </c>
      <c r="AA77" s="191">
        <v>201</v>
      </c>
      <c r="AB77" s="192">
        <v>0</v>
      </c>
      <c r="AC77" s="188" t="s">
        <v>1914</v>
      </c>
      <c r="AD77" s="188">
        <v>5.4144000730864096E+16</v>
      </c>
      <c r="AE77" s="188" t="s">
        <v>2717</v>
      </c>
      <c r="AF77" s="188" t="s">
        <v>2718</v>
      </c>
      <c r="AG77" s="194" t="s">
        <v>1967</v>
      </c>
      <c r="AH77" s="189">
        <v>45740</v>
      </c>
      <c r="AI77" s="188" t="s">
        <v>1918</v>
      </c>
      <c r="AJ77" s="194" t="s">
        <v>1919</v>
      </c>
      <c r="AK77" s="194"/>
    </row>
    <row r="78" spans="2:37" ht="26.9" x14ac:dyDescent="0.3">
      <c r="B78" s="188" t="s">
        <v>2719</v>
      </c>
      <c r="C78" s="188" t="s">
        <v>1937</v>
      </c>
      <c r="D78" s="188" t="s">
        <v>973</v>
      </c>
      <c r="E78" s="188" t="s">
        <v>1063</v>
      </c>
      <c r="F78" s="195">
        <v>2400</v>
      </c>
      <c r="G78" s="188" t="s">
        <v>2105</v>
      </c>
      <c r="H78" s="188">
        <v>46</v>
      </c>
      <c r="I78" s="188" t="s">
        <v>1939</v>
      </c>
      <c r="J78" s="194" t="s">
        <v>2720</v>
      </c>
      <c r="K78" s="194" t="s">
        <v>2721</v>
      </c>
      <c r="L78" s="194" t="s">
        <v>2722</v>
      </c>
      <c r="M78" s="188" t="s">
        <v>2723</v>
      </c>
      <c r="N78" s="188" t="s">
        <v>2724</v>
      </c>
      <c r="O78" s="194" t="s">
        <v>1945</v>
      </c>
      <c r="P78" s="194" t="s">
        <v>1946</v>
      </c>
      <c r="Q78" s="188" t="s">
        <v>2723</v>
      </c>
      <c r="R78" s="188" t="s">
        <v>2725</v>
      </c>
      <c r="S78" s="188" t="s">
        <v>2726</v>
      </c>
      <c r="T78" s="189">
        <v>45017</v>
      </c>
      <c r="U78" s="189">
        <v>46113</v>
      </c>
      <c r="V78" s="188" t="s">
        <v>1912</v>
      </c>
      <c r="W78" s="190">
        <v>1225</v>
      </c>
      <c r="X78" s="190">
        <v>3675</v>
      </c>
      <c r="Y78" s="188" t="s">
        <v>1939</v>
      </c>
      <c r="Z78" s="195">
        <v>1997</v>
      </c>
      <c r="AA78" s="191">
        <v>575</v>
      </c>
      <c r="AB78" s="192">
        <v>0</v>
      </c>
      <c r="AC78" s="188" t="s">
        <v>1914</v>
      </c>
      <c r="AD78" s="188">
        <v>5.4144000740740704E+16</v>
      </c>
      <c r="AE78" s="188" t="s">
        <v>2727</v>
      </c>
      <c r="AF78" s="188" t="s">
        <v>2728</v>
      </c>
      <c r="AG78" s="194" t="s">
        <v>1982</v>
      </c>
      <c r="AH78" s="189">
        <v>45748</v>
      </c>
      <c r="AI78" s="188" t="s">
        <v>1918</v>
      </c>
      <c r="AJ78" s="194" t="s">
        <v>1919</v>
      </c>
      <c r="AK78" s="194"/>
    </row>
    <row r="79" spans="2:37" ht="26.9" x14ac:dyDescent="0.3">
      <c r="B79" s="188" t="s">
        <v>2729</v>
      </c>
      <c r="C79" s="188" t="s">
        <v>1953</v>
      </c>
      <c r="D79" s="188" t="s">
        <v>973</v>
      </c>
      <c r="E79" s="188" t="s">
        <v>1016</v>
      </c>
      <c r="F79" s="195">
        <v>2550</v>
      </c>
      <c r="G79" s="188" t="s">
        <v>2118</v>
      </c>
      <c r="H79" s="188">
        <v>59</v>
      </c>
      <c r="I79" s="188">
        <v>2</v>
      </c>
      <c r="J79" s="194" t="s">
        <v>2730</v>
      </c>
      <c r="K79" s="194" t="s">
        <v>2731</v>
      </c>
      <c r="L79" s="194" t="s">
        <v>2732</v>
      </c>
      <c r="M79" s="188" t="s">
        <v>2733</v>
      </c>
      <c r="N79" s="188" t="s">
        <v>2734</v>
      </c>
      <c r="O79" s="194" t="s">
        <v>1960</v>
      </c>
      <c r="P79" s="194" t="s">
        <v>1961</v>
      </c>
      <c r="Q79" s="188" t="s">
        <v>2733</v>
      </c>
      <c r="R79" s="188" t="s">
        <v>2735</v>
      </c>
      <c r="S79" s="188" t="s">
        <v>2736</v>
      </c>
      <c r="T79" s="189">
        <v>45543</v>
      </c>
      <c r="U79" s="189"/>
      <c r="V79" s="188" t="s">
        <v>1912</v>
      </c>
      <c r="W79" s="190">
        <v>552</v>
      </c>
      <c r="X79" s="190">
        <v>1656</v>
      </c>
      <c r="Y79" s="188" t="s">
        <v>1913</v>
      </c>
      <c r="Z79" s="195">
        <v>2004</v>
      </c>
      <c r="AA79" s="191">
        <v>141</v>
      </c>
      <c r="AB79" s="192">
        <v>4</v>
      </c>
      <c r="AC79" s="188" t="s">
        <v>1964</v>
      </c>
      <c r="AD79" s="188">
        <v>5.41440007506172E+16</v>
      </c>
      <c r="AE79" s="188" t="s">
        <v>2737</v>
      </c>
      <c r="AF79" s="188" t="s">
        <v>2738</v>
      </c>
      <c r="AG79" s="194" t="s">
        <v>1917</v>
      </c>
      <c r="AH79" s="189">
        <v>45780</v>
      </c>
      <c r="AI79" s="188" t="s">
        <v>1918</v>
      </c>
      <c r="AJ79" s="194" t="s">
        <v>1919</v>
      </c>
      <c r="AK79" s="194" t="s">
        <v>2165</v>
      </c>
    </row>
    <row r="80" spans="2:37" ht="26.9" x14ac:dyDescent="0.3">
      <c r="B80" s="188" t="s">
        <v>2739</v>
      </c>
      <c r="C80" s="188" t="s">
        <v>1969</v>
      </c>
      <c r="D80" s="188" t="s">
        <v>973</v>
      </c>
      <c r="E80" s="188" t="s">
        <v>1018</v>
      </c>
      <c r="F80" s="195">
        <v>2640</v>
      </c>
      <c r="G80" s="188" t="s">
        <v>2131</v>
      </c>
      <c r="H80" s="188">
        <v>72</v>
      </c>
      <c r="I80" s="188">
        <v>202</v>
      </c>
      <c r="J80" s="194" t="s">
        <v>2740</v>
      </c>
      <c r="K80" s="194" t="s">
        <v>2741</v>
      </c>
      <c r="L80" s="194" t="s">
        <v>2742</v>
      </c>
      <c r="M80" s="188" t="s">
        <v>2743</v>
      </c>
      <c r="N80" s="188" t="s">
        <v>2744</v>
      </c>
      <c r="O80" s="194" t="s">
        <v>1976</v>
      </c>
      <c r="P80" s="194" t="s">
        <v>1977</v>
      </c>
      <c r="Q80" s="188" t="s">
        <v>2743</v>
      </c>
      <c r="R80" s="188" t="s">
        <v>2745</v>
      </c>
      <c r="S80" s="188" t="s">
        <v>2746</v>
      </c>
      <c r="T80" s="189">
        <v>45703</v>
      </c>
      <c r="U80" s="189"/>
      <c r="V80" s="188" t="s">
        <v>1912</v>
      </c>
      <c r="W80" s="190">
        <v>1413</v>
      </c>
      <c r="X80" s="190">
        <v>4239</v>
      </c>
      <c r="Y80" s="188" t="s">
        <v>1932</v>
      </c>
      <c r="Z80" s="195">
        <v>2011</v>
      </c>
      <c r="AA80" s="191">
        <v>152</v>
      </c>
      <c r="AB80" s="192">
        <v>2</v>
      </c>
      <c r="AC80" s="188" t="s">
        <v>1914</v>
      </c>
      <c r="AD80" s="188">
        <v>5.41440007604938E+16</v>
      </c>
      <c r="AE80" s="188" t="s">
        <v>2747</v>
      </c>
      <c r="AF80" s="188" t="s">
        <v>2748</v>
      </c>
      <c r="AG80" s="194" t="s">
        <v>1935</v>
      </c>
      <c r="AH80" s="189">
        <v>45813</v>
      </c>
      <c r="AI80" s="188" t="s">
        <v>1918</v>
      </c>
      <c r="AJ80" s="194" t="s">
        <v>1919</v>
      </c>
      <c r="AK80" s="194"/>
    </row>
    <row r="81" spans="2:37" ht="26.9" x14ac:dyDescent="0.3">
      <c r="B81" s="188" t="s">
        <v>2749</v>
      </c>
      <c r="C81" s="188" t="s">
        <v>1984</v>
      </c>
      <c r="D81" s="188" t="s">
        <v>973</v>
      </c>
      <c r="E81" s="188" t="s">
        <v>1049</v>
      </c>
      <c r="F81" s="195">
        <v>2490</v>
      </c>
      <c r="G81" s="188" t="s">
        <v>2142</v>
      </c>
      <c r="H81" s="188">
        <v>85</v>
      </c>
      <c r="I81" s="188" t="s">
        <v>1986</v>
      </c>
      <c r="J81" s="194" t="s">
        <v>2750</v>
      </c>
      <c r="K81" s="194" t="s">
        <v>2751</v>
      </c>
      <c r="L81" s="194" t="s">
        <v>2752</v>
      </c>
      <c r="M81" s="188" t="s">
        <v>2753</v>
      </c>
      <c r="N81" s="188" t="s">
        <v>2754</v>
      </c>
      <c r="O81" s="194" t="s">
        <v>1992</v>
      </c>
      <c r="P81" s="194" t="s">
        <v>1993</v>
      </c>
      <c r="Q81" s="188" t="s">
        <v>2753</v>
      </c>
      <c r="R81" s="188" t="s">
        <v>2755</v>
      </c>
      <c r="S81" s="188" t="s">
        <v>2756</v>
      </c>
      <c r="T81" s="189">
        <v>44034</v>
      </c>
      <c r="U81" s="189"/>
      <c r="V81" s="188" t="s">
        <v>1912</v>
      </c>
      <c r="W81" s="190">
        <v>1668</v>
      </c>
      <c r="X81" s="190">
        <v>5004</v>
      </c>
      <c r="Y81" s="188" t="s">
        <v>1939</v>
      </c>
      <c r="Z81" s="195">
        <v>2018</v>
      </c>
      <c r="AA81" s="191">
        <v>163</v>
      </c>
      <c r="AB81" s="192">
        <v>5</v>
      </c>
      <c r="AC81" s="188" t="s">
        <v>1914</v>
      </c>
      <c r="AD81" s="188">
        <v>5.4144000770370304E+16</v>
      </c>
      <c r="AE81" s="188" t="s">
        <v>2757</v>
      </c>
      <c r="AF81" s="188" t="s">
        <v>2758</v>
      </c>
      <c r="AG81" s="194" t="s">
        <v>1951</v>
      </c>
      <c r="AH81" s="189">
        <v>45845</v>
      </c>
      <c r="AI81" s="188" t="s">
        <v>1918</v>
      </c>
      <c r="AJ81" s="194" t="s">
        <v>1919</v>
      </c>
      <c r="AK81" s="194"/>
    </row>
    <row r="82" spans="2:37" ht="26.9" x14ac:dyDescent="0.3">
      <c r="B82" s="188" t="s">
        <v>2759</v>
      </c>
      <c r="C82" s="188" t="s">
        <v>1999</v>
      </c>
      <c r="D82" s="188" t="s">
        <v>973</v>
      </c>
      <c r="E82" s="188" t="s">
        <v>1020</v>
      </c>
      <c r="F82" s="195">
        <v>2520</v>
      </c>
      <c r="G82" s="188" t="s">
        <v>2155</v>
      </c>
      <c r="H82" s="188">
        <v>98</v>
      </c>
      <c r="I82" s="188">
        <v>3</v>
      </c>
      <c r="J82" s="194" t="s">
        <v>2760</v>
      </c>
      <c r="K82" s="194" t="s">
        <v>2761</v>
      </c>
      <c r="L82" s="194" t="s">
        <v>2762</v>
      </c>
      <c r="M82" s="188" t="s">
        <v>2763</v>
      </c>
      <c r="N82" s="188" t="s">
        <v>2764</v>
      </c>
      <c r="O82" s="194" t="s">
        <v>2006</v>
      </c>
      <c r="P82" s="194" t="s">
        <v>2007</v>
      </c>
      <c r="Q82" s="188" t="s">
        <v>2763</v>
      </c>
      <c r="R82" s="188" t="s">
        <v>2765</v>
      </c>
      <c r="S82" s="188" t="s">
        <v>2766</v>
      </c>
      <c r="T82" s="189">
        <v>44534</v>
      </c>
      <c r="U82" s="189"/>
      <c r="V82" s="188" t="s">
        <v>1912</v>
      </c>
      <c r="W82" s="190">
        <v>164</v>
      </c>
      <c r="X82" s="190">
        <v>492</v>
      </c>
      <c r="Y82" s="188" t="s">
        <v>1913</v>
      </c>
      <c r="Z82" s="195">
        <v>1956</v>
      </c>
      <c r="AA82" s="191">
        <v>23</v>
      </c>
      <c r="AB82" s="192">
        <v>0</v>
      </c>
      <c r="AC82" s="188" t="s">
        <v>1964</v>
      </c>
      <c r="AD82" s="188">
        <v>5.41440007802468E+16</v>
      </c>
      <c r="AE82" s="188" t="s">
        <v>2767</v>
      </c>
      <c r="AF82" s="188" t="s">
        <v>2768</v>
      </c>
      <c r="AG82" s="194" t="s">
        <v>1967</v>
      </c>
      <c r="AH82" s="189">
        <v>45878</v>
      </c>
      <c r="AI82" s="188" t="s">
        <v>1918</v>
      </c>
      <c r="AJ82" s="194" t="s">
        <v>1919</v>
      </c>
      <c r="AK82" s="194"/>
    </row>
    <row r="83" spans="2:37" ht="26.9" x14ac:dyDescent="0.3">
      <c r="B83" s="188" t="s">
        <v>2769</v>
      </c>
      <c r="C83" s="188" t="s">
        <v>2013</v>
      </c>
      <c r="D83" s="188" t="s">
        <v>973</v>
      </c>
      <c r="E83" s="188" t="s">
        <v>973</v>
      </c>
      <c r="F83" s="195">
        <v>2000</v>
      </c>
      <c r="G83" s="188" t="s">
        <v>2167</v>
      </c>
      <c r="H83" s="188">
        <v>111</v>
      </c>
      <c r="I83" s="188"/>
      <c r="J83" s="194" t="s">
        <v>2770</v>
      </c>
      <c r="K83" s="194" t="s">
        <v>2771</v>
      </c>
      <c r="L83" s="194" t="s">
        <v>2772</v>
      </c>
      <c r="M83" s="188" t="s">
        <v>2773</v>
      </c>
      <c r="N83" s="188" t="s">
        <v>2774</v>
      </c>
      <c r="O83" s="194" t="s">
        <v>2020</v>
      </c>
      <c r="P83" s="194" t="s">
        <v>2021</v>
      </c>
      <c r="Q83" s="188" t="s">
        <v>2773</v>
      </c>
      <c r="R83" s="188" t="s">
        <v>2775</v>
      </c>
      <c r="S83" s="188" t="s">
        <v>2776</v>
      </c>
      <c r="T83" s="189">
        <v>44692</v>
      </c>
      <c r="U83" s="189">
        <v>45788</v>
      </c>
      <c r="V83" s="188" t="s">
        <v>1912</v>
      </c>
      <c r="W83" s="190">
        <v>1000</v>
      </c>
      <c r="X83" s="190">
        <v>3000</v>
      </c>
      <c r="Y83" s="188" t="s">
        <v>1932</v>
      </c>
      <c r="Z83" s="195">
        <v>1963</v>
      </c>
      <c r="AA83" s="191">
        <v>185</v>
      </c>
      <c r="AB83" s="192">
        <v>1</v>
      </c>
      <c r="AC83" s="188" t="s">
        <v>1964</v>
      </c>
      <c r="AD83" s="188">
        <v>5.41440007901234E+16</v>
      </c>
      <c r="AE83" s="188" t="s">
        <v>2777</v>
      </c>
      <c r="AF83" s="188" t="s">
        <v>2778</v>
      </c>
      <c r="AG83" s="194" t="s">
        <v>1982</v>
      </c>
      <c r="AH83" s="189">
        <v>45911</v>
      </c>
      <c r="AI83" s="188" t="s">
        <v>1918</v>
      </c>
      <c r="AJ83" s="194" t="s">
        <v>1919</v>
      </c>
      <c r="AK83" s="194"/>
    </row>
    <row r="84" spans="2:37" ht="26.9" x14ac:dyDescent="0.3">
      <c r="B84" s="188" t="s">
        <v>2779</v>
      </c>
      <c r="C84" s="188" t="s">
        <v>1901</v>
      </c>
      <c r="D84" s="188" t="s">
        <v>973</v>
      </c>
      <c r="E84" s="188" t="s">
        <v>1046</v>
      </c>
      <c r="F84" s="195">
        <v>2300</v>
      </c>
      <c r="G84" s="188" t="s">
        <v>1902</v>
      </c>
      <c r="H84" s="188">
        <v>124</v>
      </c>
      <c r="I84" s="188">
        <v>1</v>
      </c>
      <c r="J84" s="194" t="s">
        <v>2780</v>
      </c>
      <c r="K84" s="194" t="s">
        <v>2781</v>
      </c>
      <c r="L84" s="194" t="s">
        <v>2782</v>
      </c>
      <c r="M84" s="188" t="s">
        <v>2783</v>
      </c>
      <c r="N84" s="188" t="s">
        <v>2784</v>
      </c>
      <c r="O84" s="194" t="s">
        <v>2033</v>
      </c>
      <c r="P84" s="194" t="s">
        <v>2034</v>
      </c>
      <c r="Q84" s="188" t="s">
        <v>2783</v>
      </c>
      <c r="R84" s="188" t="s">
        <v>2785</v>
      </c>
      <c r="S84" s="188" t="s">
        <v>2786</v>
      </c>
      <c r="T84" s="189">
        <v>45217</v>
      </c>
      <c r="U84" s="189"/>
      <c r="V84" s="188" t="s">
        <v>1912</v>
      </c>
      <c r="W84" s="190">
        <v>2121</v>
      </c>
      <c r="X84" s="190">
        <v>6363</v>
      </c>
      <c r="Y84" s="188" t="s">
        <v>1939</v>
      </c>
      <c r="Z84" s="195">
        <v>1970</v>
      </c>
      <c r="AA84" s="191">
        <v>157</v>
      </c>
      <c r="AB84" s="192">
        <v>0</v>
      </c>
      <c r="AC84" s="188" t="s">
        <v>1914</v>
      </c>
      <c r="AD84" s="188">
        <v>5.4144000799999904E+16</v>
      </c>
      <c r="AE84" s="188" t="s">
        <v>2787</v>
      </c>
      <c r="AF84" s="188" t="s">
        <v>2788</v>
      </c>
      <c r="AG84" s="194" t="s">
        <v>1917</v>
      </c>
      <c r="AH84" s="189">
        <v>45943</v>
      </c>
      <c r="AI84" s="188" t="s">
        <v>1918</v>
      </c>
      <c r="AJ84" s="194" t="s">
        <v>1919</v>
      </c>
      <c r="AK84" s="194"/>
    </row>
    <row r="85" spans="2:37" ht="26.9" x14ac:dyDescent="0.3">
      <c r="B85" s="188" t="s">
        <v>2789</v>
      </c>
      <c r="C85" s="188" t="s">
        <v>1921</v>
      </c>
      <c r="D85" s="188" t="s">
        <v>973</v>
      </c>
      <c r="E85" s="188" t="s">
        <v>1052</v>
      </c>
      <c r="F85" s="195">
        <v>2440</v>
      </c>
      <c r="G85" s="188" t="s">
        <v>1922</v>
      </c>
      <c r="H85" s="188">
        <v>137</v>
      </c>
      <c r="I85" s="188">
        <v>101</v>
      </c>
      <c r="J85" s="194" t="s">
        <v>2790</v>
      </c>
      <c r="K85" s="194" t="s">
        <v>2791</v>
      </c>
      <c r="L85" s="194" t="s">
        <v>2792</v>
      </c>
      <c r="M85" s="188" t="s">
        <v>2793</v>
      </c>
      <c r="N85" s="188" t="s">
        <v>2794</v>
      </c>
      <c r="O85" s="194" t="s">
        <v>2046</v>
      </c>
      <c r="P85" s="194" t="s">
        <v>2047</v>
      </c>
      <c r="Q85" s="188" t="s">
        <v>2793</v>
      </c>
      <c r="R85" s="188" t="s">
        <v>2795</v>
      </c>
      <c r="S85" s="188" t="s">
        <v>2796</v>
      </c>
      <c r="T85" s="189">
        <v>45376</v>
      </c>
      <c r="U85" s="189"/>
      <c r="V85" s="188" t="s">
        <v>1912</v>
      </c>
      <c r="W85" s="190">
        <v>2234</v>
      </c>
      <c r="X85" s="190">
        <v>6702</v>
      </c>
      <c r="Y85" s="188" t="s">
        <v>1913</v>
      </c>
      <c r="Z85" s="195">
        <v>1977</v>
      </c>
      <c r="AA85" s="191">
        <v>273</v>
      </c>
      <c r="AB85" s="192">
        <v>0</v>
      </c>
      <c r="AC85" s="188" t="s">
        <v>1914</v>
      </c>
      <c r="AD85" s="188">
        <v>5.4144000809876496E+16</v>
      </c>
      <c r="AE85" s="188" t="s">
        <v>2797</v>
      </c>
      <c r="AF85" s="188" t="s">
        <v>2798</v>
      </c>
      <c r="AG85" s="194" t="s">
        <v>1935</v>
      </c>
      <c r="AH85" s="189">
        <v>45976</v>
      </c>
      <c r="AI85" s="188" t="s">
        <v>1918</v>
      </c>
      <c r="AJ85" s="194" t="s">
        <v>1919</v>
      </c>
      <c r="AK85" s="194"/>
    </row>
    <row r="86" spans="2:37" ht="26.9" x14ac:dyDescent="0.3">
      <c r="B86" s="188" t="s">
        <v>2799</v>
      </c>
      <c r="C86" s="188" t="s">
        <v>1937</v>
      </c>
      <c r="D86" s="188" t="s">
        <v>973</v>
      </c>
      <c r="E86" s="188" t="s">
        <v>1008</v>
      </c>
      <c r="F86" s="195">
        <v>2930</v>
      </c>
      <c r="G86" s="188" t="s">
        <v>1938</v>
      </c>
      <c r="H86" s="188">
        <v>150</v>
      </c>
      <c r="I86" s="188" t="s">
        <v>1939</v>
      </c>
      <c r="J86" s="194" t="s">
        <v>2800</v>
      </c>
      <c r="K86" s="194" t="s">
        <v>2801</v>
      </c>
      <c r="L86" s="194" t="s">
        <v>2802</v>
      </c>
      <c r="M86" s="188" t="s">
        <v>2803</v>
      </c>
      <c r="N86" s="188" t="s">
        <v>2804</v>
      </c>
      <c r="O86" s="194" t="s">
        <v>2059</v>
      </c>
      <c r="P86" s="194" t="s">
        <v>2060</v>
      </c>
      <c r="Q86" s="188" t="s">
        <v>2803</v>
      </c>
      <c r="R86" s="188" t="s">
        <v>2805</v>
      </c>
      <c r="S86" s="188" t="s">
        <v>2806</v>
      </c>
      <c r="T86" s="189">
        <v>45876</v>
      </c>
      <c r="U86" s="189"/>
      <c r="V86" s="188" t="s">
        <v>1912</v>
      </c>
      <c r="W86" s="190">
        <v>1457</v>
      </c>
      <c r="X86" s="190">
        <v>4371</v>
      </c>
      <c r="Y86" s="188" t="s">
        <v>1932</v>
      </c>
      <c r="Z86" s="195">
        <v>1984</v>
      </c>
      <c r="AA86" s="191">
        <v>159</v>
      </c>
      <c r="AB86" s="192">
        <v>0</v>
      </c>
      <c r="AC86" s="188" t="s">
        <v>1914</v>
      </c>
      <c r="AD86" s="188">
        <v>5.4144000819753E+16</v>
      </c>
      <c r="AE86" s="188" t="s">
        <v>2807</v>
      </c>
      <c r="AF86" s="188" t="s">
        <v>2808</v>
      </c>
      <c r="AG86" s="194" t="s">
        <v>1951</v>
      </c>
      <c r="AH86" s="189">
        <v>46008</v>
      </c>
      <c r="AI86" s="188" t="s">
        <v>1918</v>
      </c>
      <c r="AJ86" s="194" t="s">
        <v>1919</v>
      </c>
      <c r="AK86" s="194"/>
    </row>
    <row r="87" spans="2:37" ht="26.9" x14ac:dyDescent="0.3">
      <c r="B87" s="188" t="s">
        <v>2809</v>
      </c>
      <c r="C87" s="188" t="s">
        <v>1953</v>
      </c>
      <c r="D87" s="188" t="s">
        <v>973</v>
      </c>
      <c r="E87" s="188" t="s">
        <v>1045</v>
      </c>
      <c r="F87" s="195">
        <v>2830</v>
      </c>
      <c r="G87" s="188" t="s">
        <v>1954</v>
      </c>
      <c r="H87" s="188">
        <v>163</v>
      </c>
      <c r="I87" s="188">
        <v>2</v>
      </c>
      <c r="J87" s="194" t="s">
        <v>2810</v>
      </c>
      <c r="K87" s="194" t="s">
        <v>2811</v>
      </c>
      <c r="L87" s="194" t="s">
        <v>2812</v>
      </c>
      <c r="M87" s="188" t="s">
        <v>2813</v>
      </c>
      <c r="N87" s="188" t="s">
        <v>2814</v>
      </c>
      <c r="O87" s="194" t="s">
        <v>2072</v>
      </c>
      <c r="P87" s="194" t="s">
        <v>2073</v>
      </c>
      <c r="Q87" s="188" t="s">
        <v>2813</v>
      </c>
      <c r="R87" s="188" t="s">
        <v>2815</v>
      </c>
      <c r="S87" s="188" t="s">
        <v>2816</v>
      </c>
      <c r="T87" s="189">
        <v>43844</v>
      </c>
      <c r="U87" s="189"/>
      <c r="V87" s="188" t="s">
        <v>1912</v>
      </c>
      <c r="W87" s="190">
        <v>688</v>
      </c>
      <c r="X87" s="190">
        <v>2064</v>
      </c>
      <c r="Y87" s="188" t="s">
        <v>1939</v>
      </c>
      <c r="Z87" s="195">
        <v>1991</v>
      </c>
      <c r="AA87" s="191">
        <v>229</v>
      </c>
      <c r="AB87" s="192">
        <v>3</v>
      </c>
      <c r="AC87" s="188" t="s">
        <v>1964</v>
      </c>
      <c r="AD87" s="188">
        <v>5.41440008296296E+16</v>
      </c>
      <c r="AE87" s="188" t="s">
        <v>2817</v>
      </c>
      <c r="AF87" s="188" t="s">
        <v>2818</v>
      </c>
      <c r="AG87" s="194" t="s">
        <v>1967</v>
      </c>
      <c r="AH87" s="189">
        <v>45676</v>
      </c>
      <c r="AI87" s="188" t="s">
        <v>1918</v>
      </c>
      <c r="AJ87" s="194" t="s">
        <v>1919</v>
      </c>
      <c r="AK87" s="194" t="s">
        <v>2258</v>
      </c>
    </row>
    <row r="88" spans="2:37" ht="26.9" x14ac:dyDescent="0.3">
      <c r="B88" s="188" t="s">
        <v>2819</v>
      </c>
      <c r="C88" s="188" t="s">
        <v>1969</v>
      </c>
      <c r="D88" s="188" t="s">
        <v>973</v>
      </c>
      <c r="E88" s="188" t="s">
        <v>1037</v>
      </c>
      <c r="F88" s="195">
        <v>2570</v>
      </c>
      <c r="G88" s="188" t="s">
        <v>1970</v>
      </c>
      <c r="H88" s="188">
        <v>176</v>
      </c>
      <c r="I88" s="188">
        <v>202</v>
      </c>
      <c r="J88" s="194" t="s">
        <v>2820</v>
      </c>
      <c r="K88" s="194" t="s">
        <v>2821</v>
      </c>
      <c r="L88" s="194" t="s">
        <v>2822</v>
      </c>
      <c r="M88" s="188" t="s">
        <v>2823</v>
      </c>
      <c r="N88" s="188" t="s">
        <v>2824</v>
      </c>
      <c r="O88" s="194"/>
      <c r="P88" s="194"/>
      <c r="Q88" s="188"/>
      <c r="R88" s="188"/>
      <c r="S88" s="188" t="s">
        <v>2825</v>
      </c>
      <c r="T88" s="189">
        <v>44368</v>
      </c>
      <c r="U88" s="189">
        <v>45464</v>
      </c>
      <c r="V88" s="188" t="s">
        <v>2138</v>
      </c>
      <c r="W88" s="190">
        <v>1565</v>
      </c>
      <c r="X88" s="190">
        <v>4695</v>
      </c>
      <c r="Y88" s="188" t="s">
        <v>1913</v>
      </c>
      <c r="Z88" s="195">
        <v>1998</v>
      </c>
      <c r="AA88" s="191">
        <v>55</v>
      </c>
      <c r="AB88" s="192">
        <v>1</v>
      </c>
      <c r="AC88" s="188" t="s">
        <v>1914</v>
      </c>
      <c r="AD88" s="188">
        <v>5.4144000839506096E+16</v>
      </c>
      <c r="AE88" s="188" t="s">
        <v>2826</v>
      </c>
      <c r="AF88" s="188" t="s">
        <v>2827</v>
      </c>
      <c r="AG88" s="194" t="s">
        <v>1982</v>
      </c>
      <c r="AH88" s="189">
        <v>45709</v>
      </c>
      <c r="AI88" s="188" t="s">
        <v>1918</v>
      </c>
      <c r="AJ88" s="194" t="s">
        <v>1919</v>
      </c>
      <c r="AK88" s="194"/>
    </row>
    <row r="89" spans="2:37" ht="26.9" x14ac:dyDescent="0.3">
      <c r="B89" s="188" t="s">
        <v>2828</v>
      </c>
      <c r="C89" s="188" t="s">
        <v>1984</v>
      </c>
      <c r="D89" s="188" t="s">
        <v>973</v>
      </c>
      <c r="E89" s="188" t="s">
        <v>1026</v>
      </c>
      <c r="F89" s="195">
        <v>2110</v>
      </c>
      <c r="G89" s="188" t="s">
        <v>1985</v>
      </c>
      <c r="H89" s="188">
        <v>3</v>
      </c>
      <c r="I89" s="188" t="s">
        <v>1986</v>
      </c>
      <c r="J89" s="194" t="s">
        <v>2829</v>
      </c>
      <c r="K89" s="194" t="s">
        <v>2830</v>
      </c>
      <c r="L89" s="194" t="s">
        <v>2831</v>
      </c>
      <c r="M89" s="188" t="s">
        <v>2832</v>
      </c>
      <c r="N89" s="188" t="s">
        <v>2833</v>
      </c>
      <c r="O89" s="194" t="s">
        <v>2098</v>
      </c>
      <c r="P89" s="194" t="s">
        <v>2099</v>
      </c>
      <c r="Q89" s="188" t="s">
        <v>2832</v>
      </c>
      <c r="R89" s="188" t="s">
        <v>2834</v>
      </c>
      <c r="S89" s="188" t="s">
        <v>2835</v>
      </c>
      <c r="T89" s="189">
        <v>44868</v>
      </c>
      <c r="U89" s="189"/>
      <c r="V89" s="188" t="s">
        <v>1912</v>
      </c>
      <c r="W89" s="190">
        <v>1066</v>
      </c>
      <c r="X89" s="190">
        <v>3198</v>
      </c>
      <c r="Y89" s="188" t="s">
        <v>1932</v>
      </c>
      <c r="Z89" s="195">
        <v>2005</v>
      </c>
      <c r="AA89" s="191">
        <v>66</v>
      </c>
      <c r="AB89" s="192">
        <v>4</v>
      </c>
      <c r="AC89" s="188" t="s">
        <v>1914</v>
      </c>
      <c r="AD89" s="188">
        <v>5.41440008493826E+16</v>
      </c>
      <c r="AE89" s="188" t="s">
        <v>2836</v>
      </c>
      <c r="AF89" s="188" t="s">
        <v>2837</v>
      </c>
      <c r="AG89" s="194" t="s">
        <v>1917</v>
      </c>
      <c r="AH89" s="189">
        <v>45739</v>
      </c>
      <c r="AI89" s="188" t="s">
        <v>1918</v>
      </c>
      <c r="AJ89" s="194" t="s">
        <v>1919</v>
      </c>
      <c r="AK89" s="194"/>
    </row>
    <row r="90" spans="2:37" ht="26.9" x14ac:dyDescent="0.3">
      <c r="B90" s="188" t="s">
        <v>2838</v>
      </c>
      <c r="C90" s="188" t="s">
        <v>1999</v>
      </c>
      <c r="D90" s="188" t="s">
        <v>973</v>
      </c>
      <c r="E90" s="188" t="s">
        <v>1033</v>
      </c>
      <c r="F90" s="195">
        <v>2800</v>
      </c>
      <c r="G90" s="188" t="s">
        <v>2000</v>
      </c>
      <c r="H90" s="188">
        <v>16</v>
      </c>
      <c r="I90" s="188">
        <v>3</v>
      </c>
      <c r="J90" s="194" t="s">
        <v>2839</v>
      </c>
      <c r="K90" s="194" t="s">
        <v>2840</v>
      </c>
      <c r="L90" s="194" t="s">
        <v>2841</v>
      </c>
      <c r="M90" s="188" t="s">
        <v>2842</v>
      </c>
      <c r="N90" s="188" t="s">
        <v>2843</v>
      </c>
      <c r="O90" s="194" t="s">
        <v>2111</v>
      </c>
      <c r="P90" s="194" t="s">
        <v>2112</v>
      </c>
      <c r="Q90" s="188" t="s">
        <v>2842</v>
      </c>
      <c r="R90" s="188" t="s">
        <v>2844</v>
      </c>
      <c r="S90" s="188" t="s">
        <v>2845</v>
      </c>
      <c r="T90" s="189">
        <v>45026</v>
      </c>
      <c r="U90" s="189"/>
      <c r="V90" s="188" t="s">
        <v>2267</v>
      </c>
      <c r="W90" s="190">
        <v>122</v>
      </c>
      <c r="X90" s="190">
        <v>366</v>
      </c>
      <c r="Y90" s="188" t="s">
        <v>1939</v>
      </c>
      <c r="Z90" s="195">
        <v>2012</v>
      </c>
      <c r="AA90" s="191">
        <v>31</v>
      </c>
      <c r="AB90" s="192">
        <v>0</v>
      </c>
      <c r="AC90" s="188" t="s">
        <v>1964</v>
      </c>
      <c r="AD90" s="188">
        <v>5.41440008592592E+16</v>
      </c>
      <c r="AE90" s="188" t="s">
        <v>2846</v>
      </c>
      <c r="AF90" s="188" t="s">
        <v>2847</v>
      </c>
      <c r="AG90" s="194" t="s">
        <v>1935</v>
      </c>
      <c r="AH90" s="189">
        <v>45772</v>
      </c>
      <c r="AI90" s="188" t="s">
        <v>1918</v>
      </c>
      <c r="AJ90" s="194" t="s">
        <v>1919</v>
      </c>
      <c r="AK90" s="194"/>
    </row>
    <row r="91" spans="2:37" ht="26.9" x14ac:dyDescent="0.3">
      <c r="B91" s="188" t="s">
        <v>2848</v>
      </c>
      <c r="C91" s="188" t="s">
        <v>2013</v>
      </c>
      <c r="D91" s="188" t="s">
        <v>973</v>
      </c>
      <c r="E91" s="188" t="s">
        <v>1054</v>
      </c>
      <c r="F91" s="195">
        <v>2200</v>
      </c>
      <c r="G91" s="188" t="s">
        <v>2014</v>
      </c>
      <c r="H91" s="188">
        <v>29</v>
      </c>
      <c r="I91" s="188"/>
      <c r="J91" s="194" t="s">
        <v>2849</v>
      </c>
      <c r="K91" s="194" t="s">
        <v>2850</v>
      </c>
      <c r="L91" s="194" t="s">
        <v>2851</v>
      </c>
      <c r="M91" s="188" t="s">
        <v>2852</v>
      </c>
      <c r="N91" s="188" t="s">
        <v>2853</v>
      </c>
      <c r="O91" s="194" t="s">
        <v>2124</v>
      </c>
      <c r="P91" s="194" t="s">
        <v>2125</v>
      </c>
      <c r="Q91" s="188" t="s">
        <v>2852</v>
      </c>
      <c r="R91" s="188" t="s">
        <v>2854</v>
      </c>
      <c r="S91" s="188" t="s">
        <v>2855</v>
      </c>
      <c r="T91" s="189">
        <v>45552</v>
      </c>
      <c r="U91" s="189"/>
      <c r="V91" s="188" t="s">
        <v>1912</v>
      </c>
      <c r="W91" s="190">
        <v>1184</v>
      </c>
      <c r="X91" s="190">
        <v>3552</v>
      </c>
      <c r="Y91" s="188" t="s">
        <v>1913</v>
      </c>
      <c r="Z91" s="195">
        <v>2019</v>
      </c>
      <c r="AA91" s="191">
        <v>88</v>
      </c>
      <c r="AB91" s="192">
        <v>5</v>
      </c>
      <c r="AC91" s="188" t="s">
        <v>1964</v>
      </c>
      <c r="AD91" s="188">
        <v>5.4144000869135696E+16</v>
      </c>
      <c r="AE91" s="188" t="s">
        <v>2856</v>
      </c>
      <c r="AF91" s="188" t="s">
        <v>2857</v>
      </c>
      <c r="AG91" s="194" t="s">
        <v>1951</v>
      </c>
      <c r="AH91" s="189">
        <v>45779</v>
      </c>
      <c r="AI91" s="188" t="s">
        <v>1918</v>
      </c>
      <c r="AJ91" s="194" t="s">
        <v>1919</v>
      </c>
      <c r="AK91" s="194"/>
    </row>
    <row r="92" spans="2:37" ht="26.9" x14ac:dyDescent="0.3">
      <c r="B92" s="188" t="s">
        <v>2858</v>
      </c>
      <c r="C92" s="188" t="s">
        <v>1901</v>
      </c>
      <c r="D92" s="188" t="s">
        <v>973</v>
      </c>
      <c r="E92" s="188" t="s">
        <v>1006</v>
      </c>
      <c r="F92" s="195">
        <v>2850</v>
      </c>
      <c r="G92" s="188" t="s">
        <v>2027</v>
      </c>
      <c r="H92" s="188">
        <v>42</v>
      </c>
      <c r="I92" s="188">
        <v>1</v>
      </c>
      <c r="J92" s="194" t="s">
        <v>2859</v>
      </c>
      <c r="K92" s="194" t="s">
        <v>2860</v>
      </c>
      <c r="L92" s="194" t="s">
        <v>2861</v>
      </c>
      <c r="M92" s="188" t="s">
        <v>2862</v>
      </c>
      <c r="N92" s="188" t="s">
        <v>2863</v>
      </c>
      <c r="O92" s="194" t="s">
        <v>2326</v>
      </c>
      <c r="P92" s="194" t="s">
        <v>2327</v>
      </c>
      <c r="Q92" s="188" t="s">
        <v>2862</v>
      </c>
      <c r="R92" s="188" t="s">
        <v>2864</v>
      </c>
      <c r="S92" s="188" t="s">
        <v>2865</v>
      </c>
      <c r="T92" s="189">
        <v>45712</v>
      </c>
      <c r="U92" s="189"/>
      <c r="V92" s="188" t="s">
        <v>1912</v>
      </c>
      <c r="W92" s="190">
        <v>2449</v>
      </c>
      <c r="X92" s="190">
        <v>7347</v>
      </c>
      <c r="Y92" s="188" t="s">
        <v>1932</v>
      </c>
      <c r="Z92" s="195">
        <v>1957</v>
      </c>
      <c r="AA92" s="191">
        <v>213</v>
      </c>
      <c r="AB92" s="192">
        <v>0</v>
      </c>
      <c r="AC92" s="188" t="s">
        <v>1914</v>
      </c>
      <c r="AD92" s="188">
        <v>5.4144000879012304E+16</v>
      </c>
      <c r="AE92" s="188" t="s">
        <v>2866</v>
      </c>
      <c r="AF92" s="188" t="s">
        <v>2867</v>
      </c>
      <c r="AG92" s="194" t="s">
        <v>1967</v>
      </c>
      <c r="AH92" s="189">
        <v>45812</v>
      </c>
      <c r="AI92" s="188" t="s">
        <v>1918</v>
      </c>
      <c r="AJ92" s="194" t="s">
        <v>1919</v>
      </c>
      <c r="AK92" s="194"/>
    </row>
    <row r="93" spans="2:37" ht="26.9" x14ac:dyDescent="0.3">
      <c r="B93" s="188" t="s">
        <v>2868</v>
      </c>
      <c r="C93" s="188" t="s">
        <v>1921</v>
      </c>
      <c r="D93" s="188" t="s">
        <v>973</v>
      </c>
      <c r="E93" s="188" t="s">
        <v>1024</v>
      </c>
      <c r="F93" s="195">
        <v>2900</v>
      </c>
      <c r="G93" s="188" t="s">
        <v>2040</v>
      </c>
      <c r="H93" s="188">
        <v>55</v>
      </c>
      <c r="I93" s="188">
        <v>101</v>
      </c>
      <c r="J93" s="194" t="s">
        <v>2869</v>
      </c>
      <c r="K93" s="194" t="s">
        <v>2870</v>
      </c>
      <c r="L93" s="194" t="s">
        <v>2871</v>
      </c>
      <c r="M93" s="188" t="s">
        <v>2872</v>
      </c>
      <c r="N93" s="188" t="s">
        <v>2873</v>
      </c>
      <c r="O93" s="194" t="s">
        <v>2148</v>
      </c>
      <c r="P93" s="194" t="s">
        <v>2149</v>
      </c>
      <c r="Q93" s="188" t="s">
        <v>2872</v>
      </c>
      <c r="R93" s="188" t="s">
        <v>2874</v>
      </c>
      <c r="S93" s="188" t="s">
        <v>2875</v>
      </c>
      <c r="T93" s="189">
        <v>44018</v>
      </c>
      <c r="U93" s="189">
        <v>45113</v>
      </c>
      <c r="V93" s="188" t="s">
        <v>1912</v>
      </c>
      <c r="W93" s="190">
        <v>880</v>
      </c>
      <c r="X93" s="190">
        <v>2640</v>
      </c>
      <c r="Y93" s="188" t="s">
        <v>1939</v>
      </c>
      <c r="Z93" s="195">
        <v>1964</v>
      </c>
      <c r="AA93" s="191">
        <v>85</v>
      </c>
      <c r="AB93" s="192">
        <v>0</v>
      </c>
      <c r="AC93" s="188" t="s">
        <v>1914</v>
      </c>
      <c r="AD93" s="188">
        <v>5.41440008888888E+16</v>
      </c>
      <c r="AE93" s="188" t="s">
        <v>2876</v>
      </c>
      <c r="AF93" s="188" t="s">
        <v>2877</v>
      </c>
      <c r="AG93" s="194" t="s">
        <v>1982</v>
      </c>
      <c r="AH93" s="189">
        <v>45844</v>
      </c>
      <c r="AI93" s="188" t="s">
        <v>1918</v>
      </c>
      <c r="AJ93" s="194" t="s">
        <v>1919</v>
      </c>
      <c r="AK93" s="194"/>
    </row>
    <row r="94" spans="2:37" ht="26.9" x14ac:dyDescent="0.3">
      <c r="B94" s="188" t="s">
        <v>2878</v>
      </c>
      <c r="C94" s="188" t="s">
        <v>1937</v>
      </c>
      <c r="D94" s="188" t="s">
        <v>973</v>
      </c>
      <c r="E94" s="188" t="s">
        <v>1038</v>
      </c>
      <c r="F94" s="195">
        <v>2220</v>
      </c>
      <c r="G94" s="188" t="s">
        <v>2053</v>
      </c>
      <c r="H94" s="188">
        <v>68</v>
      </c>
      <c r="I94" s="188" t="s">
        <v>1939</v>
      </c>
      <c r="J94" s="194" t="s">
        <v>2879</v>
      </c>
      <c r="K94" s="194" t="s">
        <v>1904</v>
      </c>
      <c r="L94" s="194" t="s">
        <v>1905</v>
      </c>
      <c r="M94" s="188" t="s">
        <v>2880</v>
      </c>
      <c r="N94" s="188" t="s">
        <v>2881</v>
      </c>
      <c r="O94" s="194" t="s">
        <v>1908</v>
      </c>
      <c r="P94" s="194" t="s">
        <v>1909</v>
      </c>
      <c r="Q94" s="188" t="s">
        <v>2880</v>
      </c>
      <c r="R94" s="188" t="s">
        <v>2882</v>
      </c>
      <c r="S94" s="188" t="s">
        <v>2883</v>
      </c>
      <c r="T94" s="189">
        <v>44543</v>
      </c>
      <c r="U94" s="189"/>
      <c r="V94" s="188" t="s">
        <v>1912</v>
      </c>
      <c r="W94" s="190">
        <v>1689</v>
      </c>
      <c r="X94" s="190">
        <v>5067</v>
      </c>
      <c r="Y94" s="188" t="s">
        <v>1913</v>
      </c>
      <c r="Z94" s="195">
        <v>1971</v>
      </c>
      <c r="AA94" s="191">
        <v>263</v>
      </c>
      <c r="AB94" s="192">
        <v>0</v>
      </c>
      <c r="AC94" s="188" t="s">
        <v>1914</v>
      </c>
      <c r="AD94" s="188">
        <v>5.41440008987654E+16</v>
      </c>
      <c r="AE94" s="188" t="s">
        <v>2884</v>
      </c>
      <c r="AF94" s="188" t="s">
        <v>2885</v>
      </c>
      <c r="AG94" s="194" t="s">
        <v>1917</v>
      </c>
      <c r="AH94" s="189">
        <v>45877</v>
      </c>
      <c r="AI94" s="188" t="s">
        <v>1918</v>
      </c>
      <c r="AJ94" s="194" t="s">
        <v>1919</v>
      </c>
      <c r="AK94" s="194"/>
    </row>
    <row r="95" spans="2:37" ht="26.9" x14ac:dyDescent="0.3">
      <c r="B95" s="188" t="s">
        <v>2886</v>
      </c>
      <c r="C95" s="188" t="s">
        <v>1953</v>
      </c>
      <c r="D95" s="188" t="s">
        <v>973</v>
      </c>
      <c r="E95" s="188" t="s">
        <v>1010</v>
      </c>
      <c r="F95" s="195">
        <v>2650</v>
      </c>
      <c r="G95" s="188" t="s">
        <v>2066</v>
      </c>
      <c r="H95" s="188">
        <v>81</v>
      </c>
      <c r="I95" s="188">
        <v>2</v>
      </c>
      <c r="J95" s="194" t="s">
        <v>2887</v>
      </c>
      <c r="K95" s="194" t="s">
        <v>1924</v>
      </c>
      <c r="L95" s="194" t="s">
        <v>1925</v>
      </c>
      <c r="M95" s="188" t="s">
        <v>2888</v>
      </c>
      <c r="N95" s="188" t="s">
        <v>2889</v>
      </c>
      <c r="O95" s="194" t="s">
        <v>1928</v>
      </c>
      <c r="P95" s="194" t="s">
        <v>1929</v>
      </c>
      <c r="Q95" s="188" t="s">
        <v>2888</v>
      </c>
      <c r="R95" s="188" t="s">
        <v>2890</v>
      </c>
      <c r="S95" s="188" t="s">
        <v>2891</v>
      </c>
      <c r="T95" s="189">
        <v>44701</v>
      </c>
      <c r="U95" s="189"/>
      <c r="V95" s="188" t="s">
        <v>2205</v>
      </c>
      <c r="W95" s="190">
        <v>824</v>
      </c>
      <c r="X95" s="190">
        <v>2472</v>
      </c>
      <c r="Y95" s="188" t="s">
        <v>1932</v>
      </c>
      <c r="Z95" s="195">
        <v>1978</v>
      </c>
      <c r="AA95" s="191">
        <v>132</v>
      </c>
      <c r="AB95" s="192">
        <v>2</v>
      </c>
      <c r="AC95" s="188" t="s">
        <v>1964</v>
      </c>
      <c r="AD95" s="188">
        <v>5.4144000908641904E+16</v>
      </c>
      <c r="AE95" s="188" t="s">
        <v>2892</v>
      </c>
      <c r="AF95" s="188" t="s">
        <v>2893</v>
      </c>
      <c r="AG95" s="194" t="s">
        <v>1935</v>
      </c>
      <c r="AH95" s="189">
        <v>45910</v>
      </c>
      <c r="AI95" s="188" t="s">
        <v>1918</v>
      </c>
      <c r="AJ95" s="194" t="s">
        <v>1919</v>
      </c>
      <c r="AK95" s="194"/>
    </row>
    <row r="96" spans="2:37" ht="26.9" x14ac:dyDescent="0.3">
      <c r="B96" s="188" t="s">
        <v>2894</v>
      </c>
      <c r="C96" s="188" t="s">
        <v>1969</v>
      </c>
      <c r="D96" s="188" t="s">
        <v>973</v>
      </c>
      <c r="E96" s="188" t="s">
        <v>1029</v>
      </c>
      <c r="F96" s="195">
        <v>2240</v>
      </c>
      <c r="G96" s="188" t="s">
        <v>2079</v>
      </c>
      <c r="H96" s="188">
        <v>94</v>
      </c>
      <c r="I96" s="188">
        <v>202</v>
      </c>
      <c r="J96" s="194" t="s">
        <v>2895</v>
      </c>
      <c r="K96" s="194" t="s">
        <v>1941</v>
      </c>
      <c r="L96" s="194" t="s">
        <v>1942</v>
      </c>
      <c r="M96" s="188" t="s">
        <v>2896</v>
      </c>
      <c r="N96" s="188" t="s">
        <v>2897</v>
      </c>
      <c r="O96" s="194"/>
      <c r="P96" s="194"/>
      <c r="Q96" s="188"/>
      <c r="R96" s="188"/>
      <c r="S96" s="188" t="s">
        <v>2898</v>
      </c>
      <c r="T96" s="189">
        <v>45201</v>
      </c>
      <c r="U96" s="189"/>
      <c r="V96" s="188" t="s">
        <v>2287</v>
      </c>
      <c r="W96" s="190">
        <v>1717</v>
      </c>
      <c r="X96" s="190">
        <v>5151</v>
      </c>
      <c r="Y96" s="188" t="s">
        <v>1939</v>
      </c>
      <c r="Z96" s="195">
        <v>1985</v>
      </c>
      <c r="AA96" s="191">
        <v>143</v>
      </c>
      <c r="AB96" s="192">
        <v>5</v>
      </c>
      <c r="AC96" s="188" t="s">
        <v>1914</v>
      </c>
      <c r="AD96" s="188">
        <v>5.41440009185184E+16</v>
      </c>
      <c r="AE96" s="188" t="s">
        <v>2899</v>
      </c>
      <c r="AF96" s="188" t="s">
        <v>2900</v>
      </c>
      <c r="AG96" s="194" t="s">
        <v>1951</v>
      </c>
      <c r="AH96" s="189">
        <v>45942</v>
      </c>
      <c r="AI96" s="188" t="s">
        <v>1918</v>
      </c>
      <c r="AJ96" s="194" t="s">
        <v>1919</v>
      </c>
      <c r="AK96" s="194"/>
    </row>
    <row r="97" spans="2:37" ht="26.9" x14ac:dyDescent="0.3">
      <c r="B97" s="188" t="s">
        <v>2901</v>
      </c>
      <c r="C97" s="188" t="s">
        <v>1984</v>
      </c>
      <c r="D97" s="188" t="s">
        <v>973</v>
      </c>
      <c r="E97" s="188" t="s">
        <v>1039</v>
      </c>
      <c r="F97" s="195">
        <v>2500</v>
      </c>
      <c r="G97" s="188" t="s">
        <v>2092</v>
      </c>
      <c r="H97" s="188">
        <v>107</v>
      </c>
      <c r="I97" s="188" t="s">
        <v>1986</v>
      </c>
      <c r="J97" s="194" t="s">
        <v>2902</v>
      </c>
      <c r="K97" s="194" t="s">
        <v>1956</v>
      </c>
      <c r="L97" s="194" t="s">
        <v>1957</v>
      </c>
      <c r="M97" s="188" t="s">
        <v>2903</v>
      </c>
      <c r="N97" s="188" t="s">
        <v>2904</v>
      </c>
      <c r="O97" s="194" t="s">
        <v>1960</v>
      </c>
      <c r="P97" s="194" t="s">
        <v>1961</v>
      </c>
      <c r="Q97" s="188" t="s">
        <v>2903</v>
      </c>
      <c r="R97" s="188" t="s">
        <v>2905</v>
      </c>
      <c r="S97" s="188" t="s">
        <v>2906</v>
      </c>
      <c r="T97" s="189">
        <v>45360</v>
      </c>
      <c r="U97" s="189"/>
      <c r="V97" s="188" t="s">
        <v>1912</v>
      </c>
      <c r="W97" s="190">
        <v>1314</v>
      </c>
      <c r="X97" s="190">
        <v>3942</v>
      </c>
      <c r="Y97" s="188" t="s">
        <v>1913</v>
      </c>
      <c r="Z97" s="195">
        <v>1992</v>
      </c>
      <c r="AA97" s="191">
        <v>154</v>
      </c>
      <c r="AB97" s="192">
        <v>3</v>
      </c>
      <c r="AC97" s="188" t="s">
        <v>1914</v>
      </c>
      <c r="AD97" s="188">
        <v>5.4144000928395E+16</v>
      </c>
      <c r="AE97" s="188" t="s">
        <v>2907</v>
      </c>
      <c r="AF97" s="188" t="s">
        <v>2908</v>
      </c>
      <c r="AG97" s="194" t="s">
        <v>1967</v>
      </c>
      <c r="AH97" s="189">
        <v>45975</v>
      </c>
      <c r="AI97" s="188" t="s">
        <v>1918</v>
      </c>
      <c r="AJ97" s="194" t="s">
        <v>1919</v>
      </c>
      <c r="AK97" s="194"/>
    </row>
    <row r="98" spans="2:37" ht="26.9" x14ac:dyDescent="0.3">
      <c r="B98" s="188" t="s">
        <v>2909</v>
      </c>
      <c r="C98" s="188" t="s">
        <v>1999</v>
      </c>
      <c r="D98" s="188" t="s">
        <v>973</v>
      </c>
      <c r="E98" s="188" t="s">
        <v>1063</v>
      </c>
      <c r="F98" s="195">
        <v>2400</v>
      </c>
      <c r="G98" s="188" t="s">
        <v>2105</v>
      </c>
      <c r="H98" s="188">
        <v>120</v>
      </c>
      <c r="I98" s="188">
        <v>3</v>
      </c>
      <c r="J98" s="194" t="s">
        <v>2910</v>
      </c>
      <c r="K98" s="194" t="s">
        <v>1972</v>
      </c>
      <c r="L98" s="194" t="s">
        <v>1973</v>
      </c>
      <c r="M98" s="188" t="s">
        <v>2911</v>
      </c>
      <c r="N98" s="188" t="s">
        <v>2912</v>
      </c>
      <c r="O98" s="194" t="s">
        <v>1976</v>
      </c>
      <c r="P98" s="194" t="s">
        <v>1977</v>
      </c>
      <c r="Q98" s="188" t="s">
        <v>2911</v>
      </c>
      <c r="R98" s="188" t="s">
        <v>2913</v>
      </c>
      <c r="S98" s="188" t="s">
        <v>2914</v>
      </c>
      <c r="T98" s="189">
        <v>45885</v>
      </c>
      <c r="U98" s="189">
        <v>46981</v>
      </c>
      <c r="V98" s="188" t="s">
        <v>1912</v>
      </c>
      <c r="W98" s="190">
        <v>80</v>
      </c>
      <c r="X98" s="190">
        <v>240</v>
      </c>
      <c r="Y98" s="188" t="s">
        <v>1932</v>
      </c>
      <c r="Z98" s="195">
        <v>1999</v>
      </c>
      <c r="AA98" s="191">
        <v>21</v>
      </c>
      <c r="AB98" s="192">
        <v>0</v>
      </c>
      <c r="AC98" s="188" t="s">
        <v>1964</v>
      </c>
      <c r="AD98" s="188">
        <v>5.4144000938271504E+16</v>
      </c>
      <c r="AE98" s="188" t="s">
        <v>2915</v>
      </c>
      <c r="AF98" s="188" t="s">
        <v>2916</v>
      </c>
      <c r="AG98" s="194" t="s">
        <v>1982</v>
      </c>
      <c r="AH98" s="189">
        <v>46007</v>
      </c>
      <c r="AI98" s="188" t="s">
        <v>1918</v>
      </c>
      <c r="AJ98" s="194" t="s">
        <v>1919</v>
      </c>
      <c r="AK98" s="194" t="s">
        <v>2165</v>
      </c>
    </row>
    <row r="99" spans="2:37" ht="26.9" x14ac:dyDescent="0.3">
      <c r="B99" s="188" t="s">
        <v>2917</v>
      </c>
      <c r="C99" s="188" t="s">
        <v>2013</v>
      </c>
      <c r="D99" s="188" t="s">
        <v>973</v>
      </c>
      <c r="E99" s="188" t="s">
        <v>1016</v>
      </c>
      <c r="F99" s="195">
        <v>2550</v>
      </c>
      <c r="G99" s="188" t="s">
        <v>2118</v>
      </c>
      <c r="H99" s="188">
        <v>133</v>
      </c>
      <c r="I99" s="188"/>
      <c r="J99" s="194" t="s">
        <v>2918</v>
      </c>
      <c r="K99" s="194" t="s">
        <v>1988</v>
      </c>
      <c r="L99" s="194" t="s">
        <v>1989</v>
      </c>
      <c r="M99" s="188" t="s">
        <v>2919</v>
      </c>
      <c r="N99" s="188" t="s">
        <v>2920</v>
      </c>
      <c r="O99" s="194" t="s">
        <v>1992</v>
      </c>
      <c r="P99" s="194" t="s">
        <v>1993</v>
      </c>
      <c r="Q99" s="188" t="s">
        <v>2919</v>
      </c>
      <c r="R99" s="188" t="s">
        <v>2921</v>
      </c>
      <c r="S99" s="188" t="s">
        <v>2922</v>
      </c>
      <c r="T99" s="189">
        <v>43853</v>
      </c>
      <c r="U99" s="189"/>
      <c r="V99" s="188" t="s">
        <v>1912</v>
      </c>
      <c r="W99" s="190">
        <v>1368</v>
      </c>
      <c r="X99" s="190">
        <v>4104</v>
      </c>
      <c r="Y99" s="188" t="s">
        <v>1939</v>
      </c>
      <c r="Z99" s="195">
        <v>2006</v>
      </c>
      <c r="AA99" s="191">
        <v>176</v>
      </c>
      <c r="AB99" s="192">
        <v>4</v>
      </c>
      <c r="AC99" s="188" t="s">
        <v>1964</v>
      </c>
      <c r="AD99" s="188">
        <v>5.4144000948148096E+16</v>
      </c>
      <c r="AE99" s="188" t="s">
        <v>2923</v>
      </c>
      <c r="AF99" s="188" t="s">
        <v>2924</v>
      </c>
      <c r="AG99" s="194" t="s">
        <v>1917</v>
      </c>
      <c r="AH99" s="189">
        <v>45675</v>
      </c>
      <c r="AI99" s="188" t="s">
        <v>1918</v>
      </c>
      <c r="AJ99" s="194" t="s">
        <v>1919</v>
      </c>
      <c r="AK99" s="194"/>
    </row>
    <row r="100" spans="2:37" ht="26.9" x14ac:dyDescent="0.3">
      <c r="B100" s="188" t="s">
        <v>2925</v>
      </c>
      <c r="C100" s="188" t="s">
        <v>1901</v>
      </c>
      <c r="D100" s="188" t="s">
        <v>973</v>
      </c>
      <c r="E100" s="188" t="s">
        <v>1018</v>
      </c>
      <c r="F100" s="195">
        <v>2640</v>
      </c>
      <c r="G100" s="188" t="s">
        <v>2131</v>
      </c>
      <c r="H100" s="188">
        <v>146</v>
      </c>
      <c r="I100" s="188">
        <v>1</v>
      </c>
      <c r="J100" s="194" t="s">
        <v>2926</v>
      </c>
      <c r="K100" s="194" t="s">
        <v>2002</v>
      </c>
      <c r="L100" s="194" t="s">
        <v>2003</v>
      </c>
      <c r="M100" s="188" t="s">
        <v>2927</v>
      </c>
      <c r="N100" s="188" t="s">
        <v>2928</v>
      </c>
      <c r="O100" s="194" t="s">
        <v>2006</v>
      </c>
      <c r="P100" s="194" t="s">
        <v>2007</v>
      </c>
      <c r="Q100" s="188" t="s">
        <v>2927</v>
      </c>
      <c r="R100" s="188" t="s">
        <v>2929</v>
      </c>
      <c r="S100" s="188" t="s">
        <v>2930</v>
      </c>
      <c r="T100" s="189">
        <v>44352</v>
      </c>
      <c r="U100" s="189"/>
      <c r="V100" s="188" t="s">
        <v>1912</v>
      </c>
      <c r="W100" s="190">
        <v>2777</v>
      </c>
      <c r="X100" s="190">
        <v>8331</v>
      </c>
      <c r="Y100" s="188" t="s">
        <v>1913</v>
      </c>
      <c r="Z100" s="195">
        <v>2013</v>
      </c>
      <c r="AA100" s="191">
        <v>269</v>
      </c>
      <c r="AB100" s="192">
        <v>0</v>
      </c>
      <c r="AC100" s="188" t="s">
        <v>1914</v>
      </c>
      <c r="AD100" s="188">
        <v>5.41440009580246E+16</v>
      </c>
      <c r="AE100" s="188" t="s">
        <v>2931</v>
      </c>
      <c r="AF100" s="188" t="s">
        <v>2932</v>
      </c>
      <c r="AG100" s="194" t="s">
        <v>1935</v>
      </c>
      <c r="AH100" s="189">
        <v>45708</v>
      </c>
      <c r="AI100" s="188" t="s">
        <v>1918</v>
      </c>
      <c r="AJ100" s="194" t="s">
        <v>1919</v>
      </c>
      <c r="AK100" s="194"/>
    </row>
    <row r="101" spans="2:37" ht="26.9" x14ac:dyDescent="0.3">
      <c r="B101" s="188" t="s">
        <v>2933</v>
      </c>
      <c r="C101" s="188" t="s">
        <v>1921</v>
      </c>
      <c r="D101" s="188" t="s">
        <v>973</v>
      </c>
      <c r="E101" s="188" t="s">
        <v>1049</v>
      </c>
      <c r="F101" s="195">
        <v>2490</v>
      </c>
      <c r="G101" s="188" t="s">
        <v>2142</v>
      </c>
      <c r="H101" s="188">
        <v>159</v>
      </c>
      <c r="I101" s="188">
        <v>101</v>
      </c>
      <c r="J101" s="194" t="s">
        <v>2934</v>
      </c>
      <c r="K101" s="194" t="s">
        <v>2016</v>
      </c>
      <c r="L101" s="194" t="s">
        <v>2017</v>
      </c>
      <c r="M101" s="188" t="s">
        <v>2935</v>
      </c>
      <c r="N101" s="188" t="s">
        <v>2936</v>
      </c>
      <c r="O101" s="194" t="s">
        <v>2020</v>
      </c>
      <c r="P101" s="194" t="s">
        <v>2021</v>
      </c>
      <c r="Q101" s="188" t="s">
        <v>2935</v>
      </c>
      <c r="R101" s="188" t="s">
        <v>2937</v>
      </c>
      <c r="S101" s="188" t="s">
        <v>2938</v>
      </c>
      <c r="T101" s="189">
        <v>44877</v>
      </c>
      <c r="U101" s="189"/>
      <c r="V101" s="188" t="s">
        <v>1912</v>
      </c>
      <c r="W101" s="190">
        <v>1176</v>
      </c>
      <c r="X101" s="190">
        <v>3528</v>
      </c>
      <c r="Y101" s="188" t="s">
        <v>1932</v>
      </c>
      <c r="Z101" s="195">
        <v>2020</v>
      </c>
      <c r="AA101" s="191">
        <v>157</v>
      </c>
      <c r="AB101" s="192">
        <v>0</v>
      </c>
      <c r="AC101" s="188" t="s">
        <v>1914</v>
      </c>
      <c r="AD101" s="188">
        <v>5.41440009679012E+16</v>
      </c>
      <c r="AE101" s="188" t="s">
        <v>2939</v>
      </c>
      <c r="AF101" s="188" t="s">
        <v>2940</v>
      </c>
      <c r="AG101" s="194" t="s">
        <v>1951</v>
      </c>
      <c r="AH101" s="189">
        <v>45738</v>
      </c>
      <c r="AI101" s="188" t="s">
        <v>1918</v>
      </c>
      <c r="AJ101" s="194" t="s">
        <v>1919</v>
      </c>
      <c r="AK101" s="194"/>
    </row>
    <row r="102" spans="2:37" ht="26.9" x14ac:dyDescent="0.3">
      <c r="B102" s="188" t="s">
        <v>2941</v>
      </c>
      <c r="C102" s="188" t="s">
        <v>1937</v>
      </c>
      <c r="D102" s="188" t="s">
        <v>973</v>
      </c>
      <c r="E102" s="188" t="s">
        <v>1020</v>
      </c>
      <c r="F102" s="195">
        <v>2520</v>
      </c>
      <c r="G102" s="188" t="s">
        <v>2155</v>
      </c>
      <c r="H102" s="188">
        <v>172</v>
      </c>
      <c r="I102" s="188" t="s">
        <v>1939</v>
      </c>
      <c r="J102" s="194" t="s">
        <v>2942</v>
      </c>
      <c r="K102" s="194" t="s">
        <v>2029</v>
      </c>
      <c r="L102" s="194" t="s">
        <v>2030</v>
      </c>
      <c r="M102" s="188" t="s">
        <v>2943</v>
      </c>
      <c r="N102" s="188" t="s">
        <v>2944</v>
      </c>
      <c r="O102" s="194" t="s">
        <v>2033</v>
      </c>
      <c r="P102" s="194" t="s">
        <v>2034</v>
      </c>
      <c r="Q102" s="188" t="s">
        <v>2943</v>
      </c>
      <c r="R102" s="188" t="s">
        <v>2945</v>
      </c>
      <c r="S102" s="188" t="s">
        <v>2946</v>
      </c>
      <c r="T102" s="189">
        <v>45035</v>
      </c>
      <c r="U102" s="189"/>
      <c r="V102" s="188" t="s">
        <v>1912</v>
      </c>
      <c r="W102" s="190">
        <v>1921</v>
      </c>
      <c r="X102" s="190">
        <v>5763</v>
      </c>
      <c r="Y102" s="188" t="s">
        <v>1939</v>
      </c>
      <c r="Z102" s="195">
        <v>1958</v>
      </c>
      <c r="AA102" s="191">
        <v>367</v>
      </c>
      <c r="AB102" s="192">
        <v>0</v>
      </c>
      <c r="AC102" s="188" t="s">
        <v>1914</v>
      </c>
      <c r="AD102" s="188">
        <v>5.4144000977777696E+16</v>
      </c>
      <c r="AE102" s="188" t="s">
        <v>2947</v>
      </c>
      <c r="AF102" s="188" t="s">
        <v>2948</v>
      </c>
      <c r="AG102" s="194" t="s">
        <v>1967</v>
      </c>
      <c r="AH102" s="189">
        <v>45771</v>
      </c>
      <c r="AI102" s="188" t="s">
        <v>1918</v>
      </c>
      <c r="AJ102" s="194" t="s">
        <v>1919</v>
      </c>
      <c r="AK102" s="194" t="s">
        <v>2310</v>
      </c>
    </row>
    <row r="103" spans="2:37" ht="26.9" x14ac:dyDescent="0.3">
      <c r="B103" s="188" t="s">
        <v>2949</v>
      </c>
      <c r="C103" s="188" t="s">
        <v>1953</v>
      </c>
      <c r="D103" s="188" t="s">
        <v>973</v>
      </c>
      <c r="E103" s="188" t="s">
        <v>973</v>
      </c>
      <c r="F103" s="195">
        <v>2000</v>
      </c>
      <c r="G103" s="188" t="s">
        <v>2167</v>
      </c>
      <c r="H103" s="188">
        <v>185</v>
      </c>
      <c r="I103" s="188">
        <v>2</v>
      </c>
      <c r="J103" s="194" t="s">
        <v>2950</v>
      </c>
      <c r="K103" s="194" t="s">
        <v>2042</v>
      </c>
      <c r="L103" s="194" t="s">
        <v>2043</v>
      </c>
      <c r="M103" s="188" t="s">
        <v>2951</v>
      </c>
      <c r="N103" s="188" t="s">
        <v>2952</v>
      </c>
      <c r="O103" s="194" t="s">
        <v>2046</v>
      </c>
      <c r="P103" s="194" t="s">
        <v>2047</v>
      </c>
      <c r="Q103" s="188" t="s">
        <v>2951</v>
      </c>
      <c r="R103" s="188" t="s">
        <v>2953</v>
      </c>
      <c r="S103" s="188" t="s">
        <v>2954</v>
      </c>
      <c r="T103" s="189">
        <v>45536</v>
      </c>
      <c r="U103" s="189">
        <v>46631</v>
      </c>
      <c r="V103" s="188" t="s">
        <v>1912</v>
      </c>
      <c r="W103" s="190">
        <v>540</v>
      </c>
      <c r="X103" s="190">
        <v>1620</v>
      </c>
      <c r="Y103" s="188" t="s">
        <v>1913</v>
      </c>
      <c r="Z103" s="195">
        <v>1965</v>
      </c>
      <c r="AA103" s="191">
        <v>220</v>
      </c>
      <c r="AB103" s="192">
        <v>1</v>
      </c>
      <c r="AC103" s="188" t="s">
        <v>1964</v>
      </c>
      <c r="AD103" s="188">
        <v>5.4144000987654304E+16</v>
      </c>
      <c r="AE103" s="188" t="s">
        <v>2955</v>
      </c>
      <c r="AF103" s="188" t="s">
        <v>2956</v>
      </c>
      <c r="AG103" s="194" t="s">
        <v>1982</v>
      </c>
      <c r="AH103" s="189">
        <v>45778</v>
      </c>
      <c r="AI103" s="188" t="s">
        <v>1918</v>
      </c>
      <c r="AJ103" s="194" t="s">
        <v>1919</v>
      </c>
      <c r="AK103" s="194"/>
    </row>
    <row r="104" spans="2:37" ht="26.9" x14ac:dyDescent="0.3">
      <c r="B104" s="188" t="s">
        <v>2957</v>
      </c>
      <c r="C104" s="188" t="s">
        <v>1969</v>
      </c>
      <c r="D104" s="188" t="s">
        <v>973</v>
      </c>
      <c r="E104" s="188" t="s">
        <v>1046</v>
      </c>
      <c r="F104" s="195">
        <v>2300</v>
      </c>
      <c r="G104" s="188" t="s">
        <v>1902</v>
      </c>
      <c r="H104" s="188">
        <v>12</v>
      </c>
      <c r="I104" s="188">
        <v>202</v>
      </c>
      <c r="J104" s="194" t="s">
        <v>2958</v>
      </c>
      <c r="K104" s="194" t="s">
        <v>2055</v>
      </c>
      <c r="L104" s="194" t="s">
        <v>2056</v>
      </c>
      <c r="M104" s="188" t="s">
        <v>1906</v>
      </c>
      <c r="N104" s="188" t="s">
        <v>2959</v>
      </c>
      <c r="O104" s="194" t="s">
        <v>2059</v>
      </c>
      <c r="P104" s="194" t="s">
        <v>2060</v>
      </c>
      <c r="Q104" s="188" t="s">
        <v>1906</v>
      </c>
      <c r="R104" s="188" t="s">
        <v>2960</v>
      </c>
      <c r="S104" s="188" t="s">
        <v>2961</v>
      </c>
      <c r="T104" s="189">
        <v>45696</v>
      </c>
      <c r="U104" s="189"/>
      <c r="V104" s="188" t="s">
        <v>1912</v>
      </c>
      <c r="W104" s="190">
        <v>1869</v>
      </c>
      <c r="X104" s="190">
        <v>5607</v>
      </c>
      <c r="Y104" s="188" t="s">
        <v>1932</v>
      </c>
      <c r="Z104" s="195">
        <v>1972</v>
      </c>
      <c r="AA104" s="191">
        <v>46</v>
      </c>
      <c r="AB104" s="192">
        <v>4</v>
      </c>
      <c r="AC104" s="188" t="s">
        <v>1914</v>
      </c>
      <c r="AD104" s="188">
        <v>5.41440009975308E+16</v>
      </c>
      <c r="AE104" s="188" t="s">
        <v>2962</v>
      </c>
      <c r="AF104" s="188" t="s">
        <v>2963</v>
      </c>
      <c r="AG104" s="194" t="s">
        <v>1917</v>
      </c>
      <c r="AH104" s="189">
        <v>45811</v>
      </c>
      <c r="AI104" s="188" t="s">
        <v>1918</v>
      </c>
      <c r="AJ104" s="194" t="s">
        <v>1919</v>
      </c>
      <c r="AK104" s="194"/>
    </row>
    <row r="105" spans="2:37" ht="26.9" x14ac:dyDescent="0.3">
      <c r="B105" s="188" t="s">
        <v>2964</v>
      </c>
      <c r="C105" s="188" t="s">
        <v>1984</v>
      </c>
      <c r="D105" s="188" t="s">
        <v>973</v>
      </c>
      <c r="E105" s="188" t="s">
        <v>1052</v>
      </c>
      <c r="F105" s="195">
        <v>2440</v>
      </c>
      <c r="G105" s="188" t="s">
        <v>1922</v>
      </c>
      <c r="H105" s="188">
        <v>25</v>
      </c>
      <c r="I105" s="188" t="s">
        <v>1986</v>
      </c>
      <c r="J105" s="194" t="s">
        <v>2965</v>
      </c>
      <c r="K105" s="194" t="s">
        <v>2068</v>
      </c>
      <c r="L105" s="194" t="s">
        <v>2069</v>
      </c>
      <c r="M105" s="188" t="s">
        <v>1926</v>
      </c>
      <c r="N105" s="188" t="s">
        <v>2966</v>
      </c>
      <c r="O105" s="194"/>
      <c r="P105" s="194"/>
      <c r="Q105" s="188"/>
      <c r="R105" s="188"/>
      <c r="S105" s="188" t="s">
        <v>2967</v>
      </c>
      <c r="T105" s="189">
        <v>44027</v>
      </c>
      <c r="U105" s="189"/>
      <c r="V105" s="188" t="s">
        <v>2138</v>
      </c>
      <c r="W105" s="190">
        <v>1562</v>
      </c>
      <c r="X105" s="190">
        <v>4686</v>
      </c>
      <c r="Y105" s="188" t="s">
        <v>1939</v>
      </c>
      <c r="Z105" s="195">
        <v>1979</v>
      </c>
      <c r="AA105" s="191">
        <v>57</v>
      </c>
      <c r="AB105" s="192">
        <v>2</v>
      </c>
      <c r="AC105" s="188" t="s">
        <v>1914</v>
      </c>
      <c r="AD105" s="188">
        <v>5.4144001007407296E+16</v>
      </c>
      <c r="AE105" s="188" t="s">
        <v>2968</v>
      </c>
      <c r="AF105" s="188" t="s">
        <v>2969</v>
      </c>
      <c r="AG105" s="194" t="s">
        <v>1935</v>
      </c>
      <c r="AH105" s="189">
        <v>45843</v>
      </c>
      <c r="AI105" s="188" t="s">
        <v>1918</v>
      </c>
      <c r="AJ105" s="194" t="s">
        <v>1919</v>
      </c>
      <c r="AK105" s="194"/>
    </row>
    <row r="106" spans="2:37" ht="26.9" x14ac:dyDescent="0.3">
      <c r="B106" s="188" t="s">
        <v>2970</v>
      </c>
      <c r="C106" s="188" t="s">
        <v>1999</v>
      </c>
      <c r="D106" s="188" t="s">
        <v>973</v>
      </c>
      <c r="E106" s="188" t="s">
        <v>1008</v>
      </c>
      <c r="F106" s="195">
        <v>2930</v>
      </c>
      <c r="G106" s="188" t="s">
        <v>1938</v>
      </c>
      <c r="H106" s="188">
        <v>38</v>
      </c>
      <c r="I106" s="188">
        <v>3</v>
      </c>
      <c r="J106" s="194" t="s">
        <v>2971</v>
      </c>
      <c r="K106" s="194" t="s">
        <v>2081</v>
      </c>
      <c r="L106" s="194" t="s">
        <v>2082</v>
      </c>
      <c r="M106" s="188" t="s">
        <v>1943</v>
      </c>
      <c r="N106" s="188" t="s">
        <v>2972</v>
      </c>
      <c r="O106" s="194" t="s">
        <v>2085</v>
      </c>
      <c r="P106" s="194" t="s">
        <v>2086</v>
      </c>
      <c r="Q106" s="188" t="s">
        <v>1943</v>
      </c>
      <c r="R106" s="188" t="s">
        <v>2973</v>
      </c>
      <c r="S106" s="188" t="s">
        <v>2974</v>
      </c>
      <c r="T106" s="189">
        <v>44552</v>
      </c>
      <c r="U106" s="189"/>
      <c r="V106" s="188" t="s">
        <v>1912</v>
      </c>
      <c r="W106" s="190">
        <v>168</v>
      </c>
      <c r="X106" s="190">
        <v>504</v>
      </c>
      <c r="Y106" s="188" t="s">
        <v>1913</v>
      </c>
      <c r="Z106" s="195">
        <v>1986</v>
      </c>
      <c r="AA106" s="191">
        <v>29</v>
      </c>
      <c r="AB106" s="192">
        <v>0</v>
      </c>
      <c r="AC106" s="188" t="s">
        <v>1964</v>
      </c>
      <c r="AD106" s="188">
        <v>5.4144001017283904E+16</v>
      </c>
      <c r="AE106" s="188" t="s">
        <v>2975</v>
      </c>
      <c r="AF106" s="188" t="s">
        <v>2976</v>
      </c>
      <c r="AG106" s="194" t="s">
        <v>1951</v>
      </c>
      <c r="AH106" s="189">
        <v>45876</v>
      </c>
      <c r="AI106" s="188" t="s">
        <v>1918</v>
      </c>
      <c r="AJ106" s="194" t="s">
        <v>1919</v>
      </c>
      <c r="AK106" s="194"/>
    </row>
    <row r="107" spans="2:37" ht="26.9" x14ac:dyDescent="0.3">
      <c r="B107" s="188" t="s">
        <v>2977</v>
      </c>
      <c r="C107" s="188" t="s">
        <v>2013</v>
      </c>
      <c r="D107" s="188" t="s">
        <v>973</v>
      </c>
      <c r="E107" s="188" t="s">
        <v>1045</v>
      </c>
      <c r="F107" s="195">
        <v>2830</v>
      </c>
      <c r="G107" s="188" t="s">
        <v>1954</v>
      </c>
      <c r="H107" s="188">
        <v>51</v>
      </c>
      <c r="I107" s="188"/>
      <c r="J107" s="194" t="s">
        <v>2978</v>
      </c>
      <c r="K107" s="194" t="s">
        <v>2094</v>
      </c>
      <c r="L107" s="194" t="s">
        <v>2095</v>
      </c>
      <c r="M107" s="188" t="s">
        <v>1958</v>
      </c>
      <c r="N107" s="188" t="s">
        <v>2979</v>
      </c>
      <c r="O107" s="194" t="s">
        <v>2098</v>
      </c>
      <c r="P107" s="194" t="s">
        <v>2099</v>
      </c>
      <c r="Q107" s="188" t="s">
        <v>1958</v>
      </c>
      <c r="R107" s="188" t="s">
        <v>2980</v>
      </c>
      <c r="S107" s="188" t="s">
        <v>2981</v>
      </c>
      <c r="T107" s="189">
        <v>44685</v>
      </c>
      <c r="U107" s="189"/>
      <c r="V107" s="188" t="s">
        <v>1912</v>
      </c>
      <c r="W107" s="190">
        <v>772</v>
      </c>
      <c r="X107" s="190">
        <v>2316</v>
      </c>
      <c r="Y107" s="188" t="s">
        <v>1932</v>
      </c>
      <c r="Z107" s="195">
        <v>1993</v>
      </c>
      <c r="AA107" s="191">
        <v>79</v>
      </c>
      <c r="AB107" s="192">
        <v>3</v>
      </c>
      <c r="AC107" s="188" t="s">
        <v>1964</v>
      </c>
      <c r="AD107" s="188">
        <v>5.41440010271604E+16</v>
      </c>
      <c r="AE107" s="188" t="s">
        <v>2982</v>
      </c>
      <c r="AF107" s="188" t="s">
        <v>2983</v>
      </c>
      <c r="AG107" s="194" t="s">
        <v>1967</v>
      </c>
      <c r="AH107" s="189">
        <v>45909</v>
      </c>
      <c r="AI107" s="188" t="s">
        <v>1918</v>
      </c>
      <c r="AJ107" s="194" t="s">
        <v>1919</v>
      </c>
      <c r="AK107" s="194"/>
    </row>
    <row r="108" spans="2:37" ht="26.9" x14ac:dyDescent="0.3">
      <c r="B108" s="188" t="s">
        <v>2984</v>
      </c>
      <c r="C108" s="188" t="s">
        <v>1901</v>
      </c>
      <c r="D108" s="188" t="s">
        <v>973</v>
      </c>
      <c r="E108" s="188" t="s">
        <v>1037</v>
      </c>
      <c r="F108" s="195">
        <v>2570</v>
      </c>
      <c r="G108" s="188" t="s">
        <v>1970</v>
      </c>
      <c r="H108" s="188">
        <v>64</v>
      </c>
      <c r="I108" s="188">
        <v>1</v>
      </c>
      <c r="J108" s="194" t="s">
        <v>2985</v>
      </c>
      <c r="K108" s="194" t="s">
        <v>2107</v>
      </c>
      <c r="L108" s="194" t="s">
        <v>2108</v>
      </c>
      <c r="M108" s="188" t="s">
        <v>1974</v>
      </c>
      <c r="N108" s="188" t="s">
        <v>2986</v>
      </c>
      <c r="O108" s="194" t="s">
        <v>2111</v>
      </c>
      <c r="P108" s="194" t="s">
        <v>2112</v>
      </c>
      <c r="Q108" s="188" t="s">
        <v>1974</v>
      </c>
      <c r="R108" s="188" t="s">
        <v>2987</v>
      </c>
      <c r="S108" s="188" t="s">
        <v>2988</v>
      </c>
      <c r="T108" s="189">
        <v>45210</v>
      </c>
      <c r="U108" s="189">
        <v>46306</v>
      </c>
      <c r="V108" s="188" t="s">
        <v>1912</v>
      </c>
      <c r="W108" s="190">
        <v>3105</v>
      </c>
      <c r="X108" s="190">
        <v>9315</v>
      </c>
      <c r="Y108" s="188" t="s">
        <v>1939</v>
      </c>
      <c r="Z108" s="195">
        <v>2000</v>
      </c>
      <c r="AA108" s="191">
        <v>85</v>
      </c>
      <c r="AB108" s="192">
        <v>0</v>
      </c>
      <c r="AC108" s="188" t="s">
        <v>1914</v>
      </c>
      <c r="AD108" s="188">
        <v>5.4144001037037E+16</v>
      </c>
      <c r="AE108" s="188" t="s">
        <v>2989</v>
      </c>
      <c r="AF108" s="188" t="s">
        <v>2990</v>
      </c>
      <c r="AG108" s="194" t="s">
        <v>1982</v>
      </c>
      <c r="AH108" s="189">
        <v>45941</v>
      </c>
      <c r="AI108" s="188" t="s">
        <v>1918</v>
      </c>
      <c r="AJ108" s="194" t="s">
        <v>1919</v>
      </c>
      <c r="AK108" s="194"/>
    </row>
    <row r="109" spans="2:37" ht="26.9" x14ac:dyDescent="0.3">
      <c r="B109" s="188" t="s">
        <v>2991</v>
      </c>
      <c r="C109" s="188" t="s">
        <v>1921</v>
      </c>
      <c r="D109" s="188" t="s">
        <v>973</v>
      </c>
      <c r="E109" s="188" t="s">
        <v>1026</v>
      </c>
      <c r="F109" s="195">
        <v>2110</v>
      </c>
      <c r="G109" s="188" t="s">
        <v>1985</v>
      </c>
      <c r="H109" s="188">
        <v>77</v>
      </c>
      <c r="I109" s="188">
        <v>101</v>
      </c>
      <c r="J109" s="194" t="s">
        <v>2992</v>
      </c>
      <c r="K109" s="194" t="s">
        <v>2120</v>
      </c>
      <c r="L109" s="194" t="s">
        <v>2121</v>
      </c>
      <c r="M109" s="188" t="s">
        <v>1990</v>
      </c>
      <c r="N109" s="188" t="s">
        <v>2993</v>
      </c>
      <c r="O109" s="194" t="s">
        <v>2124</v>
      </c>
      <c r="P109" s="194" t="s">
        <v>2125</v>
      </c>
      <c r="Q109" s="188" t="s">
        <v>1990</v>
      </c>
      <c r="R109" s="188" t="s">
        <v>2994</v>
      </c>
      <c r="S109" s="188" t="s">
        <v>2995</v>
      </c>
      <c r="T109" s="189">
        <v>45369</v>
      </c>
      <c r="U109" s="189"/>
      <c r="V109" s="188" t="s">
        <v>1912</v>
      </c>
      <c r="W109" s="190">
        <v>1472</v>
      </c>
      <c r="X109" s="190">
        <v>4416</v>
      </c>
      <c r="Y109" s="188" t="s">
        <v>1913</v>
      </c>
      <c r="Z109" s="195">
        <v>2007</v>
      </c>
      <c r="AA109" s="191">
        <v>229</v>
      </c>
      <c r="AB109" s="192">
        <v>0</v>
      </c>
      <c r="AC109" s="188" t="s">
        <v>1914</v>
      </c>
      <c r="AD109" s="188">
        <v>5.4144001046913504E+16</v>
      </c>
      <c r="AE109" s="188" t="s">
        <v>2996</v>
      </c>
      <c r="AF109" s="188" t="s">
        <v>2997</v>
      </c>
      <c r="AG109" s="194" t="s">
        <v>1917</v>
      </c>
      <c r="AH109" s="189">
        <v>45974</v>
      </c>
      <c r="AI109" s="188" t="s">
        <v>1918</v>
      </c>
      <c r="AJ109" s="194" t="s">
        <v>1919</v>
      </c>
      <c r="AK109" s="194"/>
    </row>
    <row r="110" spans="2:37" ht="26.9" x14ac:dyDescent="0.3">
      <c r="B110" s="188" t="s">
        <v>2998</v>
      </c>
      <c r="C110" s="188" t="s">
        <v>1937</v>
      </c>
      <c r="D110" s="188" t="s">
        <v>973</v>
      </c>
      <c r="E110" s="188" t="s">
        <v>1033</v>
      </c>
      <c r="F110" s="195">
        <v>2800</v>
      </c>
      <c r="G110" s="188" t="s">
        <v>2000</v>
      </c>
      <c r="H110" s="188">
        <v>90</v>
      </c>
      <c r="I110" s="188" t="s">
        <v>1939</v>
      </c>
      <c r="J110" s="194" t="s">
        <v>2999</v>
      </c>
      <c r="K110" s="194" t="s">
        <v>2133</v>
      </c>
      <c r="L110" s="194" t="s">
        <v>2134</v>
      </c>
      <c r="M110" s="188" t="s">
        <v>2004</v>
      </c>
      <c r="N110" s="188" t="s">
        <v>3000</v>
      </c>
      <c r="O110" s="194" t="s">
        <v>2326</v>
      </c>
      <c r="P110" s="194" t="s">
        <v>2327</v>
      </c>
      <c r="Q110" s="188" t="s">
        <v>2004</v>
      </c>
      <c r="R110" s="188" t="s">
        <v>3001</v>
      </c>
      <c r="S110" s="188" t="s">
        <v>3002</v>
      </c>
      <c r="T110" s="189">
        <v>45894</v>
      </c>
      <c r="U110" s="189"/>
      <c r="V110" s="188" t="s">
        <v>1912</v>
      </c>
      <c r="W110" s="190">
        <v>2153</v>
      </c>
      <c r="X110" s="190">
        <v>6459</v>
      </c>
      <c r="Y110" s="188" t="s">
        <v>1932</v>
      </c>
      <c r="Z110" s="195">
        <v>2014</v>
      </c>
      <c r="AA110" s="191">
        <v>471</v>
      </c>
      <c r="AB110" s="192">
        <v>0</v>
      </c>
      <c r="AC110" s="188" t="s">
        <v>1914</v>
      </c>
      <c r="AD110" s="188">
        <v>5.4144001056790096E+16</v>
      </c>
      <c r="AE110" s="188" t="s">
        <v>3003</v>
      </c>
      <c r="AF110" s="188" t="s">
        <v>3004</v>
      </c>
      <c r="AG110" s="194" t="s">
        <v>1935</v>
      </c>
      <c r="AH110" s="189">
        <v>46006</v>
      </c>
      <c r="AI110" s="188" t="s">
        <v>1918</v>
      </c>
      <c r="AJ110" s="194" t="s">
        <v>1919</v>
      </c>
      <c r="AK110" s="194"/>
    </row>
    <row r="111" spans="2:37" ht="26.9" x14ac:dyDescent="0.3">
      <c r="B111" s="188" t="s">
        <v>3005</v>
      </c>
      <c r="C111" s="188" t="s">
        <v>1953</v>
      </c>
      <c r="D111" s="188" t="s">
        <v>973</v>
      </c>
      <c r="E111" s="188" t="s">
        <v>1054</v>
      </c>
      <c r="F111" s="195">
        <v>2200</v>
      </c>
      <c r="G111" s="188" t="s">
        <v>2014</v>
      </c>
      <c r="H111" s="188">
        <v>103</v>
      </c>
      <c r="I111" s="188">
        <v>2</v>
      </c>
      <c r="J111" s="194" t="s">
        <v>3006</v>
      </c>
      <c r="K111" s="194" t="s">
        <v>2144</v>
      </c>
      <c r="L111" s="194" t="s">
        <v>2145</v>
      </c>
      <c r="M111" s="188" t="s">
        <v>2018</v>
      </c>
      <c r="N111" s="188" t="s">
        <v>3007</v>
      </c>
      <c r="O111" s="194" t="s">
        <v>2148</v>
      </c>
      <c r="P111" s="194" t="s">
        <v>2149</v>
      </c>
      <c r="Q111" s="188" t="s">
        <v>2018</v>
      </c>
      <c r="R111" s="188" t="s">
        <v>3008</v>
      </c>
      <c r="S111" s="188" t="s">
        <v>3009</v>
      </c>
      <c r="T111" s="189">
        <v>43837</v>
      </c>
      <c r="U111" s="189"/>
      <c r="V111" s="188" t="s">
        <v>1912</v>
      </c>
      <c r="W111" s="190">
        <v>676</v>
      </c>
      <c r="X111" s="190">
        <v>2028</v>
      </c>
      <c r="Y111" s="188" t="s">
        <v>1939</v>
      </c>
      <c r="Z111" s="195">
        <v>2021</v>
      </c>
      <c r="AA111" s="191">
        <v>123</v>
      </c>
      <c r="AB111" s="192">
        <v>5</v>
      </c>
      <c r="AC111" s="188" t="s">
        <v>1964</v>
      </c>
      <c r="AD111" s="188">
        <v>5.41440010666666E+16</v>
      </c>
      <c r="AE111" s="188" t="s">
        <v>3010</v>
      </c>
      <c r="AF111" s="188" t="s">
        <v>3011</v>
      </c>
      <c r="AG111" s="194" t="s">
        <v>1951</v>
      </c>
      <c r="AH111" s="189">
        <v>45674</v>
      </c>
      <c r="AI111" s="188" t="s">
        <v>1918</v>
      </c>
      <c r="AJ111" s="194" t="s">
        <v>1919</v>
      </c>
      <c r="AK111" s="194"/>
    </row>
    <row r="112" spans="2:37" ht="26.9" x14ac:dyDescent="0.3">
      <c r="B112" s="188" t="s">
        <v>3012</v>
      </c>
      <c r="C112" s="188" t="s">
        <v>1969</v>
      </c>
      <c r="D112" s="188" t="s">
        <v>973</v>
      </c>
      <c r="E112" s="188" t="s">
        <v>1006</v>
      </c>
      <c r="F112" s="195">
        <v>2850</v>
      </c>
      <c r="G112" s="188" t="s">
        <v>2027</v>
      </c>
      <c r="H112" s="188">
        <v>116</v>
      </c>
      <c r="I112" s="188">
        <v>202</v>
      </c>
      <c r="J112" s="194" t="s">
        <v>3013</v>
      </c>
      <c r="K112" s="194" t="s">
        <v>2157</v>
      </c>
      <c r="L112" s="194" t="s">
        <v>2158</v>
      </c>
      <c r="M112" s="188" t="s">
        <v>2031</v>
      </c>
      <c r="N112" s="188" t="s">
        <v>3014</v>
      </c>
      <c r="O112" s="194" t="s">
        <v>1908</v>
      </c>
      <c r="P112" s="194" t="s">
        <v>1909</v>
      </c>
      <c r="Q112" s="188" t="s">
        <v>2031</v>
      </c>
      <c r="R112" s="188" t="s">
        <v>3015</v>
      </c>
      <c r="S112" s="188" t="s">
        <v>3016</v>
      </c>
      <c r="T112" s="189">
        <v>44361</v>
      </c>
      <c r="U112" s="189"/>
      <c r="V112" s="188" t="s">
        <v>1912</v>
      </c>
      <c r="W112" s="190">
        <v>2021</v>
      </c>
      <c r="X112" s="190">
        <v>6063</v>
      </c>
      <c r="Y112" s="188" t="s">
        <v>1913</v>
      </c>
      <c r="Z112" s="195">
        <v>1959</v>
      </c>
      <c r="AA112" s="191">
        <v>134</v>
      </c>
      <c r="AB112" s="192">
        <v>3</v>
      </c>
      <c r="AC112" s="188" t="s">
        <v>1914</v>
      </c>
      <c r="AD112" s="188">
        <v>5.4144001076543104E+16</v>
      </c>
      <c r="AE112" s="188" t="s">
        <v>3017</v>
      </c>
      <c r="AF112" s="188" t="s">
        <v>3018</v>
      </c>
      <c r="AG112" s="194" t="s">
        <v>1967</v>
      </c>
      <c r="AH112" s="189">
        <v>45707</v>
      </c>
      <c r="AI112" s="188" t="s">
        <v>1918</v>
      </c>
      <c r="AJ112" s="194" t="s">
        <v>1919</v>
      </c>
      <c r="AK112" s="194"/>
    </row>
    <row r="113" spans="2:37" ht="26.9" x14ac:dyDescent="0.3">
      <c r="B113" s="188" t="s">
        <v>3019</v>
      </c>
      <c r="C113" s="188" t="s">
        <v>1984</v>
      </c>
      <c r="D113" s="188" t="s">
        <v>973</v>
      </c>
      <c r="E113" s="188" t="s">
        <v>1024</v>
      </c>
      <c r="F113" s="195">
        <v>2900</v>
      </c>
      <c r="G113" s="188" t="s">
        <v>2040</v>
      </c>
      <c r="H113" s="188">
        <v>129</v>
      </c>
      <c r="I113" s="188" t="s">
        <v>1986</v>
      </c>
      <c r="J113" s="194" t="s">
        <v>3020</v>
      </c>
      <c r="K113" s="194" t="s">
        <v>2169</v>
      </c>
      <c r="L113" s="194" t="s">
        <v>2170</v>
      </c>
      <c r="M113" s="188" t="s">
        <v>2044</v>
      </c>
      <c r="N113" s="188" t="s">
        <v>3021</v>
      </c>
      <c r="O113" s="194" t="s">
        <v>1928</v>
      </c>
      <c r="P113" s="194" t="s">
        <v>1929</v>
      </c>
      <c r="Q113" s="188" t="s">
        <v>2044</v>
      </c>
      <c r="R113" s="188" t="s">
        <v>3022</v>
      </c>
      <c r="S113" s="188" t="s">
        <v>3023</v>
      </c>
      <c r="T113" s="189">
        <v>44886</v>
      </c>
      <c r="U113" s="189">
        <v>45982</v>
      </c>
      <c r="V113" s="188" t="s">
        <v>1912</v>
      </c>
      <c r="W113" s="190">
        <v>960</v>
      </c>
      <c r="X113" s="190">
        <v>2880</v>
      </c>
      <c r="Y113" s="188" t="s">
        <v>1932</v>
      </c>
      <c r="Z113" s="195">
        <v>1966</v>
      </c>
      <c r="AA113" s="191">
        <v>145</v>
      </c>
      <c r="AB113" s="192">
        <v>1</v>
      </c>
      <c r="AC113" s="188" t="s">
        <v>1914</v>
      </c>
      <c r="AD113" s="188">
        <v>5.4144001086419696E+16</v>
      </c>
      <c r="AE113" s="188" t="s">
        <v>3024</v>
      </c>
      <c r="AF113" s="188" t="s">
        <v>3025</v>
      </c>
      <c r="AG113" s="194" t="s">
        <v>1982</v>
      </c>
      <c r="AH113" s="189">
        <v>45737</v>
      </c>
      <c r="AI113" s="188" t="s">
        <v>1918</v>
      </c>
      <c r="AJ113" s="194" t="s">
        <v>1919</v>
      </c>
      <c r="AK113" s="194"/>
    </row>
    <row r="114" spans="2:37" ht="26.9" x14ac:dyDescent="0.3">
      <c r="B114" s="188" t="s">
        <v>3026</v>
      </c>
      <c r="C114" s="188" t="s">
        <v>1999</v>
      </c>
      <c r="D114" s="188" t="s">
        <v>973</v>
      </c>
      <c r="E114" s="188" t="s">
        <v>1038</v>
      </c>
      <c r="F114" s="195">
        <v>2220</v>
      </c>
      <c r="G114" s="188" t="s">
        <v>2053</v>
      </c>
      <c r="H114" s="188">
        <v>142</v>
      </c>
      <c r="I114" s="188">
        <v>3</v>
      </c>
      <c r="J114" s="194" t="s">
        <v>3027</v>
      </c>
      <c r="K114" s="194" t="s">
        <v>2179</v>
      </c>
      <c r="L114" s="194" t="s">
        <v>2180</v>
      </c>
      <c r="M114" s="188" t="s">
        <v>2057</v>
      </c>
      <c r="N114" s="188" t="s">
        <v>3028</v>
      </c>
      <c r="O114" s="194" t="s">
        <v>1945</v>
      </c>
      <c r="P114" s="194" t="s">
        <v>1946</v>
      </c>
      <c r="Q114" s="188" t="s">
        <v>2057</v>
      </c>
      <c r="R114" s="188" t="s">
        <v>3029</v>
      </c>
      <c r="S114" s="188" t="s">
        <v>3030</v>
      </c>
      <c r="T114" s="189">
        <v>45019</v>
      </c>
      <c r="U114" s="189"/>
      <c r="V114" s="188" t="s">
        <v>1912</v>
      </c>
      <c r="W114" s="190">
        <v>126</v>
      </c>
      <c r="X114" s="190">
        <v>378</v>
      </c>
      <c r="Y114" s="188" t="s">
        <v>1939</v>
      </c>
      <c r="Z114" s="195">
        <v>1973</v>
      </c>
      <c r="AA114" s="191">
        <v>19</v>
      </c>
      <c r="AB114" s="192">
        <v>0</v>
      </c>
      <c r="AC114" s="188" t="s">
        <v>1964</v>
      </c>
      <c r="AD114" s="188">
        <v>5.41440010962962E+16</v>
      </c>
      <c r="AE114" s="188" t="s">
        <v>3031</v>
      </c>
      <c r="AF114" s="188" t="s">
        <v>3032</v>
      </c>
      <c r="AG114" s="194" t="s">
        <v>1917</v>
      </c>
      <c r="AH114" s="189">
        <v>45770</v>
      </c>
      <c r="AI114" s="188" t="s">
        <v>1918</v>
      </c>
      <c r="AJ114" s="194" t="s">
        <v>1919</v>
      </c>
      <c r="AK114" s="194"/>
    </row>
    <row r="115" spans="2:37" ht="26.9" x14ac:dyDescent="0.3">
      <c r="B115" s="188" t="s">
        <v>3033</v>
      </c>
      <c r="C115" s="188" t="s">
        <v>2013</v>
      </c>
      <c r="D115" s="188" t="s">
        <v>973</v>
      </c>
      <c r="E115" s="188" t="s">
        <v>1010</v>
      </c>
      <c r="F115" s="195">
        <v>2650</v>
      </c>
      <c r="G115" s="188" t="s">
        <v>2066</v>
      </c>
      <c r="H115" s="188">
        <v>155</v>
      </c>
      <c r="I115" s="188"/>
      <c r="J115" s="194" t="s">
        <v>3034</v>
      </c>
      <c r="K115" s="194" t="s">
        <v>2189</v>
      </c>
      <c r="L115" s="194" t="s">
        <v>2190</v>
      </c>
      <c r="M115" s="188" t="s">
        <v>2070</v>
      </c>
      <c r="N115" s="188" t="s">
        <v>3035</v>
      </c>
      <c r="O115" s="194" t="s">
        <v>1960</v>
      </c>
      <c r="P115" s="194" t="s">
        <v>1961</v>
      </c>
      <c r="Q115" s="188" t="s">
        <v>2070</v>
      </c>
      <c r="R115" s="188" t="s">
        <v>3036</v>
      </c>
      <c r="S115" s="188" t="s">
        <v>3037</v>
      </c>
      <c r="T115" s="189">
        <v>45545</v>
      </c>
      <c r="U115" s="189"/>
      <c r="V115" s="188" t="s">
        <v>1912</v>
      </c>
      <c r="W115" s="190">
        <v>956</v>
      </c>
      <c r="X115" s="190">
        <v>2868</v>
      </c>
      <c r="Y115" s="188" t="s">
        <v>1913</v>
      </c>
      <c r="Z115" s="195">
        <v>1980</v>
      </c>
      <c r="AA115" s="191">
        <v>167</v>
      </c>
      <c r="AB115" s="192">
        <v>2</v>
      </c>
      <c r="AC115" s="188" t="s">
        <v>1964</v>
      </c>
      <c r="AD115" s="188">
        <v>5.41440011061728E+16</v>
      </c>
      <c r="AE115" s="188" t="s">
        <v>3038</v>
      </c>
      <c r="AF115" s="188" t="s">
        <v>3039</v>
      </c>
      <c r="AG115" s="194" t="s">
        <v>1935</v>
      </c>
      <c r="AH115" s="189">
        <v>45802</v>
      </c>
      <c r="AI115" s="188" t="s">
        <v>1918</v>
      </c>
      <c r="AJ115" s="194" t="s">
        <v>1919</v>
      </c>
      <c r="AK115" s="194" t="s">
        <v>2258</v>
      </c>
    </row>
    <row r="116" spans="2:37" ht="26.9" x14ac:dyDescent="0.3">
      <c r="B116" s="188" t="s">
        <v>3040</v>
      </c>
      <c r="C116" s="188" t="s">
        <v>1901</v>
      </c>
      <c r="D116" s="188" t="s">
        <v>973</v>
      </c>
      <c r="E116" s="188" t="s">
        <v>1029</v>
      </c>
      <c r="F116" s="195">
        <v>2240</v>
      </c>
      <c r="G116" s="188" t="s">
        <v>2079</v>
      </c>
      <c r="H116" s="188">
        <v>168</v>
      </c>
      <c r="I116" s="188">
        <v>1</v>
      </c>
      <c r="J116" s="194" t="s">
        <v>3041</v>
      </c>
      <c r="K116" s="194" t="s">
        <v>2199</v>
      </c>
      <c r="L116" s="194" t="s">
        <v>2200</v>
      </c>
      <c r="M116" s="188" t="s">
        <v>2083</v>
      </c>
      <c r="N116" s="188" t="s">
        <v>3042</v>
      </c>
      <c r="O116" s="194" t="s">
        <v>1976</v>
      </c>
      <c r="P116" s="194" t="s">
        <v>1977</v>
      </c>
      <c r="Q116" s="188" t="s">
        <v>2083</v>
      </c>
      <c r="R116" s="188" t="s">
        <v>3043</v>
      </c>
      <c r="S116" s="188" t="s">
        <v>3044</v>
      </c>
      <c r="T116" s="189">
        <v>45705</v>
      </c>
      <c r="U116" s="189"/>
      <c r="V116" s="188" t="s">
        <v>1912</v>
      </c>
      <c r="W116" s="190">
        <v>3433</v>
      </c>
      <c r="X116" s="190">
        <v>10299</v>
      </c>
      <c r="Y116" s="188" t="s">
        <v>1932</v>
      </c>
      <c r="Z116" s="195">
        <v>1987</v>
      </c>
      <c r="AA116" s="191">
        <v>141</v>
      </c>
      <c r="AB116" s="192">
        <v>0</v>
      </c>
      <c r="AC116" s="188" t="s">
        <v>1914</v>
      </c>
      <c r="AD116" s="188">
        <v>5.4144001116049296E+16</v>
      </c>
      <c r="AE116" s="188" t="s">
        <v>3045</v>
      </c>
      <c r="AF116" s="188" t="s">
        <v>3046</v>
      </c>
      <c r="AG116" s="194" t="s">
        <v>1951</v>
      </c>
      <c r="AH116" s="189">
        <v>45810</v>
      </c>
      <c r="AI116" s="188" t="s">
        <v>1918</v>
      </c>
      <c r="AJ116" s="194" t="s">
        <v>1919</v>
      </c>
      <c r="AK116" s="194"/>
    </row>
    <row r="117" spans="2:37" ht="26.9" x14ac:dyDescent="0.3">
      <c r="B117" s="188" t="s">
        <v>3047</v>
      </c>
      <c r="C117" s="188" t="s">
        <v>1921</v>
      </c>
      <c r="D117" s="188" t="s">
        <v>973</v>
      </c>
      <c r="E117" s="188" t="s">
        <v>1039</v>
      </c>
      <c r="F117" s="195">
        <v>2500</v>
      </c>
      <c r="G117" s="188" t="s">
        <v>2092</v>
      </c>
      <c r="H117" s="188">
        <v>181</v>
      </c>
      <c r="I117" s="188">
        <v>101</v>
      </c>
      <c r="J117" s="194" t="s">
        <v>3048</v>
      </c>
      <c r="K117" s="194" t="s">
        <v>2210</v>
      </c>
      <c r="L117" s="194" t="s">
        <v>2211</v>
      </c>
      <c r="M117" s="188" t="s">
        <v>2096</v>
      </c>
      <c r="N117" s="188" t="s">
        <v>3049</v>
      </c>
      <c r="O117" s="194" t="s">
        <v>1992</v>
      </c>
      <c r="P117" s="194" t="s">
        <v>1993</v>
      </c>
      <c r="Q117" s="188" t="s">
        <v>2096</v>
      </c>
      <c r="R117" s="188" t="s">
        <v>3050</v>
      </c>
      <c r="S117" s="188" t="s">
        <v>3051</v>
      </c>
      <c r="T117" s="189">
        <v>44036</v>
      </c>
      <c r="U117" s="189"/>
      <c r="V117" s="188" t="s">
        <v>1912</v>
      </c>
      <c r="W117" s="190">
        <v>1768</v>
      </c>
      <c r="X117" s="190">
        <v>5304</v>
      </c>
      <c r="Y117" s="188" t="s">
        <v>1939</v>
      </c>
      <c r="Z117" s="195">
        <v>1994</v>
      </c>
      <c r="AA117" s="191">
        <v>301</v>
      </c>
      <c r="AB117" s="192">
        <v>0</v>
      </c>
      <c r="AC117" s="188" t="s">
        <v>1914</v>
      </c>
      <c r="AD117" s="188">
        <v>5.4144001125925904E+16</v>
      </c>
      <c r="AE117" s="188" t="s">
        <v>3052</v>
      </c>
      <c r="AF117" s="188" t="s">
        <v>3053</v>
      </c>
      <c r="AG117" s="194" t="s">
        <v>1967</v>
      </c>
      <c r="AH117" s="189">
        <v>45842</v>
      </c>
      <c r="AI117" s="188" t="s">
        <v>1918</v>
      </c>
      <c r="AJ117" s="194" t="s">
        <v>1919</v>
      </c>
      <c r="AK117" s="194" t="s">
        <v>2165</v>
      </c>
    </row>
    <row r="118" spans="2:37" ht="26.9" x14ac:dyDescent="0.3">
      <c r="B118" s="188" t="s">
        <v>3054</v>
      </c>
      <c r="C118" s="188" t="s">
        <v>1937</v>
      </c>
      <c r="D118" s="188" t="s">
        <v>973</v>
      </c>
      <c r="E118" s="188" t="s">
        <v>1063</v>
      </c>
      <c r="F118" s="195">
        <v>2400</v>
      </c>
      <c r="G118" s="188" t="s">
        <v>2105</v>
      </c>
      <c r="H118" s="188">
        <v>8</v>
      </c>
      <c r="I118" s="188" t="s">
        <v>1939</v>
      </c>
      <c r="J118" s="194" t="s">
        <v>3055</v>
      </c>
      <c r="K118" s="194" t="s">
        <v>2220</v>
      </c>
      <c r="L118" s="194" t="s">
        <v>2221</v>
      </c>
      <c r="M118" s="188" t="s">
        <v>2109</v>
      </c>
      <c r="N118" s="188" t="s">
        <v>3056</v>
      </c>
      <c r="O118" s="194" t="s">
        <v>2006</v>
      </c>
      <c r="P118" s="194" t="s">
        <v>2007</v>
      </c>
      <c r="Q118" s="188" t="s">
        <v>2109</v>
      </c>
      <c r="R118" s="188" t="s">
        <v>3057</v>
      </c>
      <c r="S118" s="188" t="s">
        <v>3058</v>
      </c>
      <c r="T118" s="189">
        <v>44536</v>
      </c>
      <c r="U118" s="189">
        <v>45632</v>
      </c>
      <c r="V118" s="188" t="s">
        <v>2205</v>
      </c>
      <c r="W118" s="190">
        <v>2385</v>
      </c>
      <c r="X118" s="190">
        <v>7155</v>
      </c>
      <c r="Y118" s="188" t="s">
        <v>1913</v>
      </c>
      <c r="Z118" s="195">
        <v>2001</v>
      </c>
      <c r="AA118" s="191">
        <v>575</v>
      </c>
      <c r="AB118" s="192">
        <v>0</v>
      </c>
      <c r="AC118" s="188" t="s">
        <v>1914</v>
      </c>
      <c r="AD118" s="188">
        <v>5.41440011358024E+16</v>
      </c>
      <c r="AE118" s="188" t="s">
        <v>3059</v>
      </c>
      <c r="AF118" s="188" t="s">
        <v>3060</v>
      </c>
      <c r="AG118" s="194" t="s">
        <v>1982</v>
      </c>
      <c r="AH118" s="189">
        <v>45875</v>
      </c>
      <c r="AI118" s="188" t="s">
        <v>1918</v>
      </c>
      <c r="AJ118" s="194" t="s">
        <v>1919</v>
      </c>
      <c r="AK118" s="194"/>
    </row>
    <row r="119" spans="2:37" ht="26.9" x14ac:dyDescent="0.3">
      <c r="B119" s="188" t="s">
        <v>3061</v>
      </c>
      <c r="C119" s="188" t="s">
        <v>1953</v>
      </c>
      <c r="D119" s="188" t="s">
        <v>973</v>
      </c>
      <c r="E119" s="188" t="s">
        <v>1016</v>
      </c>
      <c r="F119" s="195">
        <v>2550</v>
      </c>
      <c r="G119" s="188" t="s">
        <v>2118</v>
      </c>
      <c r="H119" s="188">
        <v>21</v>
      </c>
      <c r="I119" s="188">
        <v>2</v>
      </c>
      <c r="J119" s="194" t="s">
        <v>3062</v>
      </c>
      <c r="K119" s="194" t="s">
        <v>2230</v>
      </c>
      <c r="L119" s="194" t="s">
        <v>2231</v>
      </c>
      <c r="M119" s="188" t="s">
        <v>2122</v>
      </c>
      <c r="N119" s="188" t="s">
        <v>3063</v>
      </c>
      <c r="O119" s="194" t="s">
        <v>2020</v>
      </c>
      <c r="P119" s="194" t="s">
        <v>2021</v>
      </c>
      <c r="Q119" s="188" t="s">
        <v>2122</v>
      </c>
      <c r="R119" s="188" t="s">
        <v>3064</v>
      </c>
      <c r="S119" s="188" t="s">
        <v>3065</v>
      </c>
      <c r="T119" s="189">
        <v>44694</v>
      </c>
      <c r="U119" s="189"/>
      <c r="V119" s="188" t="s">
        <v>2267</v>
      </c>
      <c r="W119" s="190">
        <v>812</v>
      </c>
      <c r="X119" s="190">
        <v>2436</v>
      </c>
      <c r="Y119" s="188" t="s">
        <v>1932</v>
      </c>
      <c r="Z119" s="195">
        <v>2008</v>
      </c>
      <c r="AA119" s="191">
        <v>211</v>
      </c>
      <c r="AB119" s="192">
        <v>4</v>
      </c>
      <c r="AC119" s="188" t="s">
        <v>1964</v>
      </c>
      <c r="AD119" s="188">
        <v>5.4144001145678896E+16</v>
      </c>
      <c r="AE119" s="188" t="s">
        <v>3066</v>
      </c>
      <c r="AF119" s="188" t="s">
        <v>3067</v>
      </c>
      <c r="AG119" s="194" t="s">
        <v>1917</v>
      </c>
      <c r="AH119" s="189">
        <v>45908</v>
      </c>
      <c r="AI119" s="188" t="s">
        <v>1918</v>
      </c>
      <c r="AJ119" s="194" t="s">
        <v>1919</v>
      </c>
      <c r="AK119" s="194"/>
    </row>
    <row r="120" spans="2:37" ht="26.9" x14ac:dyDescent="0.3">
      <c r="B120" s="188" t="s">
        <v>3068</v>
      </c>
      <c r="C120" s="188" t="s">
        <v>1969</v>
      </c>
      <c r="D120" s="188" t="s">
        <v>973</v>
      </c>
      <c r="E120" s="188" t="s">
        <v>1018</v>
      </c>
      <c r="F120" s="195">
        <v>2640</v>
      </c>
      <c r="G120" s="188" t="s">
        <v>2131</v>
      </c>
      <c r="H120" s="188">
        <v>34</v>
      </c>
      <c r="I120" s="188">
        <v>202</v>
      </c>
      <c r="J120" s="194" t="s">
        <v>3069</v>
      </c>
      <c r="K120" s="194" t="s">
        <v>2240</v>
      </c>
      <c r="L120" s="194" t="s">
        <v>2241</v>
      </c>
      <c r="M120" s="188" t="s">
        <v>2135</v>
      </c>
      <c r="N120" s="188" t="s">
        <v>3070</v>
      </c>
      <c r="O120" s="194" t="s">
        <v>2033</v>
      </c>
      <c r="P120" s="194" t="s">
        <v>2034</v>
      </c>
      <c r="Q120" s="188" t="s">
        <v>2135</v>
      </c>
      <c r="R120" s="188" t="s">
        <v>3071</v>
      </c>
      <c r="S120" s="188" t="s">
        <v>3072</v>
      </c>
      <c r="T120" s="189">
        <v>45219</v>
      </c>
      <c r="U120" s="189"/>
      <c r="V120" s="188" t="s">
        <v>1912</v>
      </c>
      <c r="W120" s="190">
        <v>1073</v>
      </c>
      <c r="X120" s="190">
        <v>3219</v>
      </c>
      <c r="Y120" s="188" t="s">
        <v>1939</v>
      </c>
      <c r="Z120" s="195">
        <v>2015</v>
      </c>
      <c r="AA120" s="191">
        <v>222</v>
      </c>
      <c r="AB120" s="192">
        <v>2</v>
      </c>
      <c r="AC120" s="188" t="s">
        <v>1914</v>
      </c>
      <c r="AD120" s="188">
        <v>5.4144001155555504E+16</v>
      </c>
      <c r="AE120" s="188" t="s">
        <v>3073</v>
      </c>
      <c r="AF120" s="188" t="s">
        <v>3074</v>
      </c>
      <c r="AG120" s="194" t="s">
        <v>1935</v>
      </c>
      <c r="AH120" s="189">
        <v>45940</v>
      </c>
      <c r="AI120" s="188" t="s">
        <v>1918</v>
      </c>
      <c r="AJ120" s="194" t="s">
        <v>1919</v>
      </c>
      <c r="AK120" s="194"/>
    </row>
    <row r="121" spans="2:37" ht="26.9" x14ac:dyDescent="0.3">
      <c r="B121" s="188" t="s">
        <v>3075</v>
      </c>
      <c r="C121" s="188" t="s">
        <v>1984</v>
      </c>
      <c r="D121" s="188" t="s">
        <v>973</v>
      </c>
      <c r="E121" s="188" t="s">
        <v>1049</v>
      </c>
      <c r="F121" s="195">
        <v>2490</v>
      </c>
      <c r="G121" s="188" t="s">
        <v>2142</v>
      </c>
      <c r="H121" s="188">
        <v>47</v>
      </c>
      <c r="I121" s="188" t="s">
        <v>1986</v>
      </c>
      <c r="J121" s="194" t="s">
        <v>3076</v>
      </c>
      <c r="K121" s="194" t="s">
        <v>2250</v>
      </c>
      <c r="L121" s="194" t="s">
        <v>2251</v>
      </c>
      <c r="M121" s="188" t="s">
        <v>2146</v>
      </c>
      <c r="N121" s="188" t="s">
        <v>3077</v>
      </c>
      <c r="O121" s="194" t="s">
        <v>2046</v>
      </c>
      <c r="P121" s="194" t="s">
        <v>2047</v>
      </c>
      <c r="Q121" s="188" t="s">
        <v>2146</v>
      </c>
      <c r="R121" s="188" t="s">
        <v>3078</v>
      </c>
      <c r="S121" s="188" t="s">
        <v>3079</v>
      </c>
      <c r="T121" s="189">
        <v>45353</v>
      </c>
      <c r="U121" s="189"/>
      <c r="V121" s="188" t="s">
        <v>1912</v>
      </c>
      <c r="W121" s="190">
        <v>1208</v>
      </c>
      <c r="X121" s="190">
        <v>3624</v>
      </c>
      <c r="Y121" s="188" t="s">
        <v>1913</v>
      </c>
      <c r="Z121" s="195">
        <v>2022</v>
      </c>
      <c r="AA121" s="191">
        <v>48</v>
      </c>
      <c r="AB121" s="192">
        <v>5</v>
      </c>
      <c r="AC121" s="188" t="s">
        <v>1914</v>
      </c>
      <c r="AD121" s="188">
        <v>5.4144001165432E+16</v>
      </c>
      <c r="AE121" s="188" t="s">
        <v>3080</v>
      </c>
      <c r="AF121" s="188" t="s">
        <v>3081</v>
      </c>
      <c r="AG121" s="194" t="s">
        <v>1951</v>
      </c>
      <c r="AH121" s="189">
        <v>45973</v>
      </c>
      <c r="AI121" s="188" t="s">
        <v>1918</v>
      </c>
      <c r="AJ121" s="194" t="s">
        <v>1919</v>
      </c>
      <c r="AK121" s="194"/>
    </row>
    <row r="122" spans="2:37" ht="26.9" x14ac:dyDescent="0.3">
      <c r="B122" s="188" t="s">
        <v>3082</v>
      </c>
      <c r="C122" s="188" t="s">
        <v>1999</v>
      </c>
      <c r="D122" s="188" t="s">
        <v>973</v>
      </c>
      <c r="E122" s="188" t="s">
        <v>1020</v>
      </c>
      <c r="F122" s="195">
        <v>2520</v>
      </c>
      <c r="G122" s="188" t="s">
        <v>2155</v>
      </c>
      <c r="H122" s="188">
        <v>60</v>
      </c>
      <c r="I122" s="188">
        <v>3</v>
      </c>
      <c r="J122" s="194" t="s">
        <v>3083</v>
      </c>
      <c r="K122" s="194" t="s">
        <v>2261</v>
      </c>
      <c r="L122" s="194" t="s">
        <v>2262</v>
      </c>
      <c r="M122" s="188" t="s">
        <v>2159</v>
      </c>
      <c r="N122" s="188" t="s">
        <v>3084</v>
      </c>
      <c r="O122" s="194"/>
      <c r="P122" s="194"/>
      <c r="Q122" s="188"/>
      <c r="R122" s="188"/>
      <c r="S122" s="188" t="s">
        <v>3085</v>
      </c>
      <c r="T122" s="189">
        <v>45878</v>
      </c>
      <c r="U122" s="189"/>
      <c r="V122" s="188" t="s">
        <v>2138</v>
      </c>
      <c r="W122" s="190">
        <v>84</v>
      </c>
      <c r="X122" s="190">
        <v>252</v>
      </c>
      <c r="Y122" s="188" t="s">
        <v>1932</v>
      </c>
      <c r="Z122" s="195">
        <v>1960</v>
      </c>
      <c r="AA122" s="191">
        <v>27</v>
      </c>
      <c r="AB122" s="192">
        <v>0</v>
      </c>
      <c r="AC122" s="188" t="s">
        <v>1964</v>
      </c>
      <c r="AD122" s="188">
        <v>5.41440011753086E+16</v>
      </c>
      <c r="AE122" s="188" t="s">
        <v>3086</v>
      </c>
      <c r="AF122" s="188" t="s">
        <v>3087</v>
      </c>
      <c r="AG122" s="194" t="s">
        <v>1967</v>
      </c>
      <c r="AH122" s="189">
        <v>46005</v>
      </c>
      <c r="AI122" s="188" t="s">
        <v>1918</v>
      </c>
      <c r="AJ122" s="194" t="s">
        <v>1919</v>
      </c>
      <c r="AK122" s="194"/>
    </row>
    <row r="123" spans="2:37" ht="26.9" x14ac:dyDescent="0.3">
      <c r="B123" s="188" t="s">
        <v>3088</v>
      </c>
      <c r="C123" s="188" t="s">
        <v>2013</v>
      </c>
      <c r="D123" s="188" t="s">
        <v>973</v>
      </c>
      <c r="E123" s="188" t="s">
        <v>973</v>
      </c>
      <c r="F123" s="195">
        <v>2000</v>
      </c>
      <c r="G123" s="188" t="s">
        <v>2167</v>
      </c>
      <c r="H123" s="188">
        <v>73</v>
      </c>
      <c r="I123" s="188"/>
      <c r="J123" s="194" t="s">
        <v>3089</v>
      </c>
      <c r="K123" s="194" t="s">
        <v>2272</v>
      </c>
      <c r="L123" s="194" t="s">
        <v>2273</v>
      </c>
      <c r="M123" s="188" t="s">
        <v>2171</v>
      </c>
      <c r="N123" s="188" t="s">
        <v>3090</v>
      </c>
      <c r="O123" s="194" t="s">
        <v>2072</v>
      </c>
      <c r="P123" s="194" t="s">
        <v>2073</v>
      </c>
      <c r="Q123" s="188" t="s">
        <v>2171</v>
      </c>
      <c r="R123" s="188" t="s">
        <v>3091</v>
      </c>
      <c r="S123" s="188" t="s">
        <v>3092</v>
      </c>
      <c r="T123" s="189">
        <v>43846</v>
      </c>
      <c r="U123" s="189">
        <v>44942</v>
      </c>
      <c r="V123" s="188" t="s">
        <v>1912</v>
      </c>
      <c r="W123" s="190">
        <v>1140</v>
      </c>
      <c r="X123" s="190">
        <v>3420</v>
      </c>
      <c r="Y123" s="188" t="s">
        <v>1939</v>
      </c>
      <c r="Z123" s="195">
        <v>1967</v>
      </c>
      <c r="AA123" s="191">
        <v>70</v>
      </c>
      <c r="AB123" s="192">
        <v>1</v>
      </c>
      <c r="AC123" s="188" t="s">
        <v>1964</v>
      </c>
      <c r="AD123" s="188">
        <v>5.4144001185185104E+16</v>
      </c>
      <c r="AE123" s="188" t="s">
        <v>3093</v>
      </c>
      <c r="AF123" s="188" t="s">
        <v>3094</v>
      </c>
      <c r="AG123" s="194" t="s">
        <v>1982</v>
      </c>
      <c r="AH123" s="189">
        <v>45673</v>
      </c>
      <c r="AI123" s="188" t="s">
        <v>1918</v>
      </c>
      <c r="AJ123" s="194" t="s">
        <v>1919</v>
      </c>
      <c r="AK123" s="194"/>
    </row>
    <row r="124" spans="2:37" ht="26.9" x14ac:dyDescent="0.3">
      <c r="B124" s="188" t="s">
        <v>3095</v>
      </c>
      <c r="C124" s="188" t="s">
        <v>1901</v>
      </c>
      <c r="D124" s="188" t="s">
        <v>973</v>
      </c>
      <c r="E124" s="188" t="s">
        <v>1046</v>
      </c>
      <c r="F124" s="195">
        <v>2300</v>
      </c>
      <c r="G124" s="188" t="s">
        <v>1902</v>
      </c>
      <c r="H124" s="188">
        <v>86</v>
      </c>
      <c r="I124" s="188">
        <v>1</v>
      </c>
      <c r="J124" s="194" t="s">
        <v>3096</v>
      </c>
      <c r="K124" s="194" t="s">
        <v>2282</v>
      </c>
      <c r="L124" s="194" t="s">
        <v>2283</v>
      </c>
      <c r="M124" s="188" t="s">
        <v>2181</v>
      </c>
      <c r="N124" s="188" t="s">
        <v>3097</v>
      </c>
      <c r="O124" s="194" t="s">
        <v>2085</v>
      </c>
      <c r="P124" s="194" t="s">
        <v>2086</v>
      </c>
      <c r="Q124" s="188" t="s">
        <v>2181</v>
      </c>
      <c r="R124" s="188" t="s">
        <v>3098</v>
      </c>
      <c r="S124" s="188" t="s">
        <v>3099</v>
      </c>
      <c r="T124" s="189">
        <v>44370</v>
      </c>
      <c r="U124" s="189"/>
      <c r="V124" s="188" t="s">
        <v>1912</v>
      </c>
      <c r="W124" s="190">
        <v>1361</v>
      </c>
      <c r="X124" s="190">
        <v>4083</v>
      </c>
      <c r="Y124" s="188" t="s">
        <v>1913</v>
      </c>
      <c r="Z124" s="195">
        <v>1974</v>
      </c>
      <c r="AA124" s="191">
        <v>197</v>
      </c>
      <c r="AB124" s="192">
        <v>0</v>
      </c>
      <c r="AC124" s="188" t="s">
        <v>1914</v>
      </c>
      <c r="AD124" s="188">
        <v>5.4144001195061696E+16</v>
      </c>
      <c r="AE124" s="188" t="s">
        <v>3100</v>
      </c>
      <c r="AF124" s="188" t="s">
        <v>3101</v>
      </c>
      <c r="AG124" s="194" t="s">
        <v>1917</v>
      </c>
      <c r="AH124" s="189">
        <v>45706</v>
      </c>
      <c r="AI124" s="188" t="s">
        <v>1918</v>
      </c>
      <c r="AJ124" s="194" t="s">
        <v>1919</v>
      </c>
      <c r="AK124" s="194"/>
    </row>
    <row r="125" spans="2:37" ht="26.9" x14ac:dyDescent="0.3">
      <c r="B125" s="188" t="s">
        <v>3102</v>
      </c>
      <c r="C125" s="188" t="s">
        <v>1921</v>
      </c>
      <c r="D125" s="188" t="s">
        <v>973</v>
      </c>
      <c r="E125" s="188" t="s">
        <v>1052</v>
      </c>
      <c r="F125" s="195">
        <v>2440</v>
      </c>
      <c r="G125" s="188" t="s">
        <v>1922</v>
      </c>
      <c r="H125" s="188">
        <v>99</v>
      </c>
      <c r="I125" s="188">
        <v>101</v>
      </c>
      <c r="J125" s="194" t="s">
        <v>3103</v>
      </c>
      <c r="K125" s="194" t="s">
        <v>2292</v>
      </c>
      <c r="L125" s="194" t="s">
        <v>2293</v>
      </c>
      <c r="M125" s="188" t="s">
        <v>2191</v>
      </c>
      <c r="N125" s="188" t="s">
        <v>3104</v>
      </c>
      <c r="O125" s="194" t="s">
        <v>2098</v>
      </c>
      <c r="P125" s="194" t="s">
        <v>2099</v>
      </c>
      <c r="Q125" s="188" t="s">
        <v>2191</v>
      </c>
      <c r="R125" s="188" t="s">
        <v>3105</v>
      </c>
      <c r="S125" s="188" t="s">
        <v>3106</v>
      </c>
      <c r="T125" s="189">
        <v>44870</v>
      </c>
      <c r="U125" s="189"/>
      <c r="V125" s="188" t="s">
        <v>1912</v>
      </c>
      <c r="W125" s="190">
        <v>2064</v>
      </c>
      <c r="X125" s="190">
        <v>6192</v>
      </c>
      <c r="Y125" s="188" t="s">
        <v>1932</v>
      </c>
      <c r="Z125" s="195">
        <v>1981</v>
      </c>
      <c r="AA125" s="191">
        <v>113</v>
      </c>
      <c r="AB125" s="192">
        <v>0</v>
      </c>
      <c r="AC125" s="188" t="s">
        <v>1914</v>
      </c>
      <c r="AD125" s="188">
        <v>5.41440012049382E+16</v>
      </c>
      <c r="AE125" s="188" t="s">
        <v>3107</v>
      </c>
      <c r="AF125" s="188" t="s">
        <v>3108</v>
      </c>
      <c r="AG125" s="194" t="s">
        <v>1935</v>
      </c>
      <c r="AH125" s="189">
        <v>45736</v>
      </c>
      <c r="AI125" s="188" t="s">
        <v>1918</v>
      </c>
      <c r="AJ125" s="194" t="s">
        <v>1919</v>
      </c>
      <c r="AK125" s="194"/>
    </row>
    <row r="126" spans="2:37" ht="26.9" x14ac:dyDescent="0.3">
      <c r="B126" s="188" t="s">
        <v>3109</v>
      </c>
      <c r="C126" s="188" t="s">
        <v>1937</v>
      </c>
      <c r="D126" s="188" t="s">
        <v>973</v>
      </c>
      <c r="E126" s="188" t="s">
        <v>1008</v>
      </c>
      <c r="F126" s="195">
        <v>2930</v>
      </c>
      <c r="G126" s="188" t="s">
        <v>1938</v>
      </c>
      <c r="H126" s="188">
        <v>112</v>
      </c>
      <c r="I126" s="188" t="s">
        <v>1939</v>
      </c>
      <c r="J126" s="194" t="s">
        <v>3110</v>
      </c>
      <c r="K126" s="194" t="s">
        <v>2302</v>
      </c>
      <c r="L126" s="194" t="s">
        <v>2303</v>
      </c>
      <c r="M126" s="188" t="s">
        <v>2201</v>
      </c>
      <c r="N126" s="188" t="s">
        <v>3111</v>
      </c>
      <c r="O126" s="194" t="s">
        <v>2111</v>
      </c>
      <c r="P126" s="194" t="s">
        <v>2112</v>
      </c>
      <c r="Q126" s="188" t="s">
        <v>2201</v>
      </c>
      <c r="R126" s="188" t="s">
        <v>3112</v>
      </c>
      <c r="S126" s="188" t="s">
        <v>3113</v>
      </c>
      <c r="T126" s="189">
        <v>45028</v>
      </c>
      <c r="U126" s="189"/>
      <c r="V126" s="188" t="s">
        <v>1912</v>
      </c>
      <c r="W126" s="190">
        <v>2617</v>
      </c>
      <c r="X126" s="190">
        <v>7851</v>
      </c>
      <c r="Y126" s="188" t="s">
        <v>1939</v>
      </c>
      <c r="Z126" s="195">
        <v>1988</v>
      </c>
      <c r="AA126" s="191">
        <v>159</v>
      </c>
      <c r="AB126" s="192">
        <v>0</v>
      </c>
      <c r="AC126" s="188" t="s">
        <v>1914</v>
      </c>
      <c r="AD126" s="188">
        <v>5.4144001214814704E+16</v>
      </c>
      <c r="AE126" s="188" t="s">
        <v>3114</v>
      </c>
      <c r="AF126" s="188" t="s">
        <v>3115</v>
      </c>
      <c r="AG126" s="194" t="s">
        <v>1951</v>
      </c>
      <c r="AH126" s="189">
        <v>45769</v>
      </c>
      <c r="AI126" s="188" t="s">
        <v>1918</v>
      </c>
      <c r="AJ126" s="194" t="s">
        <v>1919</v>
      </c>
      <c r="AK126" s="194"/>
    </row>
    <row r="127" spans="2:37" ht="26.9" x14ac:dyDescent="0.3">
      <c r="B127" s="188" t="s">
        <v>3116</v>
      </c>
      <c r="C127" s="188" t="s">
        <v>1953</v>
      </c>
      <c r="D127" s="188" t="s">
        <v>973</v>
      </c>
      <c r="E127" s="188" t="s">
        <v>1045</v>
      </c>
      <c r="F127" s="195">
        <v>2830</v>
      </c>
      <c r="G127" s="188" t="s">
        <v>1954</v>
      </c>
      <c r="H127" s="188">
        <v>125</v>
      </c>
      <c r="I127" s="188">
        <v>2</v>
      </c>
      <c r="J127" s="194" t="s">
        <v>3117</v>
      </c>
      <c r="K127" s="194" t="s">
        <v>2313</v>
      </c>
      <c r="L127" s="194" t="s">
        <v>2314</v>
      </c>
      <c r="M127" s="188" t="s">
        <v>2212</v>
      </c>
      <c r="N127" s="188" t="s">
        <v>3118</v>
      </c>
      <c r="O127" s="194"/>
      <c r="P127" s="194"/>
      <c r="Q127" s="188"/>
      <c r="R127" s="188"/>
      <c r="S127" s="188" t="s">
        <v>3119</v>
      </c>
      <c r="T127" s="189">
        <v>45554</v>
      </c>
      <c r="U127" s="189"/>
      <c r="V127" s="188" t="s">
        <v>2287</v>
      </c>
      <c r="W127" s="190">
        <v>528</v>
      </c>
      <c r="X127" s="190">
        <v>1584</v>
      </c>
      <c r="Y127" s="188" t="s">
        <v>1913</v>
      </c>
      <c r="Z127" s="195">
        <v>1995</v>
      </c>
      <c r="AA127" s="191">
        <v>114</v>
      </c>
      <c r="AB127" s="192">
        <v>3</v>
      </c>
      <c r="AC127" s="188" t="s">
        <v>1964</v>
      </c>
      <c r="AD127" s="188">
        <v>5.4144001224691296E+16</v>
      </c>
      <c r="AE127" s="188" t="s">
        <v>3120</v>
      </c>
      <c r="AF127" s="188" t="s">
        <v>3121</v>
      </c>
      <c r="AG127" s="194" t="s">
        <v>1967</v>
      </c>
      <c r="AH127" s="189">
        <v>45801</v>
      </c>
      <c r="AI127" s="188" t="s">
        <v>1918</v>
      </c>
      <c r="AJ127" s="194" t="s">
        <v>1919</v>
      </c>
      <c r="AK127" s="194"/>
    </row>
    <row r="128" spans="2:37" ht="26.9" x14ac:dyDescent="0.3">
      <c r="B128" s="188" t="s">
        <v>3122</v>
      </c>
      <c r="C128" s="188" t="s">
        <v>1969</v>
      </c>
      <c r="D128" s="188" t="s">
        <v>973</v>
      </c>
      <c r="E128" s="188" t="s">
        <v>1037</v>
      </c>
      <c r="F128" s="195">
        <v>2570</v>
      </c>
      <c r="G128" s="188" t="s">
        <v>1970</v>
      </c>
      <c r="H128" s="188">
        <v>138</v>
      </c>
      <c r="I128" s="188">
        <v>202</v>
      </c>
      <c r="J128" s="194" t="s">
        <v>3123</v>
      </c>
      <c r="K128" s="194" t="s">
        <v>2322</v>
      </c>
      <c r="L128" s="194" t="s">
        <v>2323</v>
      </c>
      <c r="M128" s="188" t="s">
        <v>2222</v>
      </c>
      <c r="N128" s="188" t="s">
        <v>3124</v>
      </c>
      <c r="O128" s="194" t="s">
        <v>2326</v>
      </c>
      <c r="P128" s="194" t="s">
        <v>2327</v>
      </c>
      <c r="Q128" s="188" t="s">
        <v>2222</v>
      </c>
      <c r="R128" s="188" t="s">
        <v>3125</v>
      </c>
      <c r="S128" s="188" t="s">
        <v>3126</v>
      </c>
      <c r="T128" s="189">
        <v>45689</v>
      </c>
      <c r="U128" s="189">
        <v>46784</v>
      </c>
      <c r="V128" s="188" t="s">
        <v>1912</v>
      </c>
      <c r="W128" s="190">
        <v>1225</v>
      </c>
      <c r="X128" s="190">
        <v>3675</v>
      </c>
      <c r="Y128" s="188" t="s">
        <v>1932</v>
      </c>
      <c r="Z128" s="195">
        <v>2002</v>
      </c>
      <c r="AA128" s="191">
        <v>125</v>
      </c>
      <c r="AB128" s="192">
        <v>1</v>
      </c>
      <c r="AC128" s="188" t="s">
        <v>1914</v>
      </c>
      <c r="AD128" s="188">
        <v>5.41440012345678E+16</v>
      </c>
      <c r="AE128" s="188" t="s">
        <v>3127</v>
      </c>
      <c r="AF128" s="188" t="s">
        <v>3128</v>
      </c>
      <c r="AG128" s="194" t="s">
        <v>1982</v>
      </c>
      <c r="AH128" s="189">
        <v>45809</v>
      </c>
      <c r="AI128" s="188" t="s">
        <v>1918</v>
      </c>
      <c r="AJ128" s="194" t="s">
        <v>1919</v>
      </c>
      <c r="AK128" s="194"/>
    </row>
    <row r="129" spans="2:37" ht="26.9" x14ac:dyDescent="0.3">
      <c r="B129" s="188" t="s">
        <v>3129</v>
      </c>
      <c r="C129" s="188" t="s">
        <v>1984</v>
      </c>
      <c r="D129" s="188" t="s">
        <v>973</v>
      </c>
      <c r="E129" s="188" t="s">
        <v>1026</v>
      </c>
      <c r="F129" s="195">
        <v>2110</v>
      </c>
      <c r="G129" s="188" t="s">
        <v>1985</v>
      </c>
      <c r="H129" s="188">
        <v>151</v>
      </c>
      <c r="I129" s="188" t="s">
        <v>1986</v>
      </c>
      <c r="J129" s="194" t="s">
        <v>3130</v>
      </c>
      <c r="K129" s="194" t="s">
        <v>2334</v>
      </c>
      <c r="L129" s="194" t="s">
        <v>2335</v>
      </c>
      <c r="M129" s="188" t="s">
        <v>2232</v>
      </c>
      <c r="N129" s="188" t="s">
        <v>3131</v>
      </c>
      <c r="O129" s="194" t="s">
        <v>2148</v>
      </c>
      <c r="P129" s="194" t="s">
        <v>2149</v>
      </c>
      <c r="Q129" s="188" t="s">
        <v>2232</v>
      </c>
      <c r="R129" s="188" t="s">
        <v>3132</v>
      </c>
      <c r="S129" s="188" t="s">
        <v>3133</v>
      </c>
      <c r="T129" s="189">
        <v>44020</v>
      </c>
      <c r="U129" s="189"/>
      <c r="V129" s="188" t="s">
        <v>1912</v>
      </c>
      <c r="W129" s="190">
        <v>1456</v>
      </c>
      <c r="X129" s="190">
        <v>4368</v>
      </c>
      <c r="Y129" s="188" t="s">
        <v>1939</v>
      </c>
      <c r="Z129" s="195">
        <v>2009</v>
      </c>
      <c r="AA129" s="191">
        <v>136</v>
      </c>
      <c r="AB129" s="192">
        <v>4</v>
      </c>
      <c r="AC129" s="188" t="s">
        <v>1914</v>
      </c>
      <c r="AD129" s="188">
        <v>5.41440012444444E+16</v>
      </c>
      <c r="AE129" s="188" t="s">
        <v>3134</v>
      </c>
      <c r="AF129" s="188" t="s">
        <v>3135</v>
      </c>
      <c r="AG129" s="194" t="s">
        <v>1917</v>
      </c>
      <c r="AH129" s="189">
        <v>45841</v>
      </c>
      <c r="AI129" s="188" t="s">
        <v>1918</v>
      </c>
      <c r="AJ129" s="194" t="s">
        <v>1919</v>
      </c>
      <c r="AK129" s="194"/>
    </row>
    <row r="130" spans="2:37" ht="26.9" x14ac:dyDescent="0.3">
      <c r="B130" s="188" t="s">
        <v>3136</v>
      </c>
      <c r="C130" s="188" t="s">
        <v>1999</v>
      </c>
      <c r="D130" s="188" t="s">
        <v>973</v>
      </c>
      <c r="E130" s="188" t="s">
        <v>1033</v>
      </c>
      <c r="F130" s="195">
        <v>2800</v>
      </c>
      <c r="G130" s="188" t="s">
        <v>2000</v>
      </c>
      <c r="H130" s="188">
        <v>164</v>
      </c>
      <c r="I130" s="188">
        <v>3</v>
      </c>
      <c r="J130" s="194" t="s">
        <v>3137</v>
      </c>
      <c r="K130" s="194" t="s">
        <v>2344</v>
      </c>
      <c r="L130" s="194" t="s">
        <v>2345</v>
      </c>
      <c r="M130" s="188" t="s">
        <v>2242</v>
      </c>
      <c r="N130" s="188" t="s">
        <v>3138</v>
      </c>
      <c r="O130" s="194" t="s">
        <v>1908</v>
      </c>
      <c r="P130" s="194" t="s">
        <v>1909</v>
      </c>
      <c r="Q130" s="188" t="s">
        <v>2242</v>
      </c>
      <c r="R130" s="188" t="s">
        <v>3139</v>
      </c>
      <c r="S130" s="188" t="s">
        <v>3140</v>
      </c>
      <c r="T130" s="189">
        <v>44545</v>
      </c>
      <c r="U130" s="189"/>
      <c r="V130" s="188" t="s">
        <v>1912</v>
      </c>
      <c r="W130" s="190">
        <v>172</v>
      </c>
      <c r="X130" s="190">
        <v>516</v>
      </c>
      <c r="Y130" s="188" t="s">
        <v>1913</v>
      </c>
      <c r="Z130" s="195">
        <v>2016</v>
      </c>
      <c r="AA130" s="191">
        <v>17</v>
      </c>
      <c r="AB130" s="192">
        <v>0</v>
      </c>
      <c r="AC130" s="188" t="s">
        <v>1964</v>
      </c>
      <c r="AD130" s="188">
        <v>5.4144001254320896E+16</v>
      </c>
      <c r="AE130" s="188" t="s">
        <v>3141</v>
      </c>
      <c r="AF130" s="188" t="s">
        <v>3142</v>
      </c>
      <c r="AG130" s="194" t="s">
        <v>1935</v>
      </c>
      <c r="AH130" s="189">
        <v>45874</v>
      </c>
      <c r="AI130" s="188" t="s">
        <v>1918</v>
      </c>
      <c r="AJ130" s="194" t="s">
        <v>1919</v>
      </c>
      <c r="AK130" s="194"/>
    </row>
    <row r="131" spans="2:37" ht="26.9" x14ac:dyDescent="0.3">
      <c r="B131" s="188" t="s">
        <v>3143</v>
      </c>
      <c r="C131" s="188" t="s">
        <v>2013</v>
      </c>
      <c r="D131" s="188" t="s">
        <v>973</v>
      </c>
      <c r="E131" s="188" t="s">
        <v>1054</v>
      </c>
      <c r="F131" s="195">
        <v>2200</v>
      </c>
      <c r="G131" s="188" t="s">
        <v>2014</v>
      </c>
      <c r="H131" s="188">
        <v>177</v>
      </c>
      <c r="I131" s="188"/>
      <c r="J131" s="194" t="s">
        <v>3144</v>
      </c>
      <c r="K131" s="194" t="s">
        <v>2354</v>
      </c>
      <c r="L131" s="194" t="s">
        <v>2355</v>
      </c>
      <c r="M131" s="188" t="s">
        <v>2252</v>
      </c>
      <c r="N131" s="188" t="s">
        <v>3145</v>
      </c>
      <c r="O131" s="194" t="s">
        <v>1928</v>
      </c>
      <c r="P131" s="194" t="s">
        <v>1929</v>
      </c>
      <c r="Q131" s="188" t="s">
        <v>2252</v>
      </c>
      <c r="R131" s="188" t="s">
        <v>3146</v>
      </c>
      <c r="S131" s="188" t="s">
        <v>3147</v>
      </c>
      <c r="T131" s="189">
        <v>44703</v>
      </c>
      <c r="U131" s="189"/>
      <c r="V131" s="188" t="s">
        <v>1912</v>
      </c>
      <c r="W131" s="190">
        <v>1324</v>
      </c>
      <c r="X131" s="190">
        <v>3972</v>
      </c>
      <c r="Y131" s="188" t="s">
        <v>1932</v>
      </c>
      <c r="Z131" s="195">
        <v>2023</v>
      </c>
      <c r="AA131" s="191">
        <v>158</v>
      </c>
      <c r="AB131" s="192">
        <v>5</v>
      </c>
      <c r="AC131" s="188" t="s">
        <v>1964</v>
      </c>
      <c r="AD131" s="188">
        <v>5.4144001264197504E+16</v>
      </c>
      <c r="AE131" s="188" t="s">
        <v>3148</v>
      </c>
      <c r="AF131" s="188" t="s">
        <v>3149</v>
      </c>
      <c r="AG131" s="194" t="s">
        <v>1951</v>
      </c>
      <c r="AH131" s="189">
        <v>45907</v>
      </c>
      <c r="AI131" s="188" t="s">
        <v>1918</v>
      </c>
      <c r="AJ131" s="194" t="s">
        <v>1919</v>
      </c>
      <c r="AK131" s="194"/>
    </row>
    <row r="132" spans="2:37" ht="26.9" x14ac:dyDescent="0.3">
      <c r="B132" s="188" t="s">
        <v>3150</v>
      </c>
      <c r="C132" s="188" t="s">
        <v>1901</v>
      </c>
      <c r="D132" s="188" t="s">
        <v>973</v>
      </c>
      <c r="E132" s="188" t="s">
        <v>1006</v>
      </c>
      <c r="F132" s="195">
        <v>2850</v>
      </c>
      <c r="G132" s="188" t="s">
        <v>2027</v>
      </c>
      <c r="H132" s="188">
        <v>4</v>
      </c>
      <c r="I132" s="188">
        <v>1</v>
      </c>
      <c r="J132" s="194" t="s">
        <v>3151</v>
      </c>
      <c r="K132" s="194" t="s">
        <v>2364</v>
      </c>
      <c r="L132" s="194" t="s">
        <v>2365</v>
      </c>
      <c r="M132" s="188" t="s">
        <v>2263</v>
      </c>
      <c r="N132" s="188" t="s">
        <v>3152</v>
      </c>
      <c r="O132" s="194" t="s">
        <v>1945</v>
      </c>
      <c r="P132" s="194" t="s">
        <v>1946</v>
      </c>
      <c r="Q132" s="188" t="s">
        <v>2263</v>
      </c>
      <c r="R132" s="188" t="s">
        <v>3153</v>
      </c>
      <c r="S132" s="188" t="s">
        <v>3154</v>
      </c>
      <c r="T132" s="189">
        <v>45203</v>
      </c>
      <c r="U132" s="189"/>
      <c r="V132" s="188" t="s">
        <v>1912</v>
      </c>
      <c r="W132" s="190">
        <v>1689</v>
      </c>
      <c r="X132" s="190">
        <v>5067</v>
      </c>
      <c r="Y132" s="188" t="s">
        <v>1939</v>
      </c>
      <c r="Z132" s="195">
        <v>1961</v>
      </c>
      <c r="AA132" s="191">
        <v>253</v>
      </c>
      <c r="AB132" s="192">
        <v>0</v>
      </c>
      <c r="AC132" s="188" t="s">
        <v>1914</v>
      </c>
      <c r="AD132" s="188">
        <v>5.4144001274074E+16</v>
      </c>
      <c r="AE132" s="188" t="s">
        <v>3155</v>
      </c>
      <c r="AF132" s="188" t="s">
        <v>3156</v>
      </c>
      <c r="AG132" s="194" t="s">
        <v>1967</v>
      </c>
      <c r="AH132" s="189">
        <v>45939</v>
      </c>
      <c r="AI132" s="188" t="s">
        <v>1918</v>
      </c>
      <c r="AJ132" s="194" t="s">
        <v>1919</v>
      </c>
      <c r="AK132" s="194"/>
    </row>
    <row r="133" spans="2:37" ht="26.9" x14ac:dyDescent="0.3">
      <c r="B133" s="188" t="s">
        <v>3157</v>
      </c>
      <c r="C133" s="188" t="s">
        <v>1921</v>
      </c>
      <c r="D133" s="188" t="s">
        <v>973</v>
      </c>
      <c r="E133" s="188" t="s">
        <v>1024</v>
      </c>
      <c r="F133" s="195">
        <v>2900</v>
      </c>
      <c r="G133" s="188" t="s">
        <v>2040</v>
      </c>
      <c r="H133" s="188">
        <v>17</v>
      </c>
      <c r="I133" s="188">
        <v>101</v>
      </c>
      <c r="J133" s="194" t="s">
        <v>3158</v>
      </c>
      <c r="K133" s="194" t="s">
        <v>2374</v>
      </c>
      <c r="L133" s="194" t="s">
        <v>2375</v>
      </c>
      <c r="M133" s="188" t="s">
        <v>2274</v>
      </c>
      <c r="N133" s="188" t="s">
        <v>3159</v>
      </c>
      <c r="O133" s="194" t="s">
        <v>1960</v>
      </c>
      <c r="P133" s="194" t="s">
        <v>1961</v>
      </c>
      <c r="Q133" s="188" t="s">
        <v>2274</v>
      </c>
      <c r="R133" s="188" t="s">
        <v>3160</v>
      </c>
      <c r="S133" s="188" t="s">
        <v>3161</v>
      </c>
      <c r="T133" s="189">
        <v>45362</v>
      </c>
      <c r="U133" s="189">
        <v>46457</v>
      </c>
      <c r="V133" s="188" t="s">
        <v>1912</v>
      </c>
      <c r="W133" s="190">
        <v>2360</v>
      </c>
      <c r="X133" s="190">
        <v>7080</v>
      </c>
      <c r="Y133" s="188" t="s">
        <v>1913</v>
      </c>
      <c r="Z133" s="195">
        <v>1968</v>
      </c>
      <c r="AA133" s="191">
        <v>185</v>
      </c>
      <c r="AB133" s="192">
        <v>0</v>
      </c>
      <c r="AC133" s="188" t="s">
        <v>1914</v>
      </c>
      <c r="AD133" s="188">
        <v>5.4144001283950496E+16</v>
      </c>
      <c r="AE133" s="188" t="s">
        <v>3162</v>
      </c>
      <c r="AF133" s="188" t="s">
        <v>3163</v>
      </c>
      <c r="AG133" s="194" t="s">
        <v>1982</v>
      </c>
      <c r="AH133" s="189">
        <v>45972</v>
      </c>
      <c r="AI133" s="188" t="s">
        <v>1918</v>
      </c>
      <c r="AJ133" s="194" t="s">
        <v>1919</v>
      </c>
      <c r="AK133" s="194"/>
    </row>
    <row r="134" spans="2:37" ht="26.9" x14ac:dyDescent="0.3">
      <c r="B134" s="188" t="s">
        <v>3164</v>
      </c>
      <c r="C134" s="188" t="s">
        <v>1937</v>
      </c>
      <c r="D134" s="188" t="s">
        <v>973</v>
      </c>
      <c r="E134" s="188" t="s">
        <v>1038</v>
      </c>
      <c r="F134" s="195">
        <v>2220</v>
      </c>
      <c r="G134" s="188" t="s">
        <v>2053</v>
      </c>
      <c r="H134" s="188">
        <v>30</v>
      </c>
      <c r="I134" s="188" t="s">
        <v>1939</v>
      </c>
      <c r="J134" s="194" t="s">
        <v>3165</v>
      </c>
      <c r="K134" s="194" t="s">
        <v>2384</v>
      </c>
      <c r="L134" s="194" t="s">
        <v>2385</v>
      </c>
      <c r="M134" s="188" t="s">
        <v>2284</v>
      </c>
      <c r="N134" s="188" t="s">
        <v>3166</v>
      </c>
      <c r="O134" s="194" t="s">
        <v>1976</v>
      </c>
      <c r="P134" s="194" t="s">
        <v>1977</v>
      </c>
      <c r="Q134" s="188" t="s">
        <v>2284</v>
      </c>
      <c r="R134" s="188" t="s">
        <v>3167</v>
      </c>
      <c r="S134" s="188" t="s">
        <v>3168</v>
      </c>
      <c r="T134" s="189">
        <v>45887</v>
      </c>
      <c r="U134" s="189"/>
      <c r="V134" s="188" t="s">
        <v>1912</v>
      </c>
      <c r="W134" s="190">
        <v>2849</v>
      </c>
      <c r="X134" s="190">
        <v>8547</v>
      </c>
      <c r="Y134" s="188" t="s">
        <v>1932</v>
      </c>
      <c r="Z134" s="195">
        <v>1975</v>
      </c>
      <c r="AA134" s="191">
        <v>263</v>
      </c>
      <c r="AB134" s="192">
        <v>0</v>
      </c>
      <c r="AC134" s="188" t="s">
        <v>1914</v>
      </c>
      <c r="AD134" s="188">
        <v>5.4144001293827104E+16</v>
      </c>
      <c r="AE134" s="188" t="s">
        <v>3169</v>
      </c>
      <c r="AF134" s="188" t="s">
        <v>3170</v>
      </c>
      <c r="AG134" s="194" t="s">
        <v>1917</v>
      </c>
      <c r="AH134" s="189">
        <v>46004</v>
      </c>
      <c r="AI134" s="188" t="s">
        <v>1918</v>
      </c>
      <c r="AJ134" s="194" t="s">
        <v>1919</v>
      </c>
      <c r="AK134" s="194"/>
    </row>
    <row r="135" spans="2:37" ht="26.9" x14ac:dyDescent="0.3">
      <c r="B135" s="188" t="s">
        <v>3171</v>
      </c>
      <c r="C135" s="188" t="s">
        <v>1953</v>
      </c>
      <c r="D135" s="188" t="s">
        <v>973</v>
      </c>
      <c r="E135" s="188" t="s">
        <v>1010</v>
      </c>
      <c r="F135" s="195">
        <v>2650</v>
      </c>
      <c r="G135" s="188" t="s">
        <v>2066</v>
      </c>
      <c r="H135" s="188">
        <v>43</v>
      </c>
      <c r="I135" s="188">
        <v>2</v>
      </c>
      <c r="J135" s="194" t="s">
        <v>3172</v>
      </c>
      <c r="K135" s="194" t="s">
        <v>2394</v>
      </c>
      <c r="L135" s="194" t="s">
        <v>2395</v>
      </c>
      <c r="M135" s="188" t="s">
        <v>2294</v>
      </c>
      <c r="N135" s="188" t="s">
        <v>3173</v>
      </c>
      <c r="O135" s="194" t="s">
        <v>1992</v>
      </c>
      <c r="P135" s="194" t="s">
        <v>1993</v>
      </c>
      <c r="Q135" s="188" t="s">
        <v>2294</v>
      </c>
      <c r="R135" s="188" t="s">
        <v>3174</v>
      </c>
      <c r="S135" s="188" t="s">
        <v>3175</v>
      </c>
      <c r="T135" s="189">
        <v>43855</v>
      </c>
      <c r="U135" s="189"/>
      <c r="V135" s="188" t="s">
        <v>1912</v>
      </c>
      <c r="W135" s="190">
        <v>664</v>
      </c>
      <c r="X135" s="190">
        <v>1992</v>
      </c>
      <c r="Y135" s="188" t="s">
        <v>1939</v>
      </c>
      <c r="Z135" s="195">
        <v>1982</v>
      </c>
      <c r="AA135" s="191">
        <v>202</v>
      </c>
      <c r="AB135" s="192">
        <v>2</v>
      </c>
      <c r="AC135" s="188" t="s">
        <v>1964</v>
      </c>
      <c r="AD135" s="188">
        <v>5.41440013037036E+16</v>
      </c>
      <c r="AE135" s="188" t="s">
        <v>3176</v>
      </c>
      <c r="AF135" s="188" t="s">
        <v>3177</v>
      </c>
      <c r="AG135" s="194" t="s">
        <v>1935</v>
      </c>
      <c r="AH135" s="189">
        <v>45672</v>
      </c>
      <c r="AI135" s="188" t="s">
        <v>1918</v>
      </c>
      <c r="AJ135" s="194" t="s">
        <v>1919</v>
      </c>
      <c r="AK135" s="194" t="s">
        <v>2310</v>
      </c>
    </row>
    <row r="136" spans="2:37" ht="26.9" x14ac:dyDescent="0.3">
      <c r="B136" s="188" t="s">
        <v>3178</v>
      </c>
      <c r="C136" s="188" t="s">
        <v>1969</v>
      </c>
      <c r="D136" s="188" t="s">
        <v>973</v>
      </c>
      <c r="E136" s="188" t="s">
        <v>1029</v>
      </c>
      <c r="F136" s="195">
        <v>2240</v>
      </c>
      <c r="G136" s="188" t="s">
        <v>2079</v>
      </c>
      <c r="H136" s="188">
        <v>56</v>
      </c>
      <c r="I136" s="188">
        <v>202</v>
      </c>
      <c r="J136" s="194" t="s">
        <v>3179</v>
      </c>
      <c r="K136" s="194" t="s">
        <v>2404</v>
      </c>
      <c r="L136" s="194" t="s">
        <v>2405</v>
      </c>
      <c r="M136" s="188" t="s">
        <v>2304</v>
      </c>
      <c r="N136" s="188" t="s">
        <v>3180</v>
      </c>
      <c r="O136" s="194" t="s">
        <v>2006</v>
      </c>
      <c r="P136" s="194" t="s">
        <v>2007</v>
      </c>
      <c r="Q136" s="188" t="s">
        <v>2304</v>
      </c>
      <c r="R136" s="188" t="s">
        <v>3181</v>
      </c>
      <c r="S136" s="188" t="s">
        <v>3182</v>
      </c>
      <c r="T136" s="189">
        <v>44354</v>
      </c>
      <c r="U136" s="189"/>
      <c r="V136" s="188" t="s">
        <v>1912</v>
      </c>
      <c r="W136" s="190">
        <v>1377</v>
      </c>
      <c r="X136" s="190">
        <v>4131</v>
      </c>
      <c r="Y136" s="188" t="s">
        <v>1913</v>
      </c>
      <c r="Z136" s="195">
        <v>1989</v>
      </c>
      <c r="AA136" s="191">
        <v>213</v>
      </c>
      <c r="AB136" s="192">
        <v>5</v>
      </c>
      <c r="AC136" s="188" t="s">
        <v>1914</v>
      </c>
      <c r="AD136" s="188">
        <v>5.41440013135802E+16</v>
      </c>
      <c r="AE136" s="188" t="s">
        <v>3183</v>
      </c>
      <c r="AF136" s="188" t="s">
        <v>3184</v>
      </c>
      <c r="AG136" s="194" t="s">
        <v>1951</v>
      </c>
      <c r="AH136" s="189">
        <v>45705</v>
      </c>
      <c r="AI136" s="188" t="s">
        <v>1918</v>
      </c>
      <c r="AJ136" s="194" t="s">
        <v>1919</v>
      </c>
      <c r="AK136" s="194" t="s">
        <v>2165</v>
      </c>
    </row>
    <row r="137" spans="2:37" ht="26.9" x14ac:dyDescent="0.3">
      <c r="B137" s="188" t="s">
        <v>3185</v>
      </c>
      <c r="C137" s="188" t="s">
        <v>1984</v>
      </c>
      <c r="D137" s="188" t="s">
        <v>973</v>
      </c>
      <c r="E137" s="188" t="s">
        <v>1039</v>
      </c>
      <c r="F137" s="195">
        <v>2500</v>
      </c>
      <c r="G137" s="188" t="s">
        <v>2092</v>
      </c>
      <c r="H137" s="188">
        <v>69</v>
      </c>
      <c r="I137" s="188" t="s">
        <v>1986</v>
      </c>
      <c r="J137" s="194" t="s">
        <v>3186</v>
      </c>
      <c r="K137" s="194" t="s">
        <v>2414</v>
      </c>
      <c r="L137" s="194" t="s">
        <v>2415</v>
      </c>
      <c r="M137" s="188" t="s">
        <v>2315</v>
      </c>
      <c r="N137" s="188" t="s">
        <v>3187</v>
      </c>
      <c r="O137" s="194" t="s">
        <v>2020</v>
      </c>
      <c r="P137" s="194" t="s">
        <v>2021</v>
      </c>
      <c r="Q137" s="188" t="s">
        <v>2315</v>
      </c>
      <c r="R137" s="188" t="s">
        <v>3188</v>
      </c>
      <c r="S137" s="188" t="s">
        <v>3189</v>
      </c>
      <c r="T137" s="189">
        <v>44879</v>
      </c>
      <c r="U137" s="189"/>
      <c r="V137" s="188" t="s">
        <v>1912</v>
      </c>
      <c r="W137" s="190">
        <v>1704</v>
      </c>
      <c r="X137" s="190">
        <v>5112</v>
      </c>
      <c r="Y137" s="188" t="s">
        <v>1932</v>
      </c>
      <c r="Z137" s="195">
        <v>1996</v>
      </c>
      <c r="AA137" s="191">
        <v>224</v>
      </c>
      <c r="AB137" s="192">
        <v>3</v>
      </c>
      <c r="AC137" s="188" t="s">
        <v>1914</v>
      </c>
      <c r="AD137" s="188">
        <v>5.4144001323456704E+16</v>
      </c>
      <c r="AE137" s="188" t="s">
        <v>3190</v>
      </c>
      <c r="AF137" s="188" t="s">
        <v>3191</v>
      </c>
      <c r="AG137" s="194" t="s">
        <v>1967</v>
      </c>
      <c r="AH137" s="189">
        <v>45735</v>
      </c>
      <c r="AI137" s="188" t="s">
        <v>1918</v>
      </c>
      <c r="AJ137" s="194" t="s">
        <v>1919</v>
      </c>
      <c r="AK137" s="194"/>
    </row>
    <row r="138" spans="2:37" ht="26.9" x14ac:dyDescent="0.3">
      <c r="B138" s="188" t="s">
        <v>3192</v>
      </c>
      <c r="C138" s="188" t="s">
        <v>1999</v>
      </c>
      <c r="D138" s="188" t="s">
        <v>973</v>
      </c>
      <c r="E138" s="188" t="s">
        <v>1063</v>
      </c>
      <c r="F138" s="195">
        <v>2400</v>
      </c>
      <c r="G138" s="188" t="s">
        <v>2105</v>
      </c>
      <c r="H138" s="188">
        <v>82</v>
      </c>
      <c r="I138" s="188">
        <v>3</v>
      </c>
      <c r="J138" s="194" t="s">
        <v>3193</v>
      </c>
      <c r="K138" s="194" t="s">
        <v>2424</v>
      </c>
      <c r="L138" s="194" t="s">
        <v>2425</v>
      </c>
      <c r="M138" s="188" t="s">
        <v>2324</v>
      </c>
      <c r="N138" s="188" t="s">
        <v>3194</v>
      </c>
      <c r="O138" s="194" t="s">
        <v>2033</v>
      </c>
      <c r="P138" s="194" t="s">
        <v>2034</v>
      </c>
      <c r="Q138" s="188" t="s">
        <v>2324</v>
      </c>
      <c r="R138" s="188" t="s">
        <v>3195</v>
      </c>
      <c r="S138" s="188" t="s">
        <v>3196</v>
      </c>
      <c r="T138" s="189">
        <v>45037</v>
      </c>
      <c r="U138" s="189">
        <v>46133</v>
      </c>
      <c r="V138" s="188" t="s">
        <v>1912</v>
      </c>
      <c r="W138" s="190">
        <v>130</v>
      </c>
      <c r="X138" s="190">
        <v>390</v>
      </c>
      <c r="Y138" s="188" t="s">
        <v>1939</v>
      </c>
      <c r="Z138" s="195">
        <v>2003</v>
      </c>
      <c r="AA138" s="191">
        <v>25</v>
      </c>
      <c r="AB138" s="192">
        <v>0</v>
      </c>
      <c r="AC138" s="188" t="s">
        <v>1964</v>
      </c>
      <c r="AD138" s="188">
        <v>5.4144001333333296E+16</v>
      </c>
      <c r="AE138" s="188" t="s">
        <v>3197</v>
      </c>
      <c r="AF138" s="188" t="s">
        <v>3198</v>
      </c>
      <c r="AG138" s="194" t="s">
        <v>1982</v>
      </c>
      <c r="AH138" s="189">
        <v>45768</v>
      </c>
      <c r="AI138" s="188" t="s">
        <v>1918</v>
      </c>
      <c r="AJ138" s="194" t="s">
        <v>1919</v>
      </c>
      <c r="AK138" s="194"/>
    </row>
    <row r="139" spans="2:37" ht="26.9" x14ac:dyDescent="0.3">
      <c r="B139" s="188" t="s">
        <v>3199</v>
      </c>
      <c r="C139" s="188" t="s">
        <v>2013</v>
      </c>
      <c r="D139" s="188" t="s">
        <v>973</v>
      </c>
      <c r="E139" s="188" t="s">
        <v>1016</v>
      </c>
      <c r="F139" s="195">
        <v>2550</v>
      </c>
      <c r="G139" s="188" t="s">
        <v>2118</v>
      </c>
      <c r="H139" s="188">
        <v>95</v>
      </c>
      <c r="I139" s="188"/>
      <c r="J139" s="194" t="s">
        <v>3200</v>
      </c>
      <c r="K139" s="194" t="s">
        <v>2434</v>
      </c>
      <c r="L139" s="194" t="s">
        <v>2435</v>
      </c>
      <c r="M139" s="188" t="s">
        <v>2336</v>
      </c>
      <c r="N139" s="188" t="s">
        <v>3201</v>
      </c>
      <c r="O139" s="194"/>
      <c r="P139" s="194"/>
      <c r="Q139" s="188"/>
      <c r="R139" s="188"/>
      <c r="S139" s="188" t="s">
        <v>3202</v>
      </c>
      <c r="T139" s="189">
        <v>45538</v>
      </c>
      <c r="U139" s="189"/>
      <c r="V139" s="188" t="s">
        <v>2138</v>
      </c>
      <c r="W139" s="190">
        <v>728</v>
      </c>
      <c r="X139" s="190">
        <v>2184</v>
      </c>
      <c r="Y139" s="188" t="s">
        <v>1913</v>
      </c>
      <c r="Z139" s="195">
        <v>2010</v>
      </c>
      <c r="AA139" s="191">
        <v>61</v>
      </c>
      <c r="AB139" s="192">
        <v>4</v>
      </c>
      <c r="AC139" s="188" t="s">
        <v>1964</v>
      </c>
      <c r="AD139" s="188">
        <v>5.41440013432098E+16</v>
      </c>
      <c r="AE139" s="188" t="s">
        <v>3203</v>
      </c>
      <c r="AF139" s="188" t="s">
        <v>3204</v>
      </c>
      <c r="AG139" s="194" t="s">
        <v>1917</v>
      </c>
      <c r="AH139" s="189">
        <v>45800</v>
      </c>
      <c r="AI139" s="188" t="s">
        <v>1918</v>
      </c>
      <c r="AJ139" s="194" t="s">
        <v>1919</v>
      </c>
      <c r="AK139" s="194"/>
    </row>
    <row r="140" spans="2:37" ht="26.9" x14ac:dyDescent="0.3">
      <c r="B140" s="188" t="s">
        <v>3205</v>
      </c>
      <c r="C140" s="188" t="s">
        <v>1901</v>
      </c>
      <c r="D140" s="188" t="s">
        <v>973</v>
      </c>
      <c r="E140" s="188" t="s">
        <v>1018</v>
      </c>
      <c r="F140" s="195">
        <v>2640</v>
      </c>
      <c r="G140" s="188" t="s">
        <v>2131</v>
      </c>
      <c r="H140" s="188">
        <v>108</v>
      </c>
      <c r="I140" s="188">
        <v>1</v>
      </c>
      <c r="J140" s="194" t="s">
        <v>3206</v>
      </c>
      <c r="K140" s="194" t="s">
        <v>2444</v>
      </c>
      <c r="L140" s="194" t="s">
        <v>2445</v>
      </c>
      <c r="M140" s="188" t="s">
        <v>2346</v>
      </c>
      <c r="N140" s="188" t="s">
        <v>3207</v>
      </c>
      <c r="O140" s="194" t="s">
        <v>2059</v>
      </c>
      <c r="P140" s="194" t="s">
        <v>2060</v>
      </c>
      <c r="Q140" s="188" t="s">
        <v>2346</v>
      </c>
      <c r="R140" s="188" t="s">
        <v>3208</v>
      </c>
      <c r="S140" s="188" t="s">
        <v>3209</v>
      </c>
      <c r="T140" s="189">
        <v>45698</v>
      </c>
      <c r="U140" s="189"/>
      <c r="V140" s="188" t="s">
        <v>1912</v>
      </c>
      <c r="W140" s="190">
        <v>2017</v>
      </c>
      <c r="X140" s="190">
        <v>6051</v>
      </c>
      <c r="Y140" s="188" t="s">
        <v>1932</v>
      </c>
      <c r="Z140" s="195">
        <v>2017</v>
      </c>
      <c r="AA140" s="191">
        <v>309</v>
      </c>
      <c r="AB140" s="192">
        <v>0</v>
      </c>
      <c r="AC140" s="188" t="s">
        <v>1914</v>
      </c>
      <c r="AD140" s="188">
        <v>5.4144001353086304E+16</v>
      </c>
      <c r="AE140" s="188" t="s">
        <v>3210</v>
      </c>
      <c r="AF140" s="188" t="s">
        <v>3211</v>
      </c>
      <c r="AG140" s="194" t="s">
        <v>1935</v>
      </c>
      <c r="AH140" s="189">
        <v>45833</v>
      </c>
      <c r="AI140" s="188" t="s">
        <v>1918</v>
      </c>
      <c r="AJ140" s="194" t="s">
        <v>1919</v>
      </c>
      <c r="AK140" s="194"/>
    </row>
    <row r="141" spans="2:37" ht="26.9" x14ac:dyDescent="0.3">
      <c r="B141" s="188" t="s">
        <v>3212</v>
      </c>
      <c r="C141" s="188" t="s">
        <v>1921</v>
      </c>
      <c r="D141" s="188" t="s">
        <v>973</v>
      </c>
      <c r="E141" s="188" t="s">
        <v>1049</v>
      </c>
      <c r="F141" s="195">
        <v>2490</v>
      </c>
      <c r="G141" s="188" t="s">
        <v>2142</v>
      </c>
      <c r="H141" s="188">
        <v>121</v>
      </c>
      <c r="I141" s="188">
        <v>101</v>
      </c>
      <c r="J141" s="194" t="s">
        <v>3213</v>
      </c>
      <c r="K141" s="194" t="s">
        <v>2454</v>
      </c>
      <c r="L141" s="194" t="s">
        <v>2455</v>
      </c>
      <c r="M141" s="188" t="s">
        <v>2356</v>
      </c>
      <c r="N141" s="188" t="s">
        <v>3214</v>
      </c>
      <c r="O141" s="194" t="s">
        <v>2072</v>
      </c>
      <c r="P141" s="194" t="s">
        <v>2073</v>
      </c>
      <c r="Q141" s="188" t="s">
        <v>2356</v>
      </c>
      <c r="R141" s="188" t="s">
        <v>3215</v>
      </c>
      <c r="S141" s="188" t="s">
        <v>3216</v>
      </c>
      <c r="T141" s="189">
        <v>44029</v>
      </c>
      <c r="U141" s="189"/>
      <c r="V141" s="188" t="s">
        <v>2205</v>
      </c>
      <c r="W141" s="190">
        <v>1006</v>
      </c>
      <c r="X141" s="190">
        <v>3018</v>
      </c>
      <c r="Y141" s="188" t="s">
        <v>1939</v>
      </c>
      <c r="Z141" s="195">
        <v>1955</v>
      </c>
      <c r="AA141" s="191">
        <v>257</v>
      </c>
      <c r="AB141" s="192">
        <v>0</v>
      </c>
      <c r="AC141" s="188" t="s">
        <v>1914</v>
      </c>
      <c r="AD141" s="188">
        <v>5.4144001362962896E+16</v>
      </c>
      <c r="AE141" s="188" t="s">
        <v>3217</v>
      </c>
      <c r="AF141" s="188" t="s">
        <v>3218</v>
      </c>
      <c r="AG141" s="194" t="s">
        <v>1951</v>
      </c>
      <c r="AH141" s="189">
        <v>45840</v>
      </c>
      <c r="AI141" s="188" t="s">
        <v>1918</v>
      </c>
      <c r="AJ141" s="194" t="s">
        <v>1919</v>
      </c>
      <c r="AK141" s="194"/>
    </row>
    <row r="142" spans="2:37" ht="26.9" x14ac:dyDescent="0.3">
      <c r="B142" s="188" t="s">
        <v>3219</v>
      </c>
      <c r="C142" s="188" t="s">
        <v>1937</v>
      </c>
      <c r="D142" s="188" t="s">
        <v>973</v>
      </c>
      <c r="E142" s="188" t="s">
        <v>1020</v>
      </c>
      <c r="F142" s="195">
        <v>2520</v>
      </c>
      <c r="G142" s="188" t="s">
        <v>2155</v>
      </c>
      <c r="H142" s="188">
        <v>134</v>
      </c>
      <c r="I142" s="188" t="s">
        <v>1939</v>
      </c>
      <c r="J142" s="194" t="s">
        <v>3220</v>
      </c>
      <c r="K142" s="194" t="s">
        <v>2464</v>
      </c>
      <c r="L142" s="194" t="s">
        <v>2465</v>
      </c>
      <c r="M142" s="188" t="s">
        <v>2366</v>
      </c>
      <c r="N142" s="188" t="s">
        <v>3221</v>
      </c>
      <c r="O142" s="194" t="s">
        <v>2085</v>
      </c>
      <c r="P142" s="194" t="s">
        <v>2086</v>
      </c>
      <c r="Q142" s="188" t="s">
        <v>2366</v>
      </c>
      <c r="R142" s="188" t="s">
        <v>3222</v>
      </c>
      <c r="S142" s="188" t="s">
        <v>3223</v>
      </c>
      <c r="T142" s="189">
        <v>44554</v>
      </c>
      <c r="U142" s="189"/>
      <c r="V142" s="188" t="s">
        <v>1912</v>
      </c>
      <c r="W142" s="190">
        <v>1181</v>
      </c>
      <c r="X142" s="190">
        <v>3543</v>
      </c>
      <c r="Y142" s="188" t="s">
        <v>1913</v>
      </c>
      <c r="Z142" s="195">
        <v>1962</v>
      </c>
      <c r="AA142" s="191">
        <v>367</v>
      </c>
      <c r="AB142" s="192">
        <v>0</v>
      </c>
      <c r="AC142" s="188" t="s">
        <v>1914</v>
      </c>
      <c r="AD142" s="188">
        <v>5.41440013728394E+16</v>
      </c>
      <c r="AE142" s="188" t="s">
        <v>3224</v>
      </c>
      <c r="AF142" s="188" t="s">
        <v>3225</v>
      </c>
      <c r="AG142" s="194" t="s">
        <v>1967</v>
      </c>
      <c r="AH142" s="189">
        <v>45873</v>
      </c>
      <c r="AI142" s="188" t="s">
        <v>1918</v>
      </c>
      <c r="AJ142" s="194" t="s">
        <v>1919</v>
      </c>
      <c r="AK142" s="194"/>
    </row>
    <row r="143" spans="2:37" ht="26.9" x14ac:dyDescent="0.3">
      <c r="B143" s="188" t="s">
        <v>3226</v>
      </c>
      <c r="C143" s="188" t="s">
        <v>1953</v>
      </c>
      <c r="D143" s="188" t="s">
        <v>973</v>
      </c>
      <c r="E143" s="188" t="s">
        <v>973</v>
      </c>
      <c r="F143" s="195">
        <v>2000</v>
      </c>
      <c r="G143" s="188" t="s">
        <v>2167</v>
      </c>
      <c r="H143" s="188">
        <v>147</v>
      </c>
      <c r="I143" s="188">
        <v>2</v>
      </c>
      <c r="J143" s="194" t="s">
        <v>3227</v>
      </c>
      <c r="K143" s="194" t="s">
        <v>2474</v>
      </c>
      <c r="L143" s="194" t="s">
        <v>2475</v>
      </c>
      <c r="M143" s="188" t="s">
        <v>2376</v>
      </c>
      <c r="N143" s="188" t="s">
        <v>3228</v>
      </c>
      <c r="O143" s="194" t="s">
        <v>2098</v>
      </c>
      <c r="P143" s="194" t="s">
        <v>2099</v>
      </c>
      <c r="Q143" s="188" t="s">
        <v>2376</v>
      </c>
      <c r="R143" s="188" t="s">
        <v>3229</v>
      </c>
      <c r="S143" s="188" t="s">
        <v>3230</v>
      </c>
      <c r="T143" s="189">
        <v>44687</v>
      </c>
      <c r="U143" s="189">
        <v>45783</v>
      </c>
      <c r="V143" s="188" t="s">
        <v>1912</v>
      </c>
      <c r="W143" s="190">
        <v>800</v>
      </c>
      <c r="X143" s="190">
        <v>2400</v>
      </c>
      <c r="Y143" s="188" t="s">
        <v>1932</v>
      </c>
      <c r="Z143" s="195">
        <v>1969</v>
      </c>
      <c r="AA143" s="191">
        <v>105</v>
      </c>
      <c r="AB143" s="192">
        <v>1</v>
      </c>
      <c r="AC143" s="188" t="s">
        <v>1964</v>
      </c>
      <c r="AD143" s="188">
        <v>5.4144001382716E+16</v>
      </c>
      <c r="AE143" s="188" t="s">
        <v>3231</v>
      </c>
      <c r="AF143" s="188" t="s">
        <v>3232</v>
      </c>
      <c r="AG143" s="194" t="s">
        <v>1982</v>
      </c>
      <c r="AH143" s="189">
        <v>45906</v>
      </c>
      <c r="AI143" s="188" t="s">
        <v>1918</v>
      </c>
      <c r="AJ143" s="194" t="s">
        <v>1919</v>
      </c>
      <c r="AK143" s="194" t="s">
        <v>2258</v>
      </c>
    </row>
    <row r="144" spans="2:37" ht="26.9" x14ac:dyDescent="0.3">
      <c r="B144" s="188" t="s">
        <v>3233</v>
      </c>
      <c r="C144" s="188" t="s">
        <v>1969</v>
      </c>
      <c r="D144" s="188" t="s">
        <v>973</v>
      </c>
      <c r="E144" s="188" t="s">
        <v>1046</v>
      </c>
      <c r="F144" s="195">
        <v>2300</v>
      </c>
      <c r="G144" s="188" t="s">
        <v>1902</v>
      </c>
      <c r="H144" s="188">
        <v>160</v>
      </c>
      <c r="I144" s="188">
        <v>202</v>
      </c>
      <c r="J144" s="194" t="s">
        <v>3234</v>
      </c>
      <c r="K144" s="194" t="s">
        <v>2484</v>
      </c>
      <c r="L144" s="194" t="s">
        <v>2485</v>
      </c>
      <c r="M144" s="188" t="s">
        <v>2386</v>
      </c>
      <c r="N144" s="188" t="s">
        <v>3235</v>
      </c>
      <c r="O144" s="194" t="s">
        <v>2111</v>
      </c>
      <c r="P144" s="194" t="s">
        <v>2112</v>
      </c>
      <c r="Q144" s="188" t="s">
        <v>2386</v>
      </c>
      <c r="R144" s="188" t="s">
        <v>3236</v>
      </c>
      <c r="S144" s="188" t="s">
        <v>3237</v>
      </c>
      <c r="T144" s="189">
        <v>45212</v>
      </c>
      <c r="U144" s="189"/>
      <c r="V144" s="188" t="s">
        <v>1912</v>
      </c>
      <c r="W144" s="190">
        <v>1529</v>
      </c>
      <c r="X144" s="190">
        <v>4587</v>
      </c>
      <c r="Y144" s="188" t="s">
        <v>1939</v>
      </c>
      <c r="Z144" s="195">
        <v>1976</v>
      </c>
      <c r="AA144" s="191">
        <v>116</v>
      </c>
      <c r="AB144" s="192">
        <v>4</v>
      </c>
      <c r="AC144" s="188" t="s">
        <v>1914</v>
      </c>
      <c r="AD144" s="188">
        <v>5.4144001392592496E+16</v>
      </c>
      <c r="AE144" s="188" t="s">
        <v>3238</v>
      </c>
      <c r="AF144" s="188" t="s">
        <v>3239</v>
      </c>
      <c r="AG144" s="194" t="s">
        <v>1917</v>
      </c>
      <c r="AH144" s="189">
        <v>45938</v>
      </c>
      <c r="AI144" s="188" t="s">
        <v>1918</v>
      </c>
      <c r="AJ144" s="194" t="s">
        <v>1919</v>
      </c>
      <c r="AK144" s="194"/>
    </row>
    <row r="145" spans="2:37" ht="26.9" x14ac:dyDescent="0.3">
      <c r="B145" s="188" t="s">
        <v>3240</v>
      </c>
      <c r="C145" s="188" t="s">
        <v>1984</v>
      </c>
      <c r="D145" s="188" t="s">
        <v>973</v>
      </c>
      <c r="E145" s="188" t="s">
        <v>1052</v>
      </c>
      <c r="F145" s="195">
        <v>2440</v>
      </c>
      <c r="G145" s="188" t="s">
        <v>1922</v>
      </c>
      <c r="H145" s="188">
        <v>173</v>
      </c>
      <c r="I145" s="188" t="s">
        <v>1986</v>
      </c>
      <c r="J145" s="194" t="s">
        <v>3241</v>
      </c>
      <c r="K145" s="194" t="s">
        <v>2493</v>
      </c>
      <c r="L145" s="194" t="s">
        <v>2494</v>
      </c>
      <c r="M145" s="188" t="s">
        <v>2396</v>
      </c>
      <c r="N145" s="188" t="s">
        <v>3242</v>
      </c>
      <c r="O145" s="194" t="s">
        <v>2124</v>
      </c>
      <c r="P145" s="194" t="s">
        <v>2125</v>
      </c>
      <c r="Q145" s="188" t="s">
        <v>2396</v>
      </c>
      <c r="R145" s="188" t="s">
        <v>3243</v>
      </c>
      <c r="S145" s="188" t="s">
        <v>3244</v>
      </c>
      <c r="T145" s="189">
        <v>45371</v>
      </c>
      <c r="U145" s="189"/>
      <c r="V145" s="188" t="s">
        <v>1912</v>
      </c>
      <c r="W145" s="190">
        <v>1102</v>
      </c>
      <c r="X145" s="190">
        <v>3306</v>
      </c>
      <c r="Y145" s="188" t="s">
        <v>1913</v>
      </c>
      <c r="Z145" s="195">
        <v>1983</v>
      </c>
      <c r="AA145" s="191">
        <v>127</v>
      </c>
      <c r="AB145" s="192">
        <v>2</v>
      </c>
      <c r="AC145" s="188" t="s">
        <v>1914</v>
      </c>
      <c r="AD145" s="188">
        <v>5.4144001402469104E+16</v>
      </c>
      <c r="AE145" s="188" t="s">
        <v>3245</v>
      </c>
      <c r="AF145" s="188" t="s">
        <v>3246</v>
      </c>
      <c r="AG145" s="194" t="s">
        <v>1935</v>
      </c>
      <c r="AH145" s="189">
        <v>45971</v>
      </c>
      <c r="AI145" s="188" t="s">
        <v>1918</v>
      </c>
      <c r="AJ145" s="194" t="s">
        <v>1919</v>
      </c>
      <c r="AK145" s="194"/>
    </row>
    <row r="146" spans="2:37" ht="26.9" x14ac:dyDescent="0.3">
      <c r="B146" s="188" t="s">
        <v>3247</v>
      </c>
      <c r="C146" s="188" t="s">
        <v>1999</v>
      </c>
      <c r="D146" s="188" t="s">
        <v>973</v>
      </c>
      <c r="E146" s="188" t="s">
        <v>1008</v>
      </c>
      <c r="F146" s="195">
        <v>2930</v>
      </c>
      <c r="G146" s="188" t="s">
        <v>1938</v>
      </c>
      <c r="H146" s="188">
        <v>186</v>
      </c>
      <c r="I146" s="188">
        <v>3</v>
      </c>
      <c r="J146" s="194" t="s">
        <v>3248</v>
      </c>
      <c r="K146" s="194" t="s">
        <v>2503</v>
      </c>
      <c r="L146" s="194" t="s">
        <v>2504</v>
      </c>
      <c r="M146" s="188" t="s">
        <v>2406</v>
      </c>
      <c r="N146" s="188" t="s">
        <v>3249</v>
      </c>
      <c r="O146" s="194" t="s">
        <v>2326</v>
      </c>
      <c r="P146" s="194" t="s">
        <v>2327</v>
      </c>
      <c r="Q146" s="188" t="s">
        <v>2406</v>
      </c>
      <c r="R146" s="188" t="s">
        <v>3250</v>
      </c>
      <c r="S146" s="188" t="s">
        <v>3251</v>
      </c>
      <c r="T146" s="189">
        <v>45871</v>
      </c>
      <c r="U146" s="189"/>
      <c r="V146" s="188" t="s">
        <v>1912</v>
      </c>
      <c r="W146" s="190">
        <v>88</v>
      </c>
      <c r="X146" s="190">
        <v>264</v>
      </c>
      <c r="Y146" s="188" t="s">
        <v>1932</v>
      </c>
      <c r="Z146" s="195">
        <v>1990</v>
      </c>
      <c r="AA146" s="191">
        <v>33</v>
      </c>
      <c r="AB146" s="192">
        <v>0</v>
      </c>
      <c r="AC146" s="188" t="s">
        <v>1964</v>
      </c>
      <c r="AD146" s="188">
        <v>5.41440014123456E+16</v>
      </c>
      <c r="AE146" s="188" t="s">
        <v>3252</v>
      </c>
      <c r="AF146" s="188" t="s">
        <v>3253</v>
      </c>
      <c r="AG146" s="194" t="s">
        <v>1951</v>
      </c>
      <c r="AH146" s="189">
        <v>46003</v>
      </c>
      <c r="AI146" s="188" t="s">
        <v>1918</v>
      </c>
      <c r="AJ146" s="194" t="s">
        <v>1919</v>
      </c>
      <c r="AK146" s="194"/>
    </row>
    <row r="147" spans="2:37" ht="26.9" x14ac:dyDescent="0.3">
      <c r="B147" s="188" t="s">
        <v>3254</v>
      </c>
      <c r="C147" s="188" t="s">
        <v>2013</v>
      </c>
      <c r="D147" s="188" t="s">
        <v>973</v>
      </c>
      <c r="E147" s="188" t="s">
        <v>1045</v>
      </c>
      <c r="F147" s="195">
        <v>2830</v>
      </c>
      <c r="G147" s="188" t="s">
        <v>1954</v>
      </c>
      <c r="H147" s="188">
        <v>13</v>
      </c>
      <c r="I147" s="188"/>
      <c r="J147" s="194" t="s">
        <v>3255</v>
      </c>
      <c r="K147" s="194" t="s">
        <v>2513</v>
      </c>
      <c r="L147" s="194" t="s">
        <v>2514</v>
      </c>
      <c r="M147" s="188" t="s">
        <v>2416</v>
      </c>
      <c r="N147" s="188" t="s">
        <v>3256</v>
      </c>
      <c r="O147" s="194" t="s">
        <v>2148</v>
      </c>
      <c r="P147" s="194" t="s">
        <v>2149</v>
      </c>
      <c r="Q147" s="188" t="s">
        <v>2416</v>
      </c>
      <c r="R147" s="188" t="s">
        <v>3257</v>
      </c>
      <c r="S147" s="188" t="s">
        <v>3258</v>
      </c>
      <c r="T147" s="189">
        <v>43839</v>
      </c>
      <c r="U147" s="189"/>
      <c r="V147" s="188" t="s">
        <v>1912</v>
      </c>
      <c r="W147" s="190">
        <v>912</v>
      </c>
      <c r="X147" s="190">
        <v>2736</v>
      </c>
      <c r="Y147" s="188" t="s">
        <v>1939</v>
      </c>
      <c r="Z147" s="195">
        <v>1997</v>
      </c>
      <c r="AA147" s="191">
        <v>149</v>
      </c>
      <c r="AB147" s="192">
        <v>3</v>
      </c>
      <c r="AC147" s="188" t="s">
        <v>1964</v>
      </c>
      <c r="AD147" s="188">
        <v>5.4144001422222096E+16</v>
      </c>
      <c r="AE147" s="188" t="s">
        <v>3259</v>
      </c>
      <c r="AF147" s="188" t="s">
        <v>3260</v>
      </c>
      <c r="AG147" s="194" t="s">
        <v>1967</v>
      </c>
      <c r="AH147" s="189">
        <v>45671</v>
      </c>
      <c r="AI147" s="188" t="s">
        <v>1918</v>
      </c>
      <c r="AJ147" s="194" t="s">
        <v>1919</v>
      </c>
      <c r="AK147" s="194"/>
    </row>
    <row r="148" spans="2:37" ht="26.9" x14ac:dyDescent="0.3">
      <c r="B148" s="188" t="s">
        <v>3261</v>
      </c>
      <c r="C148" s="188" t="s">
        <v>1901</v>
      </c>
      <c r="D148" s="188" t="s">
        <v>973</v>
      </c>
      <c r="E148" s="188" t="s">
        <v>1037</v>
      </c>
      <c r="F148" s="195">
        <v>2570</v>
      </c>
      <c r="G148" s="188" t="s">
        <v>1970</v>
      </c>
      <c r="H148" s="188">
        <v>26</v>
      </c>
      <c r="I148" s="188">
        <v>1</v>
      </c>
      <c r="J148" s="194" t="s">
        <v>3262</v>
      </c>
      <c r="K148" s="194" t="s">
        <v>2523</v>
      </c>
      <c r="L148" s="194" t="s">
        <v>2524</v>
      </c>
      <c r="M148" s="188" t="s">
        <v>2426</v>
      </c>
      <c r="N148" s="188" t="s">
        <v>3263</v>
      </c>
      <c r="O148" s="194" t="s">
        <v>1908</v>
      </c>
      <c r="P148" s="194" t="s">
        <v>1909</v>
      </c>
      <c r="Q148" s="188" t="s">
        <v>2426</v>
      </c>
      <c r="R148" s="188" t="s">
        <v>3264</v>
      </c>
      <c r="S148" s="188" t="s">
        <v>3265</v>
      </c>
      <c r="T148" s="189">
        <v>44363</v>
      </c>
      <c r="U148" s="189">
        <v>45459</v>
      </c>
      <c r="V148" s="188" t="s">
        <v>2267</v>
      </c>
      <c r="W148" s="190">
        <v>2345</v>
      </c>
      <c r="X148" s="190">
        <v>7035</v>
      </c>
      <c r="Y148" s="188" t="s">
        <v>1913</v>
      </c>
      <c r="Z148" s="195">
        <v>2004</v>
      </c>
      <c r="AA148" s="191">
        <v>125</v>
      </c>
      <c r="AB148" s="192">
        <v>0</v>
      </c>
      <c r="AC148" s="188" t="s">
        <v>1914</v>
      </c>
      <c r="AD148" s="188">
        <v>5.4144001432098704E+16</v>
      </c>
      <c r="AE148" s="188" t="s">
        <v>3266</v>
      </c>
      <c r="AF148" s="188" t="s">
        <v>3267</v>
      </c>
      <c r="AG148" s="194" t="s">
        <v>1982</v>
      </c>
      <c r="AH148" s="189">
        <v>45704</v>
      </c>
      <c r="AI148" s="188" t="s">
        <v>1918</v>
      </c>
      <c r="AJ148" s="194" t="s">
        <v>1919</v>
      </c>
      <c r="AK148" s="194"/>
    </row>
    <row r="149" spans="2:37" ht="26.9" x14ac:dyDescent="0.3">
      <c r="B149" s="188" t="s">
        <v>3268</v>
      </c>
      <c r="C149" s="188" t="s">
        <v>1921</v>
      </c>
      <c r="D149" s="188" t="s">
        <v>973</v>
      </c>
      <c r="E149" s="188" t="s">
        <v>1026</v>
      </c>
      <c r="F149" s="195">
        <v>2110</v>
      </c>
      <c r="G149" s="188" t="s">
        <v>1985</v>
      </c>
      <c r="H149" s="188">
        <v>39</v>
      </c>
      <c r="I149" s="188">
        <v>101</v>
      </c>
      <c r="J149" s="194" t="s">
        <v>3269</v>
      </c>
      <c r="K149" s="194" t="s">
        <v>2533</v>
      </c>
      <c r="L149" s="194" t="s">
        <v>2534</v>
      </c>
      <c r="M149" s="188" t="s">
        <v>2436</v>
      </c>
      <c r="N149" s="188" t="s">
        <v>3270</v>
      </c>
      <c r="O149" s="194" t="s">
        <v>1928</v>
      </c>
      <c r="P149" s="194" t="s">
        <v>1929</v>
      </c>
      <c r="Q149" s="188" t="s">
        <v>2436</v>
      </c>
      <c r="R149" s="188" t="s">
        <v>3271</v>
      </c>
      <c r="S149" s="188" t="s">
        <v>3272</v>
      </c>
      <c r="T149" s="189">
        <v>44888</v>
      </c>
      <c r="U149" s="189"/>
      <c r="V149" s="188" t="s">
        <v>1912</v>
      </c>
      <c r="W149" s="190">
        <v>1302</v>
      </c>
      <c r="X149" s="190">
        <v>3906</v>
      </c>
      <c r="Y149" s="188" t="s">
        <v>1932</v>
      </c>
      <c r="Z149" s="195">
        <v>2011</v>
      </c>
      <c r="AA149" s="191">
        <v>69</v>
      </c>
      <c r="AB149" s="192">
        <v>0</v>
      </c>
      <c r="AC149" s="188" t="s">
        <v>1914</v>
      </c>
      <c r="AD149" s="188">
        <v>5.41440014419752E+16</v>
      </c>
      <c r="AE149" s="188" t="s">
        <v>3273</v>
      </c>
      <c r="AF149" s="188" t="s">
        <v>3274</v>
      </c>
      <c r="AG149" s="194" t="s">
        <v>1917</v>
      </c>
      <c r="AH149" s="189">
        <v>45734</v>
      </c>
      <c r="AI149" s="188" t="s">
        <v>1918</v>
      </c>
      <c r="AJ149" s="194" t="s">
        <v>1919</v>
      </c>
      <c r="AK149" s="194"/>
    </row>
    <row r="150" spans="2:37" ht="26.9" x14ac:dyDescent="0.3">
      <c r="B150" s="188" t="s">
        <v>3275</v>
      </c>
      <c r="C150" s="188" t="s">
        <v>1937</v>
      </c>
      <c r="D150" s="188" t="s">
        <v>973</v>
      </c>
      <c r="E150" s="188" t="s">
        <v>1033</v>
      </c>
      <c r="F150" s="195">
        <v>2800</v>
      </c>
      <c r="G150" s="188" t="s">
        <v>2000</v>
      </c>
      <c r="H150" s="188">
        <v>52</v>
      </c>
      <c r="I150" s="188" t="s">
        <v>1939</v>
      </c>
      <c r="J150" s="194" t="s">
        <v>3276</v>
      </c>
      <c r="K150" s="194" t="s">
        <v>2543</v>
      </c>
      <c r="L150" s="194" t="s">
        <v>2544</v>
      </c>
      <c r="M150" s="188" t="s">
        <v>2446</v>
      </c>
      <c r="N150" s="188" t="s">
        <v>3277</v>
      </c>
      <c r="O150" s="194" t="s">
        <v>1945</v>
      </c>
      <c r="P150" s="194" t="s">
        <v>1946</v>
      </c>
      <c r="Q150" s="188" t="s">
        <v>2446</v>
      </c>
      <c r="R150" s="188" t="s">
        <v>3278</v>
      </c>
      <c r="S150" s="188" t="s">
        <v>3279</v>
      </c>
      <c r="T150" s="189">
        <v>45021</v>
      </c>
      <c r="U150" s="189"/>
      <c r="V150" s="188" t="s">
        <v>1912</v>
      </c>
      <c r="W150" s="190">
        <v>1413</v>
      </c>
      <c r="X150" s="190">
        <v>4239</v>
      </c>
      <c r="Y150" s="188" t="s">
        <v>1939</v>
      </c>
      <c r="Z150" s="195">
        <v>2018</v>
      </c>
      <c r="AA150" s="191">
        <v>471</v>
      </c>
      <c r="AB150" s="192">
        <v>0</v>
      </c>
      <c r="AC150" s="188" t="s">
        <v>1914</v>
      </c>
      <c r="AD150" s="188">
        <v>5.41440014518518E+16</v>
      </c>
      <c r="AE150" s="188" t="s">
        <v>3280</v>
      </c>
      <c r="AF150" s="188" t="s">
        <v>3281</v>
      </c>
      <c r="AG150" s="194" t="s">
        <v>1935</v>
      </c>
      <c r="AH150" s="189">
        <v>45767</v>
      </c>
      <c r="AI150" s="188" t="s">
        <v>1918</v>
      </c>
      <c r="AJ150" s="194" t="s">
        <v>1919</v>
      </c>
      <c r="AK150" s="194"/>
    </row>
    <row r="151" spans="2:37" ht="26.9" x14ac:dyDescent="0.3">
      <c r="B151" s="188" t="s">
        <v>3282</v>
      </c>
      <c r="C151" s="188" t="s">
        <v>1953</v>
      </c>
      <c r="D151" s="188" t="s">
        <v>973</v>
      </c>
      <c r="E151" s="188" t="s">
        <v>1054</v>
      </c>
      <c r="F151" s="195">
        <v>2200</v>
      </c>
      <c r="G151" s="188" t="s">
        <v>2014</v>
      </c>
      <c r="H151" s="188">
        <v>65</v>
      </c>
      <c r="I151" s="188">
        <v>2</v>
      </c>
      <c r="J151" s="194" t="s">
        <v>3283</v>
      </c>
      <c r="K151" s="194" t="s">
        <v>2553</v>
      </c>
      <c r="L151" s="194" t="s">
        <v>2554</v>
      </c>
      <c r="M151" s="188" t="s">
        <v>2456</v>
      </c>
      <c r="N151" s="188" t="s">
        <v>3284</v>
      </c>
      <c r="O151" s="194" t="s">
        <v>1960</v>
      </c>
      <c r="P151" s="194" t="s">
        <v>1961</v>
      </c>
      <c r="Q151" s="188" t="s">
        <v>2456</v>
      </c>
      <c r="R151" s="188" t="s">
        <v>3285</v>
      </c>
      <c r="S151" s="188" t="s">
        <v>3286</v>
      </c>
      <c r="T151" s="189">
        <v>45547</v>
      </c>
      <c r="U151" s="189"/>
      <c r="V151" s="188" t="s">
        <v>1912</v>
      </c>
      <c r="W151" s="190">
        <v>936</v>
      </c>
      <c r="X151" s="190">
        <v>2808</v>
      </c>
      <c r="Y151" s="188" t="s">
        <v>1913</v>
      </c>
      <c r="Z151" s="195">
        <v>1956</v>
      </c>
      <c r="AA151" s="191">
        <v>193</v>
      </c>
      <c r="AB151" s="192">
        <v>5</v>
      </c>
      <c r="AC151" s="188" t="s">
        <v>1964</v>
      </c>
      <c r="AD151" s="188">
        <v>5.4144001461728304E+16</v>
      </c>
      <c r="AE151" s="188" t="s">
        <v>3287</v>
      </c>
      <c r="AF151" s="188" t="s">
        <v>3288</v>
      </c>
      <c r="AG151" s="194" t="s">
        <v>1951</v>
      </c>
      <c r="AH151" s="189">
        <v>45799</v>
      </c>
      <c r="AI151" s="188" t="s">
        <v>1918</v>
      </c>
      <c r="AJ151" s="194" t="s">
        <v>1919</v>
      </c>
      <c r="AK151" s="194"/>
    </row>
    <row r="152" spans="2:37" ht="26.9" x14ac:dyDescent="0.3">
      <c r="B152" s="188" t="s">
        <v>3289</v>
      </c>
      <c r="C152" s="188" t="s">
        <v>1969</v>
      </c>
      <c r="D152" s="188" t="s">
        <v>973</v>
      </c>
      <c r="E152" s="188" t="s">
        <v>1006</v>
      </c>
      <c r="F152" s="195">
        <v>2850</v>
      </c>
      <c r="G152" s="188" t="s">
        <v>2027</v>
      </c>
      <c r="H152" s="188">
        <v>78</v>
      </c>
      <c r="I152" s="188">
        <v>202</v>
      </c>
      <c r="J152" s="194" t="s">
        <v>3290</v>
      </c>
      <c r="K152" s="194" t="s">
        <v>2563</v>
      </c>
      <c r="L152" s="194" t="s">
        <v>2564</v>
      </c>
      <c r="M152" s="188" t="s">
        <v>2466</v>
      </c>
      <c r="N152" s="188" t="s">
        <v>3291</v>
      </c>
      <c r="O152" s="194" t="s">
        <v>1976</v>
      </c>
      <c r="P152" s="194" t="s">
        <v>1977</v>
      </c>
      <c r="Q152" s="188" t="s">
        <v>2466</v>
      </c>
      <c r="R152" s="188" t="s">
        <v>3292</v>
      </c>
      <c r="S152" s="188" t="s">
        <v>3293</v>
      </c>
      <c r="T152" s="189">
        <v>45707</v>
      </c>
      <c r="U152" s="189"/>
      <c r="V152" s="188" t="s">
        <v>1912</v>
      </c>
      <c r="W152" s="190">
        <v>1681</v>
      </c>
      <c r="X152" s="190">
        <v>5043</v>
      </c>
      <c r="Y152" s="188" t="s">
        <v>1932</v>
      </c>
      <c r="Z152" s="195">
        <v>1963</v>
      </c>
      <c r="AA152" s="191">
        <v>204</v>
      </c>
      <c r="AB152" s="192">
        <v>3</v>
      </c>
      <c r="AC152" s="188" t="s">
        <v>1914</v>
      </c>
      <c r="AD152" s="188">
        <v>5.4144001471604896E+16</v>
      </c>
      <c r="AE152" s="188" t="s">
        <v>3294</v>
      </c>
      <c r="AF152" s="188" t="s">
        <v>3295</v>
      </c>
      <c r="AG152" s="194" t="s">
        <v>1967</v>
      </c>
      <c r="AH152" s="189">
        <v>45832</v>
      </c>
      <c r="AI152" s="188" t="s">
        <v>1918</v>
      </c>
      <c r="AJ152" s="194" t="s">
        <v>1919</v>
      </c>
      <c r="AK152" s="194"/>
    </row>
    <row r="153" spans="2:37" ht="26.9" x14ac:dyDescent="0.3">
      <c r="B153" s="188" t="s">
        <v>3296</v>
      </c>
      <c r="C153" s="188" t="s">
        <v>1984</v>
      </c>
      <c r="D153" s="188" t="s">
        <v>973</v>
      </c>
      <c r="E153" s="188" t="s">
        <v>1024</v>
      </c>
      <c r="F153" s="195">
        <v>2900</v>
      </c>
      <c r="G153" s="188" t="s">
        <v>2040</v>
      </c>
      <c r="H153" s="188">
        <v>91</v>
      </c>
      <c r="I153" s="188" t="s">
        <v>1986</v>
      </c>
      <c r="J153" s="194" t="s">
        <v>3297</v>
      </c>
      <c r="K153" s="194" t="s">
        <v>2573</v>
      </c>
      <c r="L153" s="194" t="s">
        <v>2574</v>
      </c>
      <c r="M153" s="188" t="s">
        <v>2476</v>
      </c>
      <c r="N153" s="188" t="s">
        <v>3298</v>
      </c>
      <c r="O153" s="194" t="s">
        <v>1992</v>
      </c>
      <c r="P153" s="194" t="s">
        <v>1993</v>
      </c>
      <c r="Q153" s="188" t="s">
        <v>2476</v>
      </c>
      <c r="R153" s="188" t="s">
        <v>3299</v>
      </c>
      <c r="S153" s="188" t="s">
        <v>3300</v>
      </c>
      <c r="T153" s="189">
        <v>44013</v>
      </c>
      <c r="U153" s="189">
        <v>45108</v>
      </c>
      <c r="V153" s="188" t="s">
        <v>1912</v>
      </c>
      <c r="W153" s="190">
        <v>1350</v>
      </c>
      <c r="X153" s="190">
        <v>4050</v>
      </c>
      <c r="Y153" s="188" t="s">
        <v>1939</v>
      </c>
      <c r="Z153" s="195">
        <v>1970</v>
      </c>
      <c r="AA153" s="191">
        <v>215</v>
      </c>
      <c r="AB153" s="192">
        <v>1</v>
      </c>
      <c r="AC153" s="188" t="s">
        <v>1914</v>
      </c>
      <c r="AD153" s="188">
        <v>5.41440014814814E+16</v>
      </c>
      <c r="AE153" s="188" t="s">
        <v>3301</v>
      </c>
      <c r="AF153" s="188" t="s">
        <v>3302</v>
      </c>
      <c r="AG153" s="194" t="s">
        <v>1982</v>
      </c>
      <c r="AH153" s="189">
        <v>45839</v>
      </c>
      <c r="AI153" s="188" t="s">
        <v>1918</v>
      </c>
      <c r="AJ153" s="194" t="s">
        <v>1919</v>
      </c>
      <c r="AK153" s="194"/>
    </row>
    <row r="154" spans="2:37" ht="26.9" x14ac:dyDescent="0.3">
      <c r="B154" s="188" t="s">
        <v>3303</v>
      </c>
      <c r="C154" s="188" t="s">
        <v>1999</v>
      </c>
      <c r="D154" s="188" t="s">
        <v>973</v>
      </c>
      <c r="E154" s="188" t="s">
        <v>1038</v>
      </c>
      <c r="F154" s="195">
        <v>2220</v>
      </c>
      <c r="G154" s="188" t="s">
        <v>2053</v>
      </c>
      <c r="H154" s="188">
        <v>104</v>
      </c>
      <c r="I154" s="188">
        <v>3</v>
      </c>
      <c r="J154" s="194" t="s">
        <v>3304</v>
      </c>
      <c r="K154" s="194" t="s">
        <v>2583</v>
      </c>
      <c r="L154" s="194" t="s">
        <v>2584</v>
      </c>
      <c r="M154" s="188" t="s">
        <v>2486</v>
      </c>
      <c r="N154" s="188" t="s">
        <v>3305</v>
      </c>
      <c r="O154" s="194" t="s">
        <v>2006</v>
      </c>
      <c r="P154" s="194" t="s">
        <v>2007</v>
      </c>
      <c r="Q154" s="188" t="s">
        <v>2486</v>
      </c>
      <c r="R154" s="188" t="s">
        <v>3306</v>
      </c>
      <c r="S154" s="188" t="s">
        <v>3307</v>
      </c>
      <c r="T154" s="189">
        <v>44538</v>
      </c>
      <c r="U154" s="189"/>
      <c r="V154" s="188" t="s">
        <v>1912</v>
      </c>
      <c r="W154" s="190">
        <v>176</v>
      </c>
      <c r="X154" s="190">
        <v>528</v>
      </c>
      <c r="Y154" s="188" t="s">
        <v>1913</v>
      </c>
      <c r="Z154" s="195">
        <v>1977</v>
      </c>
      <c r="AA154" s="191">
        <v>23</v>
      </c>
      <c r="AB154" s="192">
        <v>0</v>
      </c>
      <c r="AC154" s="188" t="s">
        <v>1964</v>
      </c>
      <c r="AD154" s="188">
        <v>5.4144001491357904E+16</v>
      </c>
      <c r="AE154" s="188" t="s">
        <v>3308</v>
      </c>
      <c r="AF154" s="188" t="s">
        <v>3309</v>
      </c>
      <c r="AG154" s="194" t="s">
        <v>1917</v>
      </c>
      <c r="AH154" s="189">
        <v>45872</v>
      </c>
      <c r="AI154" s="188" t="s">
        <v>1918</v>
      </c>
      <c r="AJ154" s="194" t="s">
        <v>1919</v>
      </c>
      <c r="AK154" s="194"/>
    </row>
    <row r="155" spans="2:37" ht="26.9" x14ac:dyDescent="0.3">
      <c r="B155" s="188" t="s">
        <v>3310</v>
      </c>
      <c r="C155" s="188" t="s">
        <v>2013</v>
      </c>
      <c r="D155" s="188" t="s">
        <v>973</v>
      </c>
      <c r="E155" s="188" t="s">
        <v>1010</v>
      </c>
      <c r="F155" s="195">
        <v>2650</v>
      </c>
      <c r="G155" s="188" t="s">
        <v>2066</v>
      </c>
      <c r="H155" s="188">
        <v>117</v>
      </c>
      <c r="I155" s="188"/>
      <c r="J155" s="194" t="s">
        <v>3311</v>
      </c>
      <c r="K155" s="194" t="s">
        <v>2593</v>
      </c>
      <c r="L155" s="194" t="s">
        <v>2594</v>
      </c>
      <c r="M155" s="188" t="s">
        <v>2495</v>
      </c>
      <c r="N155" s="188" t="s">
        <v>3312</v>
      </c>
      <c r="O155" s="194" t="s">
        <v>2020</v>
      </c>
      <c r="P155" s="194" t="s">
        <v>2021</v>
      </c>
      <c r="Q155" s="188" t="s">
        <v>2495</v>
      </c>
      <c r="R155" s="188" t="s">
        <v>3313</v>
      </c>
      <c r="S155" s="188" t="s">
        <v>3314</v>
      </c>
      <c r="T155" s="189">
        <v>44696</v>
      </c>
      <c r="U155" s="189"/>
      <c r="V155" s="188" t="s">
        <v>1912</v>
      </c>
      <c r="W155" s="190">
        <v>1096</v>
      </c>
      <c r="X155" s="190">
        <v>3288</v>
      </c>
      <c r="Y155" s="188" t="s">
        <v>1932</v>
      </c>
      <c r="Z155" s="195">
        <v>1984</v>
      </c>
      <c r="AA155" s="191">
        <v>52</v>
      </c>
      <c r="AB155" s="192">
        <v>2</v>
      </c>
      <c r="AC155" s="188" t="s">
        <v>1964</v>
      </c>
      <c r="AD155" s="188">
        <v>5.4144001501234496E+16</v>
      </c>
      <c r="AE155" s="188" t="s">
        <v>3315</v>
      </c>
      <c r="AF155" s="188" t="s">
        <v>3316</v>
      </c>
      <c r="AG155" s="194" t="s">
        <v>1935</v>
      </c>
      <c r="AH155" s="189">
        <v>45905</v>
      </c>
      <c r="AI155" s="188" t="s">
        <v>1918</v>
      </c>
      <c r="AJ155" s="194" t="s">
        <v>1919</v>
      </c>
      <c r="AK155" s="194" t="s">
        <v>2165</v>
      </c>
    </row>
    <row r="156" spans="2:37" ht="26.9" x14ac:dyDescent="0.3">
      <c r="B156" s="188" t="s">
        <v>3317</v>
      </c>
      <c r="C156" s="188" t="s">
        <v>1901</v>
      </c>
      <c r="D156" s="188" t="s">
        <v>973</v>
      </c>
      <c r="E156" s="188" t="s">
        <v>1029</v>
      </c>
      <c r="F156" s="195">
        <v>2240</v>
      </c>
      <c r="G156" s="188" t="s">
        <v>2079</v>
      </c>
      <c r="H156" s="188">
        <v>130</v>
      </c>
      <c r="I156" s="188">
        <v>1</v>
      </c>
      <c r="J156" s="194" t="s">
        <v>3318</v>
      </c>
      <c r="K156" s="194" t="s">
        <v>2602</v>
      </c>
      <c r="L156" s="194" t="s">
        <v>2603</v>
      </c>
      <c r="M156" s="188" t="s">
        <v>2505</v>
      </c>
      <c r="N156" s="188" t="s">
        <v>3319</v>
      </c>
      <c r="O156" s="194"/>
      <c r="P156" s="194"/>
      <c r="Q156" s="188"/>
      <c r="R156" s="188"/>
      <c r="S156" s="188" t="s">
        <v>3320</v>
      </c>
      <c r="T156" s="189">
        <v>45221</v>
      </c>
      <c r="U156" s="189"/>
      <c r="V156" s="188" t="s">
        <v>2138</v>
      </c>
      <c r="W156" s="190">
        <v>2673</v>
      </c>
      <c r="X156" s="190">
        <v>8019</v>
      </c>
      <c r="Y156" s="188" t="s">
        <v>1939</v>
      </c>
      <c r="Z156" s="195">
        <v>1991</v>
      </c>
      <c r="AA156" s="191">
        <v>181</v>
      </c>
      <c r="AB156" s="192">
        <v>0</v>
      </c>
      <c r="AC156" s="188" t="s">
        <v>1914</v>
      </c>
      <c r="AD156" s="188">
        <v>5.4144001511111E+16</v>
      </c>
      <c r="AE156" s="188" t="s">
        <v>3321</v>
      </c>
      <c r="AF156" s="188" t="s">
        <v>3322</v>
      </c>
      <c r="AG156" s="194" t="s">
        <v>1951</v>
      </c>
      <c r="AH156" s="189">
        <v>45937</v>
      </c>
      <c r="AI156" s="188" t="s">
        <v>1918</v>
      </c>
      <c r="AJ156" s="194" t="s">
        <v>1919</v>
      </c>
      <c r="AK156" s="194"/>
    </row>
    <row r="157" spans="2:37" ht="26.9" x14ac:dyDescent="0.3">
      <c r="B157" s="188" t="s">
        <v>3323</v>
      </c>
      <c r="C157" s="188" t="s">
        <v>1921</v>
      </c>
      <c r="D157" s="188" t="s">
        <v>973</v>
      </c>
      <c r="E157" s="188" t="s">
        <v>1039</v>
      </c>
      <c r="F157" s="195">
        <v>2500</v>
      </c>
      <c r="G157" s="188" t="s">
        <v>2092</v>
      </c>
      <c r="H157" s="188">
        <v>143</v>
      </c>
      <c r="I157" s="188">
        <v>101</v>
      </c>
      <c r="J157" s="194" t="s">
        <v>3324</v>
      </c>
      <c r="K157" s="194" t="s">
        <v>2612</v>
      </c>
      <c r="L157" s="194" t="s">
        <v>2613</v>
      </c>
      <c r="M157" s="188" t="s">
        <v>2515</v>
      </c>
      <c r="N157" s="188" t="s">
        <v>3325</v>
      </c>
      <c r="O157" s="194" t="s">
        <v>2046</v>
      </c>
      <c r="P157" s="194" t="s">
        <v>2047</v>
      </c>
      <c r="Q157" s="188" t="s">
        <v>2515</v>
      </c>
      <c r="R157" s="188" t="s">
        <v>3326</v>
      </c>
      <c r="S157" s="188" t="s">
        <v>3327</v>
      </c>
      <c r="T157" s="189">
        <v>45355</v>
      </c>
      <c r="U157" s="189"/>
      <c r="V157" s="188" t="s">
        <v>1912</v>
      </c>
      <c r="W157" s="190">
        <v>1598</v>
      </c>
      <c r="X157" s="190">
        <v>4794</v>
      </c>
      <c r="Y157" s="188" t="s">
        <v>1913</v>
      </c>
      <c r="Z157" s="195">
        <v>1998</v>
      </c>
      <c r="AA157" s="191">
        <v>141</v>
      </c>
      <c r="AB157" s="192">
        <v>0</v>
      </c>
      <c r="AC157" s="188" t="s">
        <v>1914</v>
      </c>
      <c r="AD157" s="188">
        <v>5.41440015209876E+16</v>
      </c>
      <c r="AE157" s="188" t="s">
        <v>3328</v>
      </c>
      <c r="AF157" s="188" t="s">
        <v>3329</v>
      </c>
      <c r="AG157" s="194" t="s">
        <v>1967</v>
      </c>
      <c r="AH157" s="189">
        <v>45970</v>
      </c>
      <c r="AI157" s="188" t="s">
        <v>1918</v>
      </c>
      <c r="AJ157" s="194" t="s">
        <v>1919</v>
      </c>
      <c r="AK157" s="194"/>
    </row>
    <row r="158" spans="2:37" ht="26.9" x14ac:dyDescent="0.3">
      <c r="B158" s="188" t="s">
        <v>3330</v>
      </c>
      <c r="C158" s="188" t="s">
        <v>1937</v>
      </c>
      <c r="D158" s="188" t="s">
        <v>973</v>
      </c>
      <c r="E158" s="188" t="s">
        <v>1063</v>
      </c>
      <c r="F158" s="195">
        <v>2400</v>
      </c>
      <c r="G158" s="188" t="s">
        <v>2105</v>
      </c>
      <c r="H158" s="188">
        <v>156</v>
      </c>
      <c r="I158" s="188" t="s">
        <v>1939</v>
      </c>
      <c r="J158" s="194" t="s">
        <v>3331</v>
      </c>
      <c r="K158" s="194" t="s">
        <v>2622</v>
      </c>
      <c r="L158" s="194" t="s">
        <v>2623</v>
      </c>
      <c r="M158" s="188" t="s">
        <v>2525</v>
      </c>
      <c r="N158" s="188" t="s">
        <v>3332</v>
      </c>
      <c r="O158" s="194"/>
      <c r="P158" s="194"/>
      <c r="Q158" s="188"/>
      <c r="R158" s="188"/>
      <c r="S158" s="188" t="s">
        <v>3333</v>
      </c>
      <c r="T158" s="189">
        <v>45880</v>
      </c>
      <c r="U158" s="189">
        <v>46976</v>
      </c>
      <c r="V158" s="188" t="s">
        <v>2287</v>
      </c>
      <c r="W158" s="190">
        <v>1645</v>
      </c>
      <c r="X158" s="190">
        <v>4935</v>
      </c>
      <c r="Y158" s="188" t="s">
        <v>1932</v>
      </c>
      <c r="Z158" s="195">
        <v>2005</v>
      </c>
      <c r="AA158" s="191">
        <v>575</v>
      </c>
      <c r="AB158" s="192">
        <v>0</v>
      </c>
      <c r="AC158" s="188" t="s">
        <v>1914</v>
      </c>
      <c r="AD158" s="188">
        <v>5.4144001530864096E+16</v>
      </c>
      <c r="AE158" s="188" t="s">
        <v>3334</v>
      </c>
      <c r="AF158" s="188" t="s">
        <v>3335</v>
      </c>
      <c r="AG158" s="194" t="s">
        <v>1982</v>
      </c>
      <c r="AH158" s="189">
        <v>46002</v>
      </c>
      <c r="AI158" s="188" t="s">
        <v>1918</v>
      </c>
      <c r="AJ158" s="194" t="s">
        <v>1919</v>
      </c>
      <c r="AK158" s="194"/>
    </row>
    <row r="159" spans="2:37" ht="26.9" x14ac:dyDescent="0.3">
      <c r="B159" s="188" t="s">
        <v>3336</v>
      </c>
      <c r="C159" s="188" t="s">
        <v>1953</v>
      </c>
      <c r="D159" s="188" t="s">
        <v>973</v>
      </c>
      <c r="E159" s="188" t="s">
        <v>1016</v>
      </c>
      <c r="F159" s="195">
        <v>2550</v>
      </c>
      <c r="G159" s="188" t="s">
        <v>2118</v>
      </c>
      <c r="H159" s="188">
        <v>169</v>
      </c>
      <c r="I159" s="188">
        <v>2</v>
      </c>
      <c r="J159" s="194" t="s">
        <v>3337</v>
      </c>
      <c r="K159" s="194" t="s">
        <v>2632</v>
      </c>
      <c r="L159" s="194" t="s">
        <v>2633</v>
      </c>
      <c r="M159" s="188" t="s">
        <v>2535</v>
      </c>
      <c r="N159" s="188" t="s">
        <v>3338</v>
      </c>
      <c r="O159" s="194" t="s">
        <v>2072</v>
      </c>
      <c r="P159" s="194" t="s">
        <v>2073</v>
      </c>
      <c r="Q159" s="188" t="s">
        <v>2535</v>
      </c>
      <c r="R159" s="188" t="s">
        <v>3339</v>
      </c>
      <c r="S159" s="188" t="s">
        <v>3340</v>
      </c>
      <c r="T159" s="189">
        <v>43848</v>
      </c>
      <c r="U159" s="189"/>
      <c r="V159" s="188" t="s">
        <v>1912</v>
      </c>
      <c r="W159" s="190">
        <v>652</v>
      </c>
      <c r="X159" s="190">
        <v>1956</v>
      </c>
      <c r="Y159" s="188" t="s">
        <v>1939</v>
      </c>
      <c r="Z159" s="195">
        <v>2012</v>
      </c>
      <c r="AA159" s="191">
        <v>96</v>
      </c>
      <c r="AB159" s="192">
        <v>4</v>
      </c>
      <c r="AC159" s="188" t="s">
        <v>1964</v>
      </c>
      <c r="AD159" s="188">
        <v>5.4144001540740704E+16</v>
      </c>
      <c r="AE159" s="188" t="s">
        <v>3341</v>
      </c>
      <c r="AF159" s="188" t="s">
        <v>3342</v>
      </c>
      <c r="AG159" s="194" t="s">
        <v>1917</v>
      </c>
      <c r="AH159" s="189">
        <v>45670</v>
      </c>
      <c r="AI159" s="188" t="s">
        <v>1918</v>
      </c>
      <c r="AJ159" s="194" t="s">
        <v>1919</v>
      </c>
      <c r="AK159" s="194"/>
    </row>
    <row r="160" spans="2:37" ht="26.9" x14ac:dyDescent="0.3">
      <c r="B160" s="188" t="s">
        <v>3343</v>
      </c>
      <c r="C160" s="188" t="s">
        <v>1969</v>
      </c>
      <c r="D160" s="188" t="s">
        <v>973</v>
      </c>
      <c r="E160" s="188" t="s">
        <v>1018</v>
      </c>
      <c r="F160" s="195">
        <v>2640</v>
      </c>
      <c r="G160" s="188" t="s">
        <v>2131</v>
      </c>
      <c r="H160" s="188">
        <v>182</v>
      </c>
      <c r="I160" s="188">
        <v>202</v>
      </c>
      <c r="J160" s="194" t="s">
        <v>3344</v>
      </c>
      <c r="K160" s="194" t="s">
        <v>2642</v>
      </c>
      <c r="L160" s="194" t="s">
        <v>2643</v>
      </c>
      <c r="M160" s="188" t="s">
        <v>2545</v>
      </c>
      <c r="N160" s="188" t="s">
        <v>3345</v>
      </c>
      <c r="O160" s="194" t="s">
        <v>2085</v>
      </c>
      <c r="P160" s="194" t="s">
        <v>2086</v>
      </c>
      <c r="Q160" s="188" t="s">
        <v>2545</v>
      </c>
      <c r="R160" s="188" t="s">
        <v>3346</v>
      </c>
      <c r="S160" s="188" t="s">
        <v>3347</v>
      </c>
      <c r="T160" s="189">
        <v>44372</v>
      </c>
      <c r="U160" s="189"/>
      <c r="V160" s="188" t="s">
        <v>1912</v>
      </c>
      <c r="W160" s="190">
        <v>1833</v>
      </c>
      <c r="X160" s="190">
        <v>5499</v>
      </c>
      <c r="Y160" s="188" t="s">
        <v>1913</v>
      </c>
      <c r="Z160" s="195">
        <v>2019</v>
      </c>
      <c r="AA160" s="191">
        <v>107</v>
      </c>
      <c r="AB160" s="192">
        <v>2</v>
      </c>
      <c r="AC160" s="188" t="s">
        <v>1914</v>
      </c>
      <c r="AD160" s="188">
        <v>5.41440015506172E+16</v>
      </c>
      <c r="AE160" s="188" t="s">
        <v>3348</v>
      </c>
      <c r="AF160" s="188" t="s">
        <v>3349</v>
      </c>
      <c r="AG160" s="194" t="s">
        <v>1935</v>
      </c>
      <c r="AH160" s="189">
        <v>45703</v>
      </c>
      <c r="AI160" s="188" t="s">
        <v>1918</v>
      </c>
      <c r="AJ160" s="194" t="s">
        <v>1919</v>
      </c>
      <c r="AK160" s="194"/>
    </row>
    <row r="161" spans="2:37" ht="26.9" x14ac:dyDescent="0.3">
      <c r="B161" s="188" t="s">
        <v>3350</v>
      </c>
      <c r="C161" s="188" t="s">
        <v>1984</v>
      </c>
      <c r="D161" s="188" t="s">
        <v>973</v>
      </c>
      <c r="E161" s="188" t="s">
        <v>1049</v>
      </c>
      <c r="F161" s="195">
        <v>2490</v>
      </c>
      <c r="G161" s="188" t="s">
        <v>2142</v>
      </c>
      <c r="H161" s="188">
        <v>9</v>
      </c>
      <c r="I161" s="188" t="s">
        <v>1986</v>
      </c>
      <c r="J161" s="194" t="s">
        <v>3351</v>
      </c>
      <c r="K161" s="194" t="s">
        <v>2652</v>
      </c>
      <c r="L161" s="194" t="s">
        <v>2653</v>
      </c>
      <c r="M161" s="188" t="s">
        <v>2555</v>
      </c>
      <c r="N161" s="188" t="s">
        <v>3352</v>
      </c>
      <c r="O161" s="194" t="s">
        <v>2098</v>
      </c>
      <c r="P161" s="194" t="s">
        <v>2099</v>
      </c>
      <c r="Q161" s="188" t="s">
        <v>2555</v>
      </c>
      <c r="R161" s="188" t="s">
        <v>3353</v>
      </c>
      <c r="S161" s="188" t="s">
        <v>3354</v>
      </c>
      <c r="T161" s="189">
        <v>44872</v>
      </c>
      <c r="U161" s="189"/>
      <c r="V161" s="188" t="s">
        <v>1912</v>
      </c>
      <c r="W161" s="190">
        <v>1598</v>
      </c>
      <c r="X161" s="190">
        <v>4794</v>
      </c>
      <c r="Y161" s="188" t="s">
        <v>1932</v>
      </c>
      <c r="Z161" s="195">
        <v>1957</v>
      </c>
      <c r="AA161" s="191">
        <v>118</v>
      </c>
      <c r="AB161" s="192">
        <v>5</v>
      </c>
      <c r="AC161" s="188" t="s">
        <v>1914</v>
      </c>
      <c r="AD161" s="188">
        <v>5.4144001560493696E+16</v>
      </c>
      <c r="AE161" s="188" t="s">
        <v>3355</v>
      </c>
      <c r="AF161" s="188" t="s">
        <v>3356</v>
      </c>
      <c r="AG161" s="194" t="s">
        <v>1951</v>
      </c>
      <c r="AH161" s="189">
        <v>45733</v>
      </c>
      <c r="AI161" s="188" t="s">
        <v>1918</v>
      </c>
      <c r="AJ161" s="194" t="s">
        <v>1919</v>
      </c>
      <c r="AK161" s="194"/>
    </row>
    <row r="162" spans="2:37" ht="26.9" x14ac:dyDescent="0.3">
      <c r="B162" s="188" t="s">
        <v>3357</v>
      </c>
      <c r="C162" s="188" t="s">
        <v>1999</v>
      </c>
      <c r="D162" s="188" t="s">
        <v>973</v>
      </c>
      <c r="E162" s="188" t="s">
        <v>1020</v>
      </c>
      <c r="F162" s="195">
        <v>2520</v>
      </c>
      <c r="G162" s="188" t="s">
        <v>2155</v>
      </c>
      <c r="H162" s="188">
        <v>22</v>
      </c>
      <c r="I162" s="188">
        <v>3</v>
      </c>
      <c r="J162" s="194" t="s">
        <v>3358</v>
      </c>
      <c r="K162" s="194" t="s">
        <v>2661</v>
      </c>
      <c r="L162" s="194" t="s">
        <v>2662</v>
      </c>
      <c r="M162" s="188" t="s">
        <v>2565</v>
      </c>
      <c r="N162" s="188" t="s">
        <v>3359</v>
      </c>
      <c r="O162" s="194" t="s">
        <v>2111</v>
      </c>
      <c r="P162" s="194" t="s">
        <v>2112</v>
      </c>
      <c r="Q162" s="188" t="s">
        <v>2565</v>
      </c>
      <c r="R162" s="188" t="s">
        <v>3360</v>
      </c>
      <c r="S162" s="188" t="s">
        <v>3361</v>
      </c>
      <c r="T162" s="189">
        <v>45030</v>
      </c>
      <c r="U162" s="189"/>
      <c r="V162" s="188" t="s">
        <v>1912</v>
      </c>
      <c r="W162" s="190">
        <v>134</v>
      </c>
      <c r="X162" s="190">
        <v>402</v>
      </c>
      <c r="Y162" s="188" t="s">
        <v>1939</v>
      </c>
      <c r="Z162" s="195">
        <v>1964</v>
      </c>
      <c r="AA162" s="191">
        <v>31</v>
      </c>
      <c r="AB162" s="192">
        <v>0</v>
      </c>
      <c r="AC162" s="188" t="s">
        <v>1964</v>
      </c>
      <c r="AD162" s="188">
        <v>5.4144001570370304E+16</v>
      </c>
      <c r="AE162" s="188" t="s">
        <v>3362</v>
      </c>
      <c r="AF162" s="188" t="s">
        <v>3363</v>
      </c>
      <c r="AG162" s="194" t="s">
        <v>1967</v>
      </c>
      <c r="AH162" s="189">
        <v>45766</v>
      </c>
      <c r="AI162" s="188" t="s">
        <v>1918</v>
      </c>
      <c r="AJ162" s="194" t="s">
        <v>1919</v>
      </c>
      <c r="AK162" s="194"/>
    </row>
    <row r="163" spans="2:37" ht="26.9" x14ac:dyDescent="0.3">
      <c r="B163" s="188" t="s">
        <v>3364</v>
      </c>
      <c r="C163" s="188" t="s">
        <v>2013</v>
      </c>
      <c r="D163" s="188" t="s">
        <v>973</v>
      </c>
      <c r="E163" s="188" t="s">
        <v>973</v>
      </c>
      <c r="F163" s="195">
        <v>2000</v>
      </c>
      <c r="G163" s="188" t="s">
        <v>2167</v>
      </c>
      <c r="H163" s="188">
        <v>35</v>
      </c>
      <c r="I163" s="188"/>
      <c r="J163" s="194" t="s">
        <v>3365</v>
      </c>
      <c r="K163" s="194" t="s">
        <v>2671</v>
      </c>
      <c r="L163" s="194" t="s">
        <v>2672</v>
      </c>
      <c r="M163" s="188" t="s">
        <v>2575</v>
      </c>
      <c r="N163" s="188" t="s">
        <v>3366</v>
      </c>
      <c r="O163" s="194" t="s">
        <v>2124</v>
      </c>
      <c r="P163" s="194" t="s">
        <v>2125</v>
      </c>
      <c r="Q163" s="188" t="s">
        <v>2575</v>
      </c>
      <c r="R163" s="188" t="s">
        <v>3367</v>
      </c>
      <c r="S163" s="188" t="s">
        <v>3368</v>
      </c>
      <c r="T163" s="189">
        <v>45556</v>
      </c>
      <c r="U163" s="189">
        <v>46651</v>
      </c>
      <c r="V163" s="188" t="s">
        <v>1912</v>
      </c>
      <c r="W163" s="190">
        <v>1280</v>
      </c>
      <c r="X163" s="190">
        <v>3840</v>
      </c>
      <c r="Y163" s="188" t="s">
        <v>1913</v>
      </c>
      <c r="Z163" s="195">
        <v>1971</v>
      </c>
      <c r="AA163" s="191">
        <v>140</v>
      </c>
      <c r="AB163" s="192">
        <v>1</v>
      </c>
      <c r="AC163" s="188" t="s">
        <v>1964</v>
      </c>
      <c r="AD163" s="188">
        <v>5.41440015802468E+16</v>
      </c>
      <c r="AE163" s="188" t="s">
        <v>3369</v>
      </c>
      <c r="AF163" s="188" t="s">
        <v>3370</v>
      </c>
      <c r="AG163" s="194" t="s">
        <v>1982</v>
      </c>
      <c r="AH163" s="189">
        <v>45798</v>
      </c>
      <c r="AI163" s="188" t="s">
        <v>1918</v>
      </c>
      <c r="AJ163" s="194" t="s">
        <v>1919</v>
      </c>
      <c r="AK163" s="194"/>
    </row>
    <row r="164" spans="2:37" ht="26.9" x14ac:dyDescent="0.3">
      <c r="B164" s="188" t="s">
        <v>3371</v>
      </c>
      <c r="C164" s="188" t="s">
        <v>1901</v>
      </c>
      <c r="D164" s="188" t="s">
        <v>973</v>
      </c>
      <c r="E164" s="188" t="s">
        <v>1046</v>
      </c>
      <c r="F164" s="195">
        <v>2300</v>
      </c>
      <c r="G164" s="188" t="s">
        <v>1902</v>
      </c>
      <c r="H164" s="188">
        <v>48</v>
      </c>
      <c r="I164" s="188">
        <v>1</v>
      </c>
      <c r="J164" s="194" t="s">
        <v>3372</v>
      </c>
      <c r="K164" s="194" t="s">
        <v>2681</v>
      </c>
      <c r="L164" s="194" t="s">
        <v>2682</v>
      </c>
      <c r="M164" s="188" t="s">
        <v>2585</v>
      </c>
      <c r="N164" s="188" t="s">
        <v>3373</v>
      </c>
      <c r="O164" s="194" t="s">
        <v>2326</v>
      </c>
      <c r="P164" s="194" t="s">
        <v>2327</v>
      </c>
      <c r="Q164" s="188" t="s">
        <v>2585</v>
      </c>
      <c r="R164" s="188" t="s">
        <v>3374</v>
      </c>
      <c r="S164" s="188" t="s">
        <v>3375</v>
      </c>
      <c r="T164" s="189">
        <v>45691</v>
      </c>
      <c r="U164" s="189"/>
      <c r="V164" s="188" t="s">
        <v>2205</v>
      </c>
      <c r="W164" s="190">
        <v>3001</v>
      </c>
      <c r="X164" s="190">
        <v>9003</v>
      </c>
      <c r="Y164" s="188" t="s">
        <v>1932</v>
      </c>
      <c r="Z164" s="195">
        <v>1978</v>
      </c>
      <c r="AA164" s="191">
        <v>237</v>
      </c>
      <c r="AB164" s="192">
        <v>0</v>
      </c>
      <c r="AC164" s="188" t="s">
        <v>1914</v>
      </c>
      <c r="AD164" s="188">
        <v>5.41440015901234E+16</v>
      </c>
      <c r="AE164" s="188" t="s">
        <v>3376</v>
      </c>
      <c r="AF164" s="188" t="s">
        <v>3377</v>
      </c>
      <c r="AG164" s="194" t="s">
        <v>1917</v>
      </c>
      <c r="AH164" s="189">
        <v>45831</v>
      </c>
      <c r="AI164" s="188" t="s">
        <v>1918</v>
      </c>
      <c r="AJ164" s="194" t="s">
        <v>1919</v>
      </c>
      <c r="AK164" s="194"/>
    </row>
    <row r="165" spans="2:37" ht="26.9" x14ac:dyDescent="0.3">
      <c r="B165" s="188" t="s">
        <v>3378</v>
      </c>
      <c r="C165" s="188" t="s">
        <v>1921</v>
      </c>
      <c r="D165" s="188" t="s">
        <v>973</v>
      </c>
      <c r="E165" s="188" t="s">
        <v>1052</v>
      </c>
      <c r="F165" s="195">
        <v>2440</v>
      </c>
      <c r="G165" s="188" t="s">
        <v>1922</v>
      </c>
      <c r="H165" s="188">
        <v>61</v>
      </c>
      <c r="I165" s="188">
        <v>101</v>
      </c>
      <c r="J165" s="194" t="s">
        <v>3379</v>
      </c>
      <c r="K165" s="194" t="s">
        <v>2691</v>
      </c>
      <c r="L165" s="194" t="s">
        <v>2692</v>
      </c>
      <c r="M165" s="188" t="s">
        <v>2595</v>
      </c>
      <c r="N165" s="188" t="s">
        <v>3380</v>
      </c>
      <c r="O165" s="194" t="s">
        <v>2148</v>
      </c>
      <c r="P165" s="194" t="s">
        <v>2149</v>
      </c>
      <c r="Q165" s="188" t="s">
        <v>2595</v>
      </c>
      <c r="R165" s="188" t="s">
        <v>3381</v>
      </c>
      <c r="S165" s="188" t="s">
        <v>3382</v>
      </c>
      <c r="T165" s="189">
        <v>44022</v>
      </c>
      <c r="U165" s="189"/>
      <c r="V165" s="188" t="s">
        <v>1912</v>
      </c>
      <c r="W165" s="190">
        <v>1894</v>
      </c>
      <c r="X165" s="190">
        <v>5682</v>
      </c>
      <c r="Y165" s="188" t="s">
        <v>1939</v>
      </c>
      <c r="Z165" s="195">
        <v>1985</v>
      </c>
      <c r="AA165" s="191">
        <v>213</v>
      </c>
      <c r="AB165" s="192">
        <v>0</v>
      </c>
      <c r="AC165" s="188" t="s">
        <v>1914</v>
      </c>
      <c r="AD165" s="188">
        <v>5.4144001599999904E+16</v>
      </c>
      <c r="AE165" s="188" t="s">
        <v>3383</v>
      </c>
      <c r="AF165" s="188" t="s">
        <v>3384</v>
      </c>
      <c r="AG165" s="194" t="s">
        <v>1935</v>
      </c>
      <c r="AH165" s="189">
        <v>45863</v>
      </c>
      <c r="AI165" s="188" t="s">
        <v>1918</v>
      </c>
      <c r="AJ165" s="194" t="s">
        <v>1919</v>
      </c>
      <c r="AK165" s="194"/>
    </row>
    <row r="166" spans="2:37" ht="26.9" x14ac:dyDescent="0.3">
      <c r="B166" s="188" t="s">
        <v>3385</v>
      </c>
      <c r="C166" s="188" t="s">
        <v>1937</v>
      </c>
      <c r="D166" s="188" t="s">
        <v>973</v>
      </c>
      <c r="E166" s="188" t="s">
        <v>1008</v>
      </c>
      <c r="F166" s="195">
        <v>2930</v>
      </c>
      <c r="G166" s="188" t="s">
        <v>1938</v>
      </c>
      <c r="H166" s="188">
        <v>74</v>
      </c>
      <c r="I166" s="188" t="s">
        <v>1939</v>
      </c>
      <c r="J166" s="194" t="s">
        <v>3386</v>
      </c>
      <c r="K166" s="194" t="s">
        <v>2701</v>
      </c>
      <c r="L166" s="194" t="s">
        <v>2702</v>
      </c>
      <c r="M166" s="188" t="s">
        <v>2604</v>
      </c>
      <c r="N166" s="188" t="s">
        <v>3387</v>
      </c>
      <c r="O166" s="194" t="s">
        <v>1908</v>
      </c>
      <c r="P166" s="194" t="s">
        <v>1909</v>
      </c>
      <c r="Q166" s="188" t="s">
        <v>2604</v>
      </c>
      <c r="R166" s="188" t="s">
        <v>3388</v>
      </c>
      <c r="S166" s="188" t="s">
        <v>3389</v>
      </c>
      <c r="T166" s="189">
        <v>44547</v>
      </c>
      <c r="U166" s="189"/>
      <c r="V166" s="188" t="s">
        <v>1912</v>
      </c>
      <c r="W166" s="190">
        <v>1877</v>
      </c>
      <c r="X166" s="190">
        <v>5631</v>
      </c>
      <c r="Y166" s="188" t="s">
        <v>1913</v>
      </c>
      <c r="Z166" s="195">
        <v>1992</v>
      </c>
      <c r="AA166" s="191">
        <v>159</v>
      </c>
      <c r="AB166" s="192">
        <v>0</v>
      </c>
      <c r="AC166" s="188" t="s">
        <v>1914</v>
      </c>
      <c r="AD166" s="188">
        <v>5.4144001609876496E+16</v>
      </c>
      <c r="AE166" s="188" t="s">
        <v>3390</v>
      </c>
      <c r="AF166" s="188" t="s">
        <v>3391</v>
      </c>
      <c r="AG166" s="194" t="s">
        <v>1951</v>
      </c>
      <c r="AH166" s="189">
        <v>45871</v>
      </c>
      <c r="AI166" s="188" t="s">
        <v>1918</v>
      </c>
      <c r="AJ166" s="194" t="s">
        <v>1919</v>
      </c>
      <c r="AK166" s="194"/>
    </row>
    <row r="167" spans="2:37" ht="26.9" x14ac:dyDescent="0.3">
      <c r="B167" s="188" t="s">
        <v>3392</v>
      </c>
      <c r="C167" s="188" t="s">
        <v>1953</v>
      </c>
      <c r="D167" s="188" t="s">
        <v>973</v>
      </c>
      <c r="E167" s="188" t="s">
        <v>1045</v>
      </c>
      <c r="F167" s="195">
        <v>2830</v>
      </c>
      <c r="G167" s="188" t="s">
        <v>1954</v>
      </c>
      <c r="H167" s="188">
        <v>87</v>
      </c>
      <c r="I167" s="188">
        <v>2</v>
      </c>
      <c r="J167" s="194" t="s">
        <v>3393</v>
      </c>
      <c r="K167" s="194" t="s">
        <v>2711</v>
      </c>
      <c r="L167" s="194" t="s">
        <v>2712</v>
      </c>
      <c r="M167" s="188" t="s">
        <v>2614</v>
      </c>
      <c r="N167" s="188" t="s">
        <v>3394</v>
      </c>
      <c r="O167" s="194" t="s">
        <v>1928</v>
      </c>
      <c r="P167" s="194" t="s">
        <v>1929</v>
      </c>
      <c r="Q167" s="188" t="s">
        <v>2614</v>
      </c>
      <c r="R167" s="188" t="s">
        <v>3395</v>
      </c>
      <c r="S167" s="188" t="s">
        <v>3396</v>
      </c>
      <c r="T167" s="189">
        <v>44705</v>
      </c>
      <c r="U167" s="189"/>
      <c r="V167" s="188" t="s">
        <v>1912</v>
      </c>
      <c r="W167" s="190">
        <v>788</v>
      </c>
      <c r="X167" s="190">
        <v>2364</v>
      </c>
      <c r="Y167" s="188" t="s">
        <v>1932</v>
      </c>
      <c r="Z167" s="195">
        <v>1999</v>
      </c>
      <c r="AA167" s="191">
        <v>184</v>
      </c>
      <c r="AB167" s="192">
        <v>3</v>
      </c>
      <c r="AC167" s="188" t="s">
        <v>1964</v>
      </c>
      <c r="AD167" s="188">
        <v>5.4144001619753E+16</v>
      </c>
      <c r="AE167" s="188" t="s">
        <v>3397</v>
      </c>
      <c r="AF167" s="188" t="s">
        <v>3398</v>
      </c>
      <c r="AG167" s="194" t="s">
        <v>1967</v>
      </c>
      <c r="AH167" s="189">
        <v>45904</v>
      </c>
      <c r="AI167" s="188" t="s">
        <v>1918</v>
      </c>
      <c r="AJ167" s="194" t="s">
        <v>1919</v>
      </c>
      <c r="AK167" s="194"/>
    </row>
    <row r="168" spans="2:37" ht="26.9" x14ac:dyDescent="0.3">
      <c r="B168" s="188" t="s">
        <v>3399</v>
      </c>
      <c r="C168" s="188" t="s">
        <v>1969</v>
      </c>
      <c r="D168" s="188" t="s">
        <v>973</v>
      </c>
      <c r="E168" s="188" t="s">
        <v>1037</v>
      </c>
      <c r="F168" s="195">
        <v>2570</v>
      </c>
      <c r="G168" s="188" t="s">
        <v>1970</v>
      </c>
      <c r="H168" s="188">
        <v>100</v>
      </c>
      <c r="I168" s="188">
        <v>202</v>
      </c>
      <c r="J168" s="194" t="s">
        <v>3400</v>
      </c>
      <c r="K168" s="194" t="s">
        <v>2721</v>
      </c>
      <c r="L168" s="194" t="s">
        <v>2722</v>
      </c>
      <c r="M168" s="188" t="s">
        <v>2624</v>
      </c>
      <c r="N168" s="188" t="s">
        <v>3401</v>
      </c>
      <c r="O168" s="194" t="s">
        <v>1945</v>
      </c>
      <c r="P168" s="194" t="s">
        <v>1946</v>
      </c>
      <c r="Q168" s="188" t="s">
        <v>2624</v>
      </c>
      <c r="R168" s="188" t="s">
        <v>3402</v>
      </c>
      <c r="S168" s="188" t="s">
        <v>3403</v>
      </c>
      <c r="T168" s="189">
        <v>45205</v>
      </c>
      <c r="U168" s="189">
        <v>46301</v>
      </c>
      <c r="V168" s="188" t="s">
        <v>1912</v>
      </c>
      <c r="W168" s="190">
        <v>1985</v>
      </c>
      <c r="X168" s="190">
        <v>5955</v>
      </c>
      <c r="Y168" s="188" t="s">
        <v>1939</v>
      </c>
      <c r="Z168" s="195">
        <v>2006</v>
      </c>
      <c r="AA168" s="191">
        <v>195</v>
      </c>
      <c r="AB168" s="192">
        <v>1</v>
      </c>
      <c r="AC168" s="188" t="s">
        <v>1914</v>
      </c>
      <c r="AD168" s="188">
        <v>5.4144001629629504E+16</v>
      </c>
      <c r="AE168" s="188" t="s">
        <v>3404</v>
      </c>
      <c r="AF168" s="188" t="s">
        <v>3405</v>
      </c>
      <c r="AG168" s="194" t="s">
        <v>1982</v>
      </c>
      <c r="AH168" s="189">
        <v>45936</v>
      </c>
      <c r="AI168" s="188" t="s">
        <v>1918</v>
      </c>
      <c r="AJ168" s="194" t="s">
        <v>1919</v>
      </c>
      <c r="AK168" s="194" t="s">
        <v>2310</v>
      </c>
    </row>
    <row r="169" spans="2:37" ht="26.9" x14ac:dyDescent="0.3">
      <c r="B169" s="188" t="s">
        <v>3406</v>
      </c>
      <c r="C169" s="188" t="s">
        <v>1984</v>
      </c>
      <c r="D169" s="188" t="s">
        <v>973</v>
      </c>
      <c r="E169" s="188" t="s">
        <v>1026</v>
      </c>
      <c r="F169" s="195">
        <v>2110</v>
      </c>
      <c r="G169" s="188" t="s">
        <v>1985</v>
      </c>
      <c r="H169" s="188">
        <v>113</v>
      </c>
      <c r="I169" s="188" t="s">
        <v>1986</v>
      </c>
      <c r="J169" s="194" t="s">
        <v>3407</v>
      </c>
      <c r="K169" s="194" t="s">
        <v>2731</v>
      </c>
      <c r="L169" s="194" t="s">
        <v>2732</v>
      </c>
      <c r="M169" s="188" t="s">
        <v>2634</v>
      </c>
      <c r="N169" s="188" t="s">
        <v>3408</v>
      </c>
      <c r="O169" s="194" t="s">
        <v>1960</v>
      </c>
      <c r="P169" s="194" t="s">
        <v>1961</v>
      </c>
      <c r="Q169" s="188" t="s">
        <v>2634</v>
      </c>
      <c r="R169" s="188" t="s">
        <v>3409</v>
      </c>
      <c r="S169" s="188" t="s">
        <v>3410</v>
      </c>
      <c r="T169" s="189">
        <v>45364</v>
      </c>
      <c r="U169" s="189"/>
      <c r="V169" s="188" t="s">
        <v>1912</v>
      </c>
      <c r="W169" s="190">
        <v>996</v>
      </c>
      <c r="X169" s="190">
        <v>2988</v>
      </c>
      <c r="Y169" s="188" t="s">
        <v>1913</v>
      </c>
      <c r="Z169" s="195">
        <v>2013</v>
      </c>
      <c r="AA169" s="191">
        <v>206</v>
      </c>
      <c r="AB169" s="192">
        <v>4</v>
      </c>
      <c r="AC169" s="188" t="s">
        <v>1914</v>
      </c>
      <c r="AD169" s="188">
        <v>5.4144001639506096E+16</v>
      </c>
      <c r="AE169" s="188" t="s">
        <v>3411</v>
      </c>
      <c r="AF169" s="188" t="s">
        <v>3412</v>
      </c>
      <c r="AG169" s="194" t="s">
        <v>1917</v>
      </c>
      <c r="AH169" s="189">
        <v>45969</v>
      </c>
      <c r="AI169" s="188" t="s">
        <v>1918</v>
      </c>
      <c r="AJ169" s="194" t="s">
        <v>1919</v>
      </c>
      <c r="AK169" s="194"/>
    </row>
    <row r="170" spans="2:37" ht="26.9" x14ac:dyDescent="0.3">
      <c r="B170" s="188" t="s">
        <v>3413</v>
      </c>
      <c r="C170" s="188" t="s">
        <v>1999</v>
      </c>
      <c r="D170" s="188" t="s">
        <v>973</v>
      </c>
      <c r="E170" s="188" t="s">
        <v>1033</v>
      </c>
      <c r="F170" s="195">
        <v>2800</v>
      </c>
      <c r="G170" s="188" t="s">
        <v>2000</v>
      </c>
      <c r="H170" s="188">
        <v>126</v>
      </c>
      <c r="I170" s="188">
        <v>3</v>
      </c>
      <c r="J170" s="194" t="s">
        <v>3414</v>
      </c>
      <c r="K170" s="194" t="s">
        <v>2741</v>
      </c>
      <c r="L170" s="194" t="s">
        <v>2742</v>
      </c>
      <c r="M170" s="188" t="s">
        <v>2644</v>
      </c>
      <c r="N170" s="188" t="s">
        <v>3415</v>
      </c>
      <c r="O170" s="194" t="s">
        <v>1976</v>
      </c>
      <c r="P170" s="194" t="s">
        <v>1977</v>
      </c>
      <c r="Q170" s="188" t="s">
        <v>2644</v>
      </c>
      <c r="R170" s="188" t="s">
        <v>3416</v>
      </c>
      <c r="S170" s="188" t="s">
        <v>3417</v>
      </c>
      <c r="T170" s="189">
        <v>45889</v>
      </c>
      <c r="U170" s="189"/>
      <c r="V170" s="188" t="s">
        <v>1912</v>
      </c>
      <c r="W170" s="190">
        <v>92</v>
      </c>
      <c r="X170" s="190">
        <v>276</v>
      </c>
      <c r="Y170" s="188" t="s">
        <v>1932</v>
      </c>
      <c r="Z170" s="195">
        <v>2020</v>
      </c>
      <c r="AA170" s="191">
        <v>21</v>
      </c>
      <c r="AB170" s="192">
        <v>0</v>
      </c>
      <c r="AC170" s="188" t="s">
        <v>1964</v>
      </c>
      <c r="AD170" s="188">
        <v>5.41440016493826E+16</v>
      </c>
      <c r="AE170" s="188" t="s">
        <v>3418</v>
      </c>
      <c r="AF170" s="188" t="s">
        <v>3419</v>
      </c>
      <c r="AG170" s="194" t="s">
        <v>1935</v>
      </c>
      <c r="AH170" s="189">
        <v>46001</v>
      </c>
      <c r="AI170" s="188" t="s">
        <v>1918</v>
      </c>
      <c r="AJ170" s="194" t="s">
        <v>1919</v>
      </c>
      <c r="AK170" s="194"/>
    </row>
    <row r="171" spans="2:37" ht="26.9" x14ac:dyDescent="0.3">
      <c r="B171" s="188" t="s">
        <v>3420</v>
      </c>
      <c r="C171" s="188" t="s">
        <v>2013</v>
      </c>
      <c r="D171" s="188" t="s">
        <v>973</v>
      </c>
      <c r="E171" s="188" t="s">
        <v>1054</v>
      </c>
      <c r="F171" s="195">
        <v>2200</v>
      </c>
      <c r="G171" s="188" t="s">
        <v>2014</v>
      </c>
      <c r="H171" s="188">
        <v>139</v>
      </c>
      <c r="I171" s="188"/>
      <c r="J171" s="194" t="s">
        <v>3421</v>
      </c>
      <c r="K171" s="194" t="s">
        <v>2751</v>
      </c>
      <c r="L171" s="194" t="s">
        <v>2752</v>
      </c>
      <c r="M171" s="188" t="s">
        <v>2654</v>
      </c>
      <c r="N171" s="188" t="s">
        <v>3422</v>
      </c>
      <c r="O171" s="194" t="s">
        <v>1992</v>
      </c>
      <c r="P171" s="194" t="s">
        <v>1993</v>
      </c>
      <c r="Q171" s="188" t="s">
        <v>2654</v>
      </c>
      <c r="R171" s="188" t="s">
        <v>3423</v>
      </c>
      <c r="S171" s="188" t="s">
        <v>3424</v>
      </c>
      <c r="T171" s="189">
        <v>43832</v>
      </c>
      <c r="U171" s="189"/>
      <c r="V171" s="188" t="s">
        <v>1912</v>
      </c>
      <c r="W171" s="190">
        <v>1464</v>
      </c>
      <c r="X171" s="190">
        <v>4392</v>
      </c>
      <c r="Y171" s="188" t="s">
        <v>1939</v>
      </c>
      <c r="Z171" s="195">
        <v>1958</v>
      </c>
      <c r="AA171" s="191">
        <v>228</v>
      </c>
      <c r="AB171" s="192">
        <v>5</v>
      </c>
      <c r="AC171" s="188" t="s">
        <v>1964</v>
      </c>
      <c r="AD171" s="188">
        <v>5.41440016592592E+16</v>
      </c>
      <c r="AE171" s="188" t="s">
        <v>3425</v>
      </c>
      <c r="AF171" s="188" t="s">
        <v>3426</v>
      </c>
      <c r="AG171" s="194" t="s">
        <v>1951</v>
      </c>
      <c r="AH171" s="189">
        <v>45669</v>
      </c>
      <c r="AI171" s="188" t="s">
        <v>1918</v>
      </c>
      <c r="AJ171" s="194" t="s">
        <v>1919</v>
      </c>
      <c r="AK171" s="194" t="s">
        <v>2258</v>
      </c>
    </row>
    <row r="172" spans="2:37" ht="26.9" x14ac:dyDescent="0.3">
      <c r="B172" s="188" t="s">
        <v>3427</v>
      </c>
      <c r="C172" s="188" t="s">
        <v>1901</v>
      </c>
      <c r="D172" s="188" t="s">
        <v>973</v>
      </c>
      <c r="E172" s="188" t="s">
        <v>1006</v>
      </c>
      <c r="F172" s="195">
        <v>2850</v>
      </c>
      <c r="G172" s="188" t="s">
        <v>2027</v>
      </c>
      <c r="H172" s="188">
        <v>152</v>
      </c>
      <c r="I172" s="188">
        <v>1</v>
      </c>
      <c r="J172" s="194" t="s">
        <v>3428</v>
      </c>
      <c r="K172" s="194" t="s">
        <v>2761</v>
      </c>
      <c r="L172" s="194" t="s">
        <v>2762</v>
      </c>
      <c r="M172" s="188" t="s">
        <v>2663</v>
      </c>
      <c r="N172" s="188" t="s">
        <v>3429</v>
      </c>
      <c r="O172" s="194" t="s">
        <v>2006</v>
      </c>
      <c r="P172" s="194" t="s">
        <v>2007</v>
      </c>
      <c r="Q172" s="188" t="s">
        <v>2663</v>
      </c>
      <c r="R172" s="188" t="s">
        <v>3430</v>
      </c>
      <c r="S172" s="188" t="s">
        <v>3431</v>
      </c>
      <c r="T172" s="189">
        <v>44356</v>
      </c>
      <c r="U172" s="189"/>
      <c r="V172" s="188" t="s">
        <v>1912</v>
      </c>
      <c r="W172" s="190">
        <v>3329</v>
      </c>
      <c r="X172" s="190">
        <v>9987</v>
      </c>
      <c r="Y172" s="188" t="s">
        <v>1913</v>
      </c>
      <c r="Z172" s="195">
        <v>1965</v>
      </c>
      <c r="AA172" s="191">
        <v>293</v>
      </c>
      <c r="AB172" s="192">
        <v>0</v>
      </c>
      <c r="AC172" s="188" t="s">
        <v>1914</v>
      </c>
      <c r="AD172" s="188">
        <v>5.4144001669135696E+16</v>
      </c>
      <c r="AE172" s="188" t="s">
        <v>3432</v>
      </c>
      <c r="AF172" s="188" t="s">
        <v>3433</v>
      </c>
      <c r="AG172" s="194" t="s">
        <v>1967</v>
      </c>
      <c r="AH172" s="189">
        <v>45702</v>
      </c>
      <c r="AI172" s="188" t="s">
        <v>1918</v>
      </c>
      <c r="AJ172" s="194" t="s">
        <v>1919</v>
      </c>
      <c r="AK172" s="194"/>
    </row>
    <row r="173" spans="2:37" ht="26.9" x14ac:dyDescent="0.3">
      <c r="B173" s="188" t="s">
        <v>3434</v>
      </c>
      <c r="C173" s="188" t="s">
        <v>1921</v>
      </c>
      <c r="D173" s="188" t="s">
        <v>973</v>
      </c>
      <c r="E173" s="188" t="s">
        <v>1024</v>
      </c>
      <c r="F173" s="195">
        <v>2900</v>
      </c>
      <c r="G173" s="188" t="s">
        <v>2040</v>
      </c>
      <c r="H173" s="188">
        <v>165</v>
      </c>
      <c r="I173" s="188">
        <v>101</v>
      </c>
      <c r="J173" s="194" t="s">
        <v>3435</v>
      </c>
      <c r="K173" s="194" t="s">
        <v>2771</v>
      </c>
      <c r="L173" s="194" t="s">
        <v>2772</v>
      </c>
      <c r="M173" s="188" t="s">
        <v>2673</v>
      </c>
      <c r="N173" s="188" t="s">
        <v>3436</v>
      </c>
      <c r="O173" s="194"/>
      <c r="P173" s="194"/>
      <c r="Q173" s="188"/>
      <c r="R173" s="188"/>
      <c r="S173" s="188" t="s">
        <v>3437</v>
      </c>
      <c r="T173" s="189">
        <v>44881</v>
      </c>
      <c r="U173" s="189">
        <v>45977</v>
      </c>
      <c r="V173" s="188" t="s">
        <v>2138</v>
      </c>
      <c r="W173" s="190">
        <v>2190</v>
      </c>
      <c r="X173" s="190">
        <v>6570</v>
      </c>
      <c r="Y173" s="188" t="s">
        <v>1932</v>
      </c>
      <c r="Z173" s="195">
        <v>1972</v>
      </c>
      <c r="AA173" s="191">
        <v>285</v>
      </c>
      <c r="AB173" s="192">
        <v>0</v>
      </c>
      <c r="AC173" s="188" t="s">
        <v>1914</v>
      </c>
      <c r="AD173" s="188">
        <v>5.4144001679012304E+16</v>
      </c>
      <c r="AE173" s="188" t="s">
        <v>3438</v>
      </c>
      <c r="AF173" s="188" t="s">
        <v>3439</v>
      </c>
      <c r="AG173" s="194" t="s">
        <v>1982</v>
      </c>
      <c r="AH173" s="189">
        <v>45732</v>
      </c>
      <c r="AI173" s="188" t="s">
        <v>1918</v>
      </c>
      <c r="AJ173" s="194" t="s">
        <v>1919</v>
      </c>
      <c r="AK173" s="194"/>
    </row>
    <row r="174" spans="2:37" ht="26.9" x14ac:dyDescent="0.3">
      <c r="B174" s="188" t="s">
        <v>3440</v>
      </c>
      <c r="C174" s="188" t="s">
        <v>1937</v>
      </c>
      <c r="D174" s="188" t="s">
        <v>973</v>
      </c>
      <c r="E174" s="188" t="s">
        <v>1038</v>
      </c>
      <c r="F174" s="195">
        <v>2220</v>
      </c>
      <c r="G174" s="188" t="s">
        <v>2053</v>
      </c>
      <c r="H174" s="188">
        <v>178</v>
      </c>
      <c r="I174" s="188" t="s">
        <v>1939</v>
      </c>
      <c r="J174" s="194" t="s">
        <v>3441</v>
      </c>
      <c r="K174" s="194" t="s">
        <v>2781</v>
      </c>
      <c r="L174" s="194" t="s">
        <v>2782</v>
      </c>
      <c r="M174" s="188" t="s">
        <v>2683</v>
      </c>
      <c r="N174" s="188" t="s">
        <v>3442</v>
      </c>
      <c r="O174" s="194" t="s">
        <v>2033</v>
      </c>
      <c r="P174" s="194" t="s">
        <v>2034</v>
      </c>
      <c r="Q174" s="188" t="s">
        <v>2683</v>
      </c>
      <c r="R174" s="188" t="s">
        <v>3443</v>
      </c>
      <c r="S174" s="188" t="s">
        <v>3444</v>
      </c>
      <c r="T174" s="189">
        <v>45039</v>
      </c>
      <c r="U174" s="189"/>
      <c r="V174" s="188" t="s">
        <v>1912</v>
      </c>
      <c r="W174" s="190">
        <v>2109</v>
      </c>
      <c r="X174" s="190">
        <v>6327</v>
      </c>
      <c r="Y174" s="188" t="s">
        <v>1939</v>
      </c>
      <c r="Z174" s="195">
        <v>1979</v>
      </c>
      <c r="AA174" s="191">
        <v>263</v>
      </c>
      <c r="AB174" s="192">
        <v>0</v>
      </c>
      <c r="AC174" s="188" t="s">
        <v>1914</v>
      </c>
      <c r="AD174" s="188">
        <v>5.41440016888888E+16</v>
      </c>
      <c r="AE174" s="188" t="s">
        <v>3445</v>
      </c>
      <c r="AF174" s="188" t="s">
        <v>3446</v>
      </c>
      <c r="AG174" s="194" t="s">
        <v>1917</v>
      </c>
      <c r="AH174" s="189">
        <v>45765</v>
      </c>
      <c r="AI174" s="188" t="s">
        <v>1918</v>
      </c>
      <c r="AJ174" s="194" t="s">
        <v>1919</v>
      </c>
      <c r="AK174" s="194" t="s">
        <v>2165</v>
      </c>
    </row>
    <row r="175" spans="2:37" ht="26.9" x14ac:dyDescent="0.3">
      <c r="B175" s="188" t="s">
        <v>3447</v>
      </c>
      <c r="C175" s="188" t="s">
        <v>1953</v>
      </c>
      <c r="D175" s="188" t="s">
        <v>973</v>
      </c>
      <c r="E175" s="188" t="s">
        <v>1010</v>
      </c>
      <c r="F175" s="195">
        <v>2650</v>
      </c>
      <c r="G175" s="188" t="s">
        <v>2066</v>
      </c>
      <c r="H175" s="188">
        <v>5</v>
      </c>
      <c r="I175" s="188">
        <v>2</v>
      </c>
      <c r="J175" s="194" t="s">
        <v>3448</v>
      </c>
      <c r="K175" s="194" t="s">
        <v>2791</v>
      </c>
      <c r="L175" s="194" t="s">
        <v>2792</v>
      </c>
      <c r="M175" s="188" t="s">
        <v>2693</v>
      </c>
      <c r="N175" s="188" t="s">
        <v>3449</v>
      </c>
      <c r="O175" s="194" t="s">
        <v>2046</v>
      </c>
      <c r="P175" s="194" t="s">
        <v>2047</v>
      </c>
      <c r="Q175" s="188" t="s">
        <v>2693</v>
      </c>
      <c r="R175" s="188" t="s">
        <v>3450</v>
      </c>
      <c r="S175" s="188" t="s">
        <v>3451</v>
      </c>
      <c r="T175" s="189">
        <v>45540</v>
      </c>
      <c r="U175" s="189"/>
      <c r="V175" s="188" t="s">
        <v>1912</v>
      </c>
      <c r="W175" s="190">
        <v>924</v>
      </c>
      <c r="X175" s="190">
        <v>2772</v>
      </c>
      <c r="Y175" s="188" t="s">
        <v>1913</v>
      </c>
      <c r="Z175" s="195">
        <v>1986</v>
      </c>
      <c r="AA175" s="191">
        <v>87</v>
      </c>
      <c r="AB175" s="192">
        <v>2</v>
      </c>
      <c r="AC175" s="188" t="s">
        <v>1964</v>
      </c>
      <c r="AD175" s="188">
        <v>5.4144001698765296E+16</v>
      </c>
      <c r="AE175" s="188" t="s">
        <v>3452</v>
      </c>
      <c r="AF175" s="188" t="s">
        <v>3453</v>
      </c>
      <c r="AG175" s="194" t="s">
        <v>1935</v>
      </c>
      <c r="AH175" s="189">
        <v>45797</v>
      </c>
      <c r="AI175" s="188" t="s">
        <v>1918</v>
      </c>
      <c r="AJ175" s="194" t="s">
        <v>1919</v>
      </c>
      <c r="AK175" s="194"/>
    </row>
    <row r="176" spans="2:37" ht="26.9" x14ac:dyDescent="0.3">
      <c r="B176" s="188" t="s">
        <v>3454</v>
      </c>
      <c r="C176" s="188" t="s">
        <v>1969</v>
      </c>
      <c r="D176" s="188" t="s">
        <v>973</v>
      </c>
      <c r="E176" s="188" t="s">
        <v>1029</v>
      </c>
      <c r="F176" s="195">
        <v>2240</v>
      </c>
      <c r="G176" s="188" t="s">
        <v>2079</v>
      </c>
      <c r="H176" s="188">
        <v>18</v>
      </c>
      <c r="I176" s="188">
        <v>202</v>
      </c>
      <c r="J176" s="194" t="s">
        <v>3455</v>
      </c>
      <c r="K176" s="194" t="s">
        <v>2801</v>
      </c>
      <c r="L176" s="194" t="s">
        <v>2802</v>
      </c>
      <c r="M176" s="188" t="s">
        <v>2703</v>
      </c>
      <c r="N176" s="188" t="s">
        <v>3456</v>
      </c>
      <c r="O176" s="194" t="s">
        <v>2059</v>
      </c>
      <c r="P176" s="194" t="s">
        <v>2060</v>
      </c>
      <c r="Q176" s="188" t="s">
        <v>2703</v>
      </c>
      <c r="R176" s="188" t="s">
        <v>3457</v>
      </c>
      <c r="S176" s="188" t="s">
        <v>3458</v>
      </c>
      <c r="T176" s="189">
        <v>45700</v>
      </c>
      <c r="U176" s="189"/>
      <c r="V176" s="188" t="s">
        <v>1912</v>
      </c>
      <c r="W176" s="190">
        <v>2137</v>
      </c>
      <c r="X176" s="190">
        <v>6411</v>
      </c>
      <c r="Y176" s="188" t="s">
        <v>1932</v>
      </c>
      <c r="Z176" s="195">
        <v>1993</v>
      </c>
      <c r="AA176" s="191">
        <v>98</v>
      </c>
      <c r="AB176" s="192">
        <v>5</v>
      </c>
      <c r="AC176" s="188" t="s">
        <v>1914</v>
      </c>
      <c r="AD176" s="188">
        <v>5.4144001708641904E+16</v>
      </c>
      <c r="AE176" s="188" t="s">
        <v>3459</v>
      </c>
      <c r="AF176" s="188" t="s">
        <v>3460</v>
      </c>
      <c r="AG176" s="194" t="s">
        <v>1951</v>
      </c>
      <c r="AH176" s="189">
        <v>45830</v>
      </c>
      <c r="AI176" s="188" t="s">
        <v>1918</v>
      </c>
      <c r="AJ176" s="194" t="s">
        <v>1919</v>
      </c>
      <c r="AK176" s="194"/>
    </row>
    <row r="177" spans="2:37" ht="26.9" x14ac:dyDescent="0.3">
      <c r="B177" s="188" t="s">
        <v>3461</v>
      </c>
      <c r="C177" s="188" t="s">
        <v>1984</v>
      </c>
      <c r="D177" s="188" t="s">
        <v>973</v>
      </c>
      <c r="E177" s="188" t="s">
        <v>1039</v>
      </c>
      <c r="F177" s="195">
        <v>2500</v>
      </c>
      <c r="G177" s="188" t="s">
        <v>2092</v>
      </c>
      <c r="H177" s="188">
        <v>31</v>
      </c>
      <c r="I177" s="188" t="s">
        <v>1986</v>
      </c>
      <c r="J177" s="194" t="s">
        <v>3462</v>
      </c>
      <c r="K177" s="194" t="s">
        <v>2811</v>
      </c>
      <c r="L177" s="194" t="s">
        <v>2812</v>
      </c>
      <c r="M177" s="188" t="s">
        <v>2713</v>
      </c>
      <c r="N177" s="188" t="s">
        <v>3463</v>
      </c>
      <c r="O177" s="194" t="s">
        <v>2072</v>
      </c>
      <c r="P177" s="194" t="s">
        <v>2073</v>
      </c>
      <c r="Q177" s="188" t="s">
        <v>2713</v>
      </c>
      <c r="R177" s="188" t="s">
        <v>3464</v>
      </c>
      <c r="S177" s="188" t="s">
        <v>3465</v>
      </c>
      <c r="T177" s="189">
        <v>44031</v>
      </c>
      <c r="U177" s="189"/>
      <c r="V177" s="188" t="s">
        <v>2267</v>
      </c>
      <c r="W177" s="190">
        <v>1244</v>
      </c>
      <c r="X177" s="190">
        <v>3732</v>
      </c>
      <c r="Y177" s="188" t="s">
        <v>1939</v>
      </c>
      <c r="Z177" s="195">
        <v>2000</v>
      </c>
      <c r="AA177" s="191">
        <v>109</v>
      </c>
      <c r="AB177" s="192">
        <v>3</v>
      </c>
      <c r="AC177" s="188" t="s">
        <v>1914</v>
      </c>
      <c r="AD177" s="188">
        <v>5.41440017185184E+16</v>
      </c>
      <c r="AE177" s="188" t="s">
        <v>3466</v>
      </c>
      <c r="AF177" s="188" t="s">
        <v>3467</v>
      </c>
      <c r="AG177" s="194" t="s">
        <v>1967</v>
      </c>
      <c r="AH177" s="189">
        <v>45862</v>
      </c>
      <c r="AI177" s="188" t="s">
        <v>1918</v>
      </c>
      <c r="AJ177" s="194" t="s">
        <v>1919</v>
      </c>
      <c r="AK177" s="194"/>
    </row>
    <row r="178" spans="2:37" ht="26.9" x14ac:dyDescent="0.3">
      <c r="B178" s="188" t="s">
        <v>3468</v>
      </c>
      <c r="C178" s="188" t="s">
        <v>1999</v>
      </c>
      <c r="D178" s="188" t="s">
        <v>973</v>
      </c>
      <c r="E178" s="188" t="s">
        <v>1063</v>
      </c>
      <c r="F178" s="195">
        <v>2400</v>
      </c>
      <c r="G178" s="188" t="s">
        <v>2105</v>
      </c>
      <c r="H178" s="188">
        <v>44</v>
      </c>
      <c r="I178" s="188">
        <v>3</v>
      </c>
      <c r="J178" s="194" t="s">
        <v>3469</v>
      </c>
      <c r="K178" s="194" t="s">
        <v>2821</v>
      </c>
      <c r="L178" s="194" t="s">
        <v>2822</v>
      </c>
      <c r="M178" s="188" t="s">
        <v>2723</v>
      </c>
      <c r="N178" s="188" t="s">
        <v>3470</v>
      </c>
      <c r="O178" s="194" t="s">
        <v>2085</v>
      </c>
      <c r="P178" s="194" t="s">
        <v>2086</v>
      </c>
      <c r="Q178" s="188" t="s">
        <v>2723</v>
      </c>
      <c r="R178" s="188" t="s">
        <v>3471</v>
      </c>
      <c r="S178" s="188" t="s">
        <v>3472</v>
      </c>
      <c r="T178" s="189">
        <v>44531</v>
      </c>
      <c r="U178" s="189">
        <v>45627</v>
      </c>
      <c r="V178" s="188" t="s">
        <v>1912</v>
      </c>
      <c r="W178" s="190">
        <v>180</v>
      </c>
      <c r="X178" s="190">
        <v>540</v>
      </c>
      <c r="Y178" s="188" t="s">
        <v>1913</v>
      </c>
      <c r="Z178" s="195">
        <v>2007</v>
      </c>
      <c r="AA178" s="191">
        <v>29</v>
      </c>
      <c r="AB178" s="192">
        <v>0</v>
      </c>
      <c r="AC178" s="188" t="s">
        <v>1964</v>
      </c>
      <c r="AD178" s="188">
        <v>5.4144001728395E+16</v>
      </c>
      <c r="AE178" s="188" t="s">
        <v>3473</v>
      </c>
      <c r="AF178" s="188" t="s">
        <v>3474</v>
      </c>
      <c r="AG178" s="194" t="s">
        <v>1982</v>
      </c>
      <c r="AH178" s="189">
        <v>45870</v>
      </c>
      <c r="AI178" s="188" t="s">
        <v>1918</v>
      </c>
      <c r="AJ178" s="194" t="s">
        <v>1919</v>
      </c>
      <c r="AK178" s="194"/>
    </row>
    <row r="179" spans="2:37" ht="26.9" x14ac:dyDescent="0.3">
      <c r="B179" s="188" t="s">
        <v>3475</v>
      </c>
      <c r="C179" s="188" t="s">
        <v>2013</v>
      </c>
      <c r="D179" s="188" t="s">
        <v>973</v>
      </c>
      <c r="E179" s="188" t="s">
        <v>1016</v>
      </c>
      <c r="F179" s="195">
        <v>2550</v>
      </c>
      <c r="G179" s="188" t="s">
        <v>2118</v>
      </c>
      <c r="H179" s="188">
        <v>57</v>
      </c>
      <c r="I179" s="188"/>
      <c r="J179" s="194" t="s">
        <v>3476</v>
      </c>
      <c r="K179" s="194" t="s">
        <v>2830</v>
      </c>
      <c r="L179" s="194" t="s">
        <v>2831</v>
      </c>
      <c r="M179" s="188" t="s">
        <v>2733</v>
      </c>
      <c r="N179" s="188" t="s">
        <v>3477</v>
      </c>
      <c r="O179" s="194" t="s">
        <v>2098</v>
      </c>
      <c r="P179" s="194" t="s">
        <v>2099</v>
      </c>
      <c r="Q179" s="188" t="s">
        <v>2733</v>
      </c>
      <c r="R179" s="188" t="s">
        <v>3478</v>
      </c>
      <c r="S179" s="188" t="s">
        <v>3479</v>
      </c>
      <c r="T179" s="189">
        <v>44689</v>
      </c>
      <c r="U179" s="189"/>
      <c r="V179" s="188" t="s">
        <v>1912</v>
      </c>
      <c r="W179" s="190">
        <v>868</v>
      </c>
      <c r="X179" s="190">
        <v>2604</v>
      </c>
      <c r="Y179" s="188" t="s">
        <v>1932</v>
      </c>
      <c r="Z179" s="195">
        <v>2014</v>
      </c>
      <c r="AA179" s="191">
        <v>131</v>
      </c>
      <c r="AB179" s="192">
        <v>4</v>
      </c>
      <c r="AC179" s="188" t="s">
        <v>1964</v>
      </c>
      <c r="AD179" s="188">
        <v>5.4144001738271504E+16</v>
      </c>
      <c r="AE179" s="188" t="s">
        <v>3480</v>
      </c>
      <c r="AF179" s="188" t="s">
        <v>3481</v>
      </c>
      <c r="AG179" s="194" t="s">
        <v>1917</v>
      </c>
      <c r="AH179" s="189">
        <v>45903</v>
      </c>
      <c r="AI179" s="188" t="s">
        <v>1918</v>
      </c>
      <c r="AJ179" s="194" t="s">
        <v>1919</v>
      </c>
      <c r="AK179" s="194"/>
    </row>
    <row r="180" spans="2:37" ht="26.9" x14ac:dyDescent="0.3">
      <c r="B180" s="188" t="s">
        <v>3482</v>
      </c>
      <c r="C180" s="188" t="s">
        <v>1901</v>
      </c>
      <c r="D180" s="188" t="s">
        <v>973</v>
      </c>
      <c r="E180" s="188" t="s">
        <v>1018</v>
      </c>
      <c r="F180" s="195">
        <v>2640</v>
      </c>
      <c r="G180" s="188" t="s">
        <v>2131</v>
      </c>
      <c r="H180" s="188">
        <v>70</v>
      </c>
      <c r="I180" s="188">
        <v>1</v>
      </c>
      <c r="J180" s="194" t="s">
        <v>3483</v>
      </c>
      <c r="K180" s="194" t="s">
        <v>2840</v>
      </c>
      <c r="L180" s="194" t="s">
        <v>2841</v>
      </c>
      <c r="M180" s="188" t="s">
        <v>2743</v>
      </c>
      <c r="N180" s="188" t="s">
        <v>3484</v>
      </c>
      <c r="O180" s="194" t="s">
        <v>2111</v>
      </c>
      <c r="P180" s="194" t="s">
        <v>2112</v>
      </c>
      <c r="Q180" s="188" t="s">
        <v>2743</v>
      </c>
      <c r="R180" s="188" t="s">
        <v>3485</v>
      </c>
      <c r="S180" s="188" t="s">
        <v>3486</v>
      </c>
      <c r="T180" s="189">
        <v>45214</v>
      </c>
      <c r="U180" s="189"/>
      <c r="V180" s="188" t="s">
        <v>1912</v>
      </c>
      <c r="W180" s="190">
        <v>1257</v>
      </c>
      <c r="X180" s="190">
        <v>3771</v>
      </c>
      <c r="Y180" s="188" t="s">
        <v>1939</v>
      </c>
      <c r="Z180" s="195">
        <v>2021</v>
      </c>
      <c r="AA180" s="191">
        <v>109</v>
      </c>
      <c r="AB180" s="192">
        <v>0</v>
      </c>
      <c r="AC180" s="188" t="s">
        <v>1914</v>
      </c>
      <c r="AD180" s="188">
        <v>5.4144001748148096E+16</v>
      </c>
      <c r="AE180" s="188" t="s">
        <v>3487</v>
      </c>
      <c r="AF180" s="188" t="s">
        <v>3488</v>
      </c>
      <c r="AG180" s="194" t="s">
        <v>1935</v>
      </c>
      <c r="AH180" s="189">
        <v>45935</v>
      </c>
      <c r="AI180" s="188" t="s">
        <v>1918</v>
      </c>
      <c r="AJ180" s="194" t="s">
        <v>1919</v>
      </c>
      <c r="AK180" s="194"/>
    </row>
    <row r="181" spans="2:37" ht="26.9" x14ac:dyDescent="0.3">
      <c r="B181" s="188" t="s">
        <v>3489</v>
      </c>
      <c r="C181" s="188" t="s">
        <v>1921</v>
      </c>
      <c r="D181" s="188" t="s">
        <v>973</v>
      </c>
      <c r="E181" s="188" t="s">
        <v>1049</v>
      </c>
      <c r="F181" s="195">
        <v>2490</v>
      </c>
      <c r="G181" s="188" t="s">
        <v>2142</v>
      </c>
      <c r="H181" s="188">
        <v>83</v>
      </c>
      <c r="I181" s="188">
        <v>101</v>
      </c>
      <c r="J181" s="194" t="s">
        <v>3490</v>
      </c>
      <c r="K181" s="194" t="s">
        <v>2850</v>
      </c>
      <c r="L181" s="194" t="s">
        <v>2851</v>
      </c>
      <c r="M181" s="188" t="s">
        <v>2753</v>
      </c>
      <c r="N181" s="188" t="s">
        <v>3491</v>
      </c>
      <c r="O181" s="194" t="s">
        <v>2124</v>
      </c>
      <c r="P181" s="194" t="s">
        <v>2125</v>
      </c>
      <c r="Q181" s="188" t="s">
        <v>2753</v>
      </c>
      <c r="R181" s="188" t="s">
        <v>3492</v>
      </c>
      <c r="S181" s="188" t="s">
        <v>3493</v>
      </c>
      <c r="T181" s="189">
        <v>45373</v>
      </c>
      <c r="U181" s="189"/>
      <c r="V181" s="188" t="s">
        <v>1912</v>
      </c>
      <c r="W181" s="190">
        <v>2486</v>
      </c>
      <c r="X181" s="190">
        <v>7458</v>
      </c>
      <c r="Y181" s="188" t="s">
        <v>1913</v>
      </c>
      <c r="Z181" s="195">
        <v>1959</v>
      </c>
      <c r="AA181" s="191">
        <v>97</v>
      </c>
      <c r="AB181" s="192">
        <v>0</v>
      </c>
      <c r="AC181" s="188" t="s">
        <v>1914</v>
      </c>
      <c r="AD181" s="188">
        <v>5.41440017580246E+16</v>
      </c>
      <c r="AE181" s="188" t="s">
        <v>3494</v>
      </c>
      <c r="AF181" s="188" t="s">
        <v>3495</v>
      </c>
      <c r="AG181" s="194" t="s">
        <v>1951</v>
      </c>
      <c r="AH181" s="189">
        <v>45968</v>
      </c>
      <c r="AI181" s="188" t="s">
        <v>1918</v>
      </c>
      <c r="AJ181" s="194" t="s">
        <v>1919</v>
      </c>
      <c r="AK181" s="194"/>
    </row>
    <row r="182" spans="2:37" ht="26.9" x14ac:dyDescent="0.3">
      <c r="B182" s="188" t="s">
        <v>3496</v>
      </c>
      <c r="C182" s="188" t="s">
        <v>1937</v>
      </c>
      <c r="D182" s="188" t="s">
        <v>973</v>
      </c>
      <c r="E182" s="188" t="s">
        <v>1020</v>
      </c>
      <c r="F182" s="195">
        <v>2520</v>
      </c>
      <c r="G182" s="188" t="s">
        <v>2155</v>
      </c>
      <c r="H182" s="188">
        <v>96</v>
      </c>
      <c r="I182" s="188" t="s">
        <v>1939</v>
      </c>
      <c r="J182" s="194" t="s">
        <v>3497</v>
      </c>
      <c r="K182" s="194" t="s">
        <v>2860</v>
      </c>
      <c r="L182" s="194" t="s">
        <v>2861</v>
      </c>
      <c r="M182" s="188" t="s">
        <v>2763</v>
      </c>
      <c r="N182" s="188" t="s">
        <v>3498</v>
      </c>
      <c r="O182" s="194" t="s">
        <v>2326</v>
      </c>
      <c r="P182" s="194" t="s">
        <v>2327</v>
      </c>
      <c r="Q182" s="188" t="s">
        <v>2763</v>
      </c>
      <c r="R182" s="188" t="s">
        <v>3499</v>
      </c>
      <c r="S182" s="188" t="s">
        <v>3500</v>
      </c>
      <c r="T182" s="189">
        <v>45873</v>
      </c>
      <c r="U182" s="189"/>
      <c r="V182" s="188" t="s">
        <v>1912</v>
      </c>
      <c r="W182" s="190">
        <v>2341</v>
      </c>
      <c r="X182" s="190">
        <v>7023</v>
      </c>
      <c r="Y182" s="188" t="s">
        <v>1932</v>
      </c>
      <c r="Z182" s="195">
        <v>1966</v>
      </c>
      <c r="AA182" s="191">
        <v>367</v>
      </c>
      <c r="AB182" s="192">
        <v>0</v>
      </c>
      <c r="AC182" s="188" t="s">
        <v>1914</v>
      </c>
      <c r="AD182" s="188">
        <v>5.4144001767901104E+16</v>
      </c>
      <c r="AE182" s="188" t="s">
        <v>3501</v>
      </c>
      <c r="AF182" s="188" t="s">
        <v>3502</v>
      </c>
      <c r="AG182" s="194" t="s">
        <v>1967</v>
      </c>
      <c r="AH182" s="189">
        <v>46000</v>
      </c>
      <c r="AI182" s="188" t="s">
        <v>1918</v>
      </c>
      <c r="AJ182" s="194" t="s">
        <v>1919</v>
      </c>
      <c r="AK182" s="194"/>
    </row>
    <row r="183" spans="2:37" ht="26.9" x14ac:dyDescent="0.3">
      <c r="B183" s="188" t="s">
        <v>3503</v>
      </c>
      <c r="C183" s="188" t="s">
        <v>1953</v>
      </c>
      <c r="D183" s="188" t="s">
        <v>973</v>
      </c>
      <c r="E183" s="188" t="s">
        <v>973</v>
      </c>
      <c r="F183" s="195">
        <v>2000</v>
      </c>
      <c r="G183" s="188" t="s">
        <v>2167</v>
      </c>
      <c r="H183" s="188">
        <v>109</v>
      </c>
      <c r="I183" s="188">
        <v>2</v>
      </c>
      <c r="J183" s="194" t="s">
        <v>3504</v>
      </c>
      <c r="K183" s="194" t="s">
        <v>2870</v>
      </c>
      <c r="L183" s="194" t="s">
        <v>2871</v>
      </c>
      <c r="M183" s="188" t="s">
        <v>2773</v>
      </c>
      <c r="N183" s="188" t="s">
        <v>3505</v>
      </c>
      <c r="O183" s="194" t="s">
        <v>2148</v>
      </c>
      <c r="P183" s="194" t="s">
        <v>2149</v>
      </c>
      <c r="Q183" s="188" t="s">
        <v>2773</v>
      </c>
      <c r="R183" s="188" t="s">
        <v>3506</v>
      </c>
      <c r="S183" s="188" t="s">
        <v>3507</v>
      </c>
      <c r="T183" s="189">
        <v>43841</v>
      </c>
      <c r="U183" s="189">
        <v>44937</v>
      </c>
      <c r="V183" s="188" t="s">
        <v>1912</v>
      </c>
      <c r="W183" s="190">
        <v>640</v>
      </c>
      <c r="X183" s="190">
        <v>1920</v>
      </c>
      <c r="Y183" s="188" t="s">
        <v>1939</v>
      </c>
      <c r="Z183" s="195">
        <v>1973</v>
      </c>
      <c r="AA183" s="191">
        <v>175</v>
      </c>
      <c r="AB183" s="192">
        <v>1</v>
      </c>
      <c r="AC183" s="188" t="s">
        <v>1964</v>
      </c>
      <c r="AD183" s="188">
        <v>5.4144001777777696E+16</v>
      </c>
      <c r="AE183" s="188" t="s">
        <v>3508</v>
      </c>
      <c r="AF183" s="188" t="s">
        <v>3509</v>
      </c>
      <c r="AG183" s="194" t="s">
        <v>1982</v>
      </c>
      <c r="AH183" s="189">
        <v>45668</v>
      </c>
      <c r="AI183" s="188" t="s">
        <v>1918</v>
      </c>
      <c r="AJ183" s="194" t="s">
        <v>1919</v>
      </c>
      <c r="AK183" s="194"/>
    </row>
    <row r="184" spans="2:37" ht="26.9" x14ac:dyDescent="0.3">
      <c r="B184" s="188" t="s">
        <v>3510</v>
      </c>
      <c r="C184" s="188" t="s">
        <v>1969</v>
      </c>
      <c r="D184" s="188" t="s">
        <v>973</v>
      </c>
      <c r="E184" s="188" t="s">
        <v>1046</v>
      </c>
      <c r="F184" s="195">
        <v>2300</v>
      </c>
      <c r="G184" s="188" t="s">
        <v>1902</v>
      </c>
      <c r="H184" s="188">
        <v>122</v>
      </c>
      <c r="I184" s="188">
        <v>202</v>
      </c>
      <c r="J184" s="194" t="s">
        <v>3511</v>
      </c>
      <c r="K184" s="194" t="s">
        <v>1904</v>
      </c>
      <c r="L184" s="194" t="s">
        <v>1905</v>
      </c>
      <c r="M184" s="188" t="s">
        <v>2783</v>
      </c>
      <c r="N184" s="188" t="s">
        <v>3512</v>
      </c>
      <c r="O184" s="194" t="s">
        <v>1908</v>
      </c>
      <c r="P184" s="194" t="s">
        <v>1909</v>
      </c>
      <c r="Q184" s="188" t="s">
        <v>2783</v>
      </c>
      <c r="R184" s="188" t="s">
        <v>3513</v>
      </c>
      <c r="S184" s="188" t="s">
        <v>3514</v>
      </c>
      <c r="T184" s="189">
        <v>44365</v>
      </c>
      <c r="U184" s="189"/>
      <c r="V184" s="188" t="s">
        <v>1912</v>
      </c>
      <c r="W184" s="190">
        <v>1189</v>
      </c>
      <c r="X184" s="190">
        <v>3567</v>
      </c>
      <c r="Y184" s="188" t="s">
        <v>1913</v>
      </c>
      <c r="Z184" s="195">
        <v>1980</v>
      </c>
      <c r="AA184" s="191">
        <v>186</v>
      </c>
      <c r="AB184" s="192">
        <v>4</v>
      </c>
      <c r="AC184" s="188" t="s">
        <v>1914</v>
      </c>
      <c r="AD184" s="188">
        <v>5.41440017876542E+16</v>
      </c>
      <c r="AE184" s="188" t="s">
        <v>3515</v>
      </c>
      <c r="AF184" s="188" t="s">
        <v>3516</v>
      </c>
      <c r="AG184" s="194" t="s">
        <v>1917</v>
      </c>
      <c r="AH184" s="189">
        <v>45701</v>
      </c>
      <c r="AI184" s="188" t="s">
        <v>1918</v>
      </c>
      <c r="AJ184" s="194" t="s">
        <v>1919</v>
      </c>
      <c r="AK184" s="194"/>
    </row>
    <row r="185" spans="2:37" ht="26.9" x14ac:dyDescent="0.3">
      <c r="B185" s="188" t="s">
        <v>3517</v>
      </c>
      <c r="C185" s="188" t="s">
        <v>1984</v>
      </c>
      <c r="D185" s="188" t="s">
        <v>973</v>
      </c>
      <c r="E185" s="188" t="s">
        <v>1052</v>
      </c>
      <c r="F185" s="195">
        <v>2440</v>
      </c>
      <c r="G185" s="188" t="s">
        <v>1922</v>
      </c>
      <c r="H185" s="188">
        <v>135</v>
      </c>
      <c r="I185" s="188" t="s">
        <v>1986</v>
      </c>
      <c r="J185" s="194" t="s">
        <v>3518</v>
      </c>
      <c r="K185" s="194" t="s">
        <v>1924</v>
      </c>
      <c r="L185" s="194" t="s">
        <v>1925</v>
      </c>
      <c r="M185" s="188" t="s">
        <v>2793</v>
      </c>
      <c r="N185" s="188" t="s">
        <v>3519</v>
      </c>
      <c r="O185" s="194" t="s">
        <v>1928</v>
      </c>
      <c r="P185" s="194" t="s">
        <v>1929</v>
      </c>
      <c r="Q185" s="188" t="s">
        <v>2793</v>
      </c>
      <c r="R185" s="188" t="s">
        <v>3520</v>
      </c>
      <c r="S185" s="188" t="s">
        <v>3521</v>
      </c>
      <c r="T185" s="189">
        <v>44890</v>
      </c>
      <c r="U185" s="189"/>
      <c r="V185" s="188" t="s">
        <v>1912</v>
      </c>
      <c r="W185" s="190">
        <v>1492</v>
      </c>
      <c r="X185" s="190">
        <v>4476</v>
      </c>
      <c r="Y185" s="188" t="s">
        <v>1932</v>
      </c>
      <c r="Z185" s="195">
        <v>1987</v>
      </c>
      <c r="AA185" s="191">
        <v>197</v>
      </c>
      <c r="AB185" s="192">
        <v>2</v>
      </c>
      <c r="AC185" s="188" t="s">
        <v>1914</v>
      </c>
      <c r="AD185" s="188">
        <v>5.41440017975308E+16</v>
      </c>
      <c r="AE185" s="188" t="s">
        <v>3522</v>
      </c>
      <c r="AF185" s="188" t="s">
        <v>3523</v>
      </c>
      <c r="AG185" s="194" t="s">
        <v>1935</v>
      </c>
      <c r="AH185" s="189">
        <v>45731</v>
      </c>
      <c r="AI185" s="188" t="s">
        <v>1918</v>
      </c>
      <c r="AJ185" s="194" t="s">
        <v>1919</v>
      </c>
      <c r="AK185" s="194"/>
    </row>
    <row r="186" spans="2:37" ht="26.9" x14ac:dyDescent="0.3">
      <c r="B186" s="188" t="s">
        <v>3524</v>
      </c>
      <c r="C186" s="188" t="s">
        <v>1999</v>
      </c>
      <c r="D186" s="188" t="s">
        <v>973</v>
      </c>
      <c r="E186" s="188" t="s">
        <v>1008</v>
      </c>
      <c r="F186" s="195">
        <v>2930</v>
      </c>
      <c r="G186" s="188" t="s">
        <v>1938</v>
      </c>
      <c r="H186" s="188">
        <v>148</v>
      </c>
      <c r="I186" s="188">
        <v>3</v>
      </c>
      <c r="J186" s="194" t="s">
        <v>3525</v>
      </c>
      <c r="K186" s="194" t="s">
        <v>1941</v>
      </c>
      <c r="L186" s="194" t="s">
        <v>1942</v>
      </c>
      <c r="M186" s="188" t="s">
        <v>2803</v>
      </c>
      <c r="N186" s="188" t="s">
        <v>3526</v>
      </c>
      <c r="O186" s="194" t="s">
        <v>1945</v>
      </c>
      <c r="P186" s="194" t="s">
        <v>1946</v>
      </c>
      <c r="Q186" s="188" t="s">
        <v>2803</v>
      </c>
      <c r="R186" s="188" t="s">
        <v>3527</v>
      </c>
      <c r="S186" s="188" t="s">
        <v>3528</v>
      </c>
      <c r="T186" s="189">
        <v>45023</v>
      </c>
      <c r="U186" s="189"/>
      <c r="V186" s="188" t="s">
        <v>1912</v>
      </c>
      <c r="W186" s="190">
        <v>138</v>
      </c>
      <c r="X186" s="190">
        <v>414</v>
      </c>
      <c r="Y186" s="188" t="s">
        <v>1939</v>
      </c>
      <c r="Z186" s="195">
        <v>1994</v>
      </c>
      <c r="AA186" s="191">
        <v>19</v>
      </c>
      <c r="AB186" s="192">
        <v>0</v>
      </c>
      <c r="AC186" s="188" t="s">
        <v>1964</v>
      </c>
      <c r="AD186" s="188">
        <v>5.4144001807407296E+16</v>
      </c>
      <c r="AE186" s="188" t="s">
        <v>3529</v>
      </c>
      <c r="AF186" s="188" t="s">
        <v>3530</v>
      </c>
      <c r="AG186" s="194" t="s">
        <v>1951</v>
      </c>
      <c r="AH186" s="189">
        <v>45764</v>
      </c>
      <c r="AI186" s="188" t="s">
        <v>1918</v>
      </c>
      <c r="AJ186" s="194" t="s">
        <v>1919</v>
      </c>
      <c r="AK186" s="194"/>
    </row>
    <row r="187" spans="2:37" ht="26.9" x14ac:dyDescent="0.3">
      <c r="B187" s="188" t="s">
        <v>3531</v>
      </c>
      <c r="C187" s="188" t="s">
        <v>2013</v>
      </c>
      <c r="D187" s="188" t="s">
        <v>973</v>
      </c>
      <c r="E187" s="188" t="s">
        <v>1045</v>
      </c>
      <c r="F187" s="195">
        <v>2830</v>
      </c>
      <c r="G187" s="188" t="s">
        <v>1954</v>
      </c>
      <c r="H187" s="188">
        <v>161</v>
      </c>
      <c r="I187" s="188"/>
      <c r="J187" s="194" t="s">
        <v>3532</v>
      </c>
      <c r="K187" s="194" t="s">
        <v>1956</v>
      </c>
      <c r="L187" s="194" t="s">
        <v>1957</v>
      </c>
      <c r="M187" s="188" t="s">
        <v>2813</v>
      </c>
      <c r="N187" s="188" t="s">
        <v>3533</v>
      </c>
      <c r="O187" s="194" t="s">
        <v>1960</v>
      </c>
      <c r="P187" s="194" t="s">
        <v>1961</v>
      </c>
      <c r="Q187" s="188" t="s">
        <v>2813</v>
      </c>
      <c r="R187" s="188" t="s">
        <v>3534</v>
      </c>
      <c r="S187" s="188" t="s">
        <v>3535</v>
      </c>
      <c r="T187" s="189">
        <v>45549</v>
      </c>
      <c r="U187" s="189"/>
      <c r="V187" s="188" t="s">
        <v>2205</v>
      </c>
      <c r="W187" s="190">
        <v>1052</v>
      </c>
      <c r="X187" s="190">
        <v>3156</v>
      </c>
      <c r="Y187" s="188" t="s">
        <v>1913</v>
      </c>
      <c r="Z187" s="195">
        <v>2001</v>
      </c>
      <c r="AA187" s="191">
        <v>219</v>
      </c>
      <c r="AB187" s="192">
        <v>3</v>
      </c>
      <c r="AC187" s="188" t="s">
        <v>1964</v>
      </c>
      <c r="AD187" s="188">
        <v>5.4144001817283904E+16</v>
      </c>
      <c r="AE187" s="188" t="s">
        <v>3536</v>
      </c>
      <c r="AF187" s="188" t="s">
        <v>3537</v>
      </c>
      <c r="AG187" s="194" t="s">
        <v>1967</v>
      </c>
      <c r="AH187" s="189">
        <v>45796</v>
      </c>
      <c r="AI187" s="188" t="s">
        <v>1918</v>
      </c>
      <c r="AJ187" s="194" t="s">
        <v>1919</v>
      </c>
      <c r="AK187" s="194"/>
    </row>
    <row r="188" spans="2:37" ht="26.9" x14ac:dyDescent="0.3">
      <c r="B188" s="188" t="s">
        <v>3538</v>
      </c>
      <c r="C188" s="188" t="s">
        <v>1901</v>
      </c>
      <c r="D188" s="188" t="s">
        <v>973</v>
      </c>
      <c r="E188" s="188" t="s">
        <v>1037</v>
      </c>
      <c r="F188" s="195">
        <v>2570</v>
      </c>
      <c r="G188" s="188" t="s">
        <v>1970</v>
      </c>
      <c r="H188" s="188">
        <v>174</v>
      </c>
      <c r="I188" s="188">
        <v>1</v>
      </c>
      <c r="J188" s="194" t="s">
        <v>3539</v>
      </c>
      <c r="K188" s="194" t="s">
        <v>1972</v>
      </c>
      <c r="L188" s="194" t="s">
        <v>1973</v>
      </c>
      <c r="M188" s="188" t="s">
        <v>2823</v>
      </c>
      <c r="N188" s="188" t="s">
        <v>3540</v>
      </c>
      <c r="O188" s="194" t="s">
        <v>1976</v>
      </c>
      <c r="P188" s="194" t="s">
        <v>1977</v>
      </c>
      <c r="Q188" s="188" t="s">
        <v>2823</v>
      </c>
      <c r="R188" s="188" t="s">
        <v>3541</v>
      </c>
      <c r="S188" s="188" t="s">
        <v>3542</v>
      </c>
      <c r="T188" s="189">
        <v>45709</v>
      </c>
      <c r="U188" s="189">
        <v>46804</v>
      </c>
      <c r="V188" s="188" t="s">
        <v>1912</v>
      </c>
      <c r="W188" s="190">
        <v>1585</v>
      </c>
      <c r="X188" s="190">
        <v>4755</v>
      </c>
      <c r="Y188" s="188" t="s">
        <v>1932</v>
      </c>
      <c r="Z188" s="195">
        <v>2008</v>
      </c>
      <c r="AA188" s="191">
        <v>165</v>
      </c>
      <c r="AB188" s="192">
        <v>0</v>
      </c>
      <c r="AC188" s="188" t="s">
        <v>1914</v>
      </c>
      <c r="AD188" s="188">
        <v>5.41440018271604E+16</v>
      </c>
      <c r="AE188" s="188" t="s">
        <v>3543</v>
      </c>
      <c r="AF188" s="188" t="s">
        <v>3544</v>
      </c>
      <c r="AG188" s="194" t="s">
        <v>1982</v>
      </c>
      <c r="AH188" s="189">
        <v>45829</v>
      </c>
      <c r="AI188" s="188" t="s">
        <v>1918</v>
      </c>
      <c r="AJ188" s="194" t="s">
        <v>1919</v>
      </c>
      <c r="AK188" s="194"/>
    </row>
    <row r="189" spans="2:37" ht="26.9" x14ac:dyDescent="0.3">
      <c r="B189" s="188" t="s">
        <v>3545</v>
      </c>
      <c r="C189" s="188" t="s">
        <v>1921</v>
      </c>
      <c r="D189" s="188" t="s">
        <v>973</v>
      </c>
      <c r="E189" s="188" t="s">
        <v>1026</v>
      </c>
      <c r="F189" s="195">
        <v>2110</v>
      </c>
      <c r="G189" s="188" t="s">
        <v>1985</v>
      </c>
      <c r="H189" s="188">
        <v>1</v>
      </c>
      <c r="I189" s="188">
        <v>101</v>
      </c>
      <c r="J189" s="194" t="s">
        <v>3546</v>
      </c>
      <c r="K189" s="194" t="s">
        <v>1988</v>
      </c>
      <c r="L189" s="194" t="s">
        <v>1989</v>
      </c>
      <c r="M189" s="188" t="s">
        <v>2832</v>
      </c>
      <c r="N189" s="188" t="s">
        <v>3547</v>
      </c>
      <c r="O189" s="194"/>
      <c r="P189" s="194"/>
      <c r="Q189" s="188"/>
      <c r="R189" s="188"/>
      <c r="S189" s="188" t="s">
        <v>3548</v>
      </c>
      <c r="T189" s="189">
        <v>44015</v>
      </c>
      <c r="U189" s="189"/>
      <c r="V189" s="188" t="s">
        <v>2287</v>
      </c>
      <c r="W189" s="190">
        <v>1132</v>
      </c>
      <c r="X189" s="190">
        <v>3396</v>
      </c>
      <c r="Y189" s="188" t="s">
        <v>1939</v>
      </c>
      <c r="Z189" s="195">
        <v>2015</v>
      </c>
      <c r="AA189" s="191">
        <v>169</v>
      </c>
      <c r="AB189" s="192">
        <v>0</v>
      </c>
      <c r="AC189" s="188" t="s">
        <v>1914</v>
      </c>
      <c r="AD189" s="188">
        <v>5.4144001837036896E+16</v>
      </c>
      <c r="AE189" s="188" t="s">
        <v>3549</v>
      </c>
      <c r="AF189" s="188" t="s">
        <v>3550</v>
      </c>
      <c r="AG189" s="194" t="s">
        <v>1917</v>
      </c>
      <c r="AH189" s="189">
        <v>45861</v>
      </c>
      <c r="AI189" s="188" t="s">
        <v>1918</v>
      </c>
      <c r="AJ189" s="194" t="s">
        <v>1919</v>
      </c>
      <c r="AK189" s="194"/>
    </row>
    <row r="190" spans="2:37" ht="26.9" x14ac:dyDescent="0.3">
      <c r="B190" s="188" t="s">
        <v>3551</v>
      </c>
      <c r="C190" s="188" t="s">
        <v>1937</v>
      </c>
      <c r="D190" s="188" t="s">
        <v>973</v>
      </c>
      <c r="E190" s="188" t="s">
        <v>1033</v>
      </c>
      <c r="F190" s="195">
        <v>2800</v>
      </c>
      <c r="G190" s="188" t="s">
        <v>2000</v>
      </c>
      <c r="H190" s="188">
        <v>14</v>
      </c>
      <c r="I190" s="188" t="s">
        <v>1939</v>
      </c>
      <c r="J190" s="194" t="s">
        <v>3552</v>
      </c>
      <c r="K190" s="194" t="s">
        <v>2002</v>
      </c>
      <c r="L190" s="194" t="s">
        <v>2003</v>
      </c>
      <c r="M190" s="188" t="s">
        <v>2842</v>
      </c>
      <c r="N190" s="188" t="s">
        <v>3553</v>
      </c>
      <c r="O190" s="194"/>
      <c r="P190" s="194"/>
      <c r="Q190" s="188"/>
      <c r="R190" s="188"/>
      <c r="S190" s="188" t="s">
        <v>3554</v>
      </c>
      <c r="T190" s="189">
        <v>44540</v>
      </c>
      <c r="U190" s="189"/>
      <c r="V190" s="188" t="s">
        <v>2138</v>
      </c>
      <c r="W190" s="190">
        <v>2573</v>
      </c>
      <c r="X190" s="190">
        <v>7719</v>
      </c>
      <c r="Y190" s="188" t="s">
        <v>1913</v>
      </c>
      <c r="Z190" s="195">
        <v>2022</v>
      </c>
      <c r="AA190" s="191">
        <v>471</v>
      </c>
      <c r="AB190" s="192">
        <v>0</v>
      </c>
      <c r="AC190" s="188" t="s">
        <v>1914</v>
      </c>
      <c r="AD190" s="188">
        <v>5.4144001846913504E+16</v>
      </c>
      <c r="AE190" s="188" t="s">
        <v>3555</v>
      </c>
      <c r="AF190" s="188" t="s">
        <v>3556</v>
      </c>
      <c r="AG190" s="194" t="s">
        <v>1935</v>
      </c>
      <c r="AH190" s="189">
        <v>45894</v>
      </c>
      <c r="AI190" s="188" t="s">
        <v>1918</v>
      </c>
      <c r="AJ190" s="194" t="s">
        <v>1919</v>
      </c>
      <c r="AK190" s="194"/>
    </row>
    <row r="191" spans="2:37" ht="26.9" x14ac:dyDescent="0.3">
      <c r="B191" s="188" t="s">
        <v>3557</v>
      </c>
      <c r="C191" s="188" t="s">
        <v>1953</v>
      </c>
      <c r="D191" s="188" t="s">
        <v>973</v>
      </c>
      <c r="E191" s="188" t="s">
        <v>1054</v>
      </c>
      <c r="F191" s="195">
        <v>2200</v>
      </c>
      <c r="G191" s="188" t="s">
        <v>2014</v>
      </c>
      <c r="H191" s="188">
        <v>27</v>
      </c>
      <c r="I191" s="188">
        <v>2</v>
      </c>
      <c r="J191" s="194" t="s">
        <v>3558</v>
      </c>
      <c r="K191" s="194" t="s">
        <v>2016</v>
      </c>
      <c r="L191" s="194" t="s">
        <v>2017</v>
      </c>
      <c r="M191" s="188" t="s">
        <v>2852</v>
      </c>
      <c r="N191" s="188" t="s">
        <v>3559</v>
      </c>
      <c r="O191" s="194" t="s">
        <v>2020</v>
      </c>
      <c r="P191" s="194" t="s">
        <v>2021</v>
      </c>
      <c r="Q191" s="188" t="s">
        <v>2852</v>
      </c>
      <c r="R191" s="188" t="s">
        <v>3560</v>
      </c>
      <c r="S191" s="188" t="s">
        <v>3561</v>
      </c>
      <c r="T191" s="189">
        <v>44698</v>
      </c>
      <c r="U191" s="189"/>
      <c r="V191" s="188" t="s">
        <v>1912</v>
      </c>
      <c r="W191" s="190">
        <v>776</v>
      </c>
      <c r="X191" s="190">
        <v>2328</v>
      </c>
      <c r="Y191" s="188" t="s">
        <v>1932</v>
      </c>
      <c r="Z191" s="195">
        <v>1960</v>
      </c>
      <c r="AA191" s="191">
        <v>78</v>
      </c>
      <c r="AB191" s="192">
        <v>5</v>
      </c>
      <c r="AC191" s="188" t="s">
        <v>1964</v>
      </c>
      <c r="AD191" s="188">
        <v>5.414400185679E+16</v>
      </c>
      <c r="AE191" s="188" t="s">
        <v>3562</v>
      </c>
      <c r="AF191" s="188" t="s">
        <v>3563</v>
      </c>
      <c r="AG191" s="194" t="s">
        <v>1951</v>
      </c>
      <c r="AH191" s="189">
        <v>45902</v>
      </c>
      <c r="AI191" s="188" t="s">
        <v>1918</v>
      </c>
      <c r="AJ191" s="194" t="s">
        <v>1919</v>
      </c>
      <c r="AK191" s="194"/>
    </row>
    <row r="192" spans="2:37" ht="26.9" x14ac:dyDescent="0.3">
      <c r="B192" s="188" t="s">
        <v>3564</v>
      </c>
      <c r="C192" s="188" t="s">
        <v>1969</v>
      </c>
      <c r="D192" s="188" t="s">
        <v>973</v>
      </c>
      <c r="E192" s="188" t="s">
        <v>1006</v>
      </c>
      <c r="F192" s="195">
        <v>2850</v>
      </c>
      <c r="G192" s="188" t="s">
        <v>2027</v>
      </c>
      <c r="H192" s="188">
        <v>40</v>
      </c>
      <c r="I192" s="188">
        <v>202</v>
      </c>
      <c r="J192" s="194" t="s">
        <v>3565</v>
      </c>
      <c r="K192" s="194" t="s">
        <v>2029</v>
      </c>
      <c r="L192" s="194" t="s">
        <v>2030</v>
      </c>
      <c r="M192" s="188" t="s">
        <v>2862</v>
      </c>
      <c r="N192" s="188" t="s">
        <v>3566</v>
      </c>
      <c r="O192" s="194" t="s">
        <v>2033</v>
      </c>
      <c r="P192" s="194" t="s">
        <v>2034</v>
      </c>
      <c r="Q192" s="188" t="s">
        <v>2862</v>
      </c>
      <c r="R192" s="188" t="s">
        <v>3567</v>
      </c>
      <c r="S192" s="188" t="s">
        <v>3568</v>
      </c>
      <c r="T192" s="189">
        <v>45223</v>
      </c>
      <c r="U192" s="189"/>
      <c r="V192" s="188" t="s">
        <v>1912</v>
      </c>
      <c r="W192" s="190">
        <v>1341</v>
      </c>
      <c r="X192" s="190">
        <v>4023</v>
      </c>
      <c r="Y192" s="188" t="s">
        <v>1939</v>
      </c>
      <c r="Z192" s="195">
        <v>1967</v>
      </c>
      <c r="AA192" s="191">
        <v>89</v>
      </c>
      <c r="AB192" s="192">
        <v>3</v>
      </c>
      <c r="AC192" s="188" t="s">
        <v>1914</v>
      </c>
      <c r="AD192" s="188">
        <v>5.41440018666666E+16</v>
      </c>
      <c r="AE192" s="188" t="s">
        <v>3569</v>
      </c>
      <c r="AF192" s="188" t="s">
        <v>3570</v>
      </c>
      <c r="AG192" s="194" t="s">
        <v>1967</v>
      </c>
      <c r="AH192" s="189">
        <v>45934</v>
      </c>
      <c r="AI192" s="188" t="s">
        <v>1918</v>
      </c>
      <c r="AJ192" s="194" t="s">
        <v>1919</v>
      </c>
      <c r="AK192" s="194"/>
    </row>
    <row r="193" spans="2:37" ht="26.9" x14ac:dyDescent="0.3">
      <c r="B193" s="188" t="s">
        <v>3571</v>
      </c>
      <c r="C193" s="188" t="s">
        <v>1984</v>
      </c>
      <c r="D193" s="188" t="s">
        <v>973</v>
      </c>
      <c r="E193" s="188" t="s">
        <v>1024</v>
      </c>
      <c r="F193" s="195">
        <v>2900</v>
      </c>
      <c r="G193" s="188" t="s">
        <v>2040</v>
      </c>
      <c r="H193" s="188">
        <v>53</v>
      </c>
      <c r="I193" s="188" t="s">
        <v>1986</v>
      </c>
      <c r="J193" s="194" t="s">
        <v>3572</v>
      </c>
      <c r="K193" s="194" t="s">
        <v>2042</v>
      </c>
      <c r="L193" s="194" t="s">
        <v>2043</v>
      </c>
      <c r="M193" s="188" t="s">
        <v>2872</v>
      </c>
      <c r="N193" s="188" t="s">
        <v>3573</v>
      </c>
      <c r="O193" s="194" t="s">
        <v>2046</v>
      </c>
      <c r="P193" s="194" t="s">
        <v>2047</v>
      </c>
      <c r="Q193" s="188" t="s">
        <v>2872</v>
      </c>
      <c r="R193" s="188" t="s">
        <v>3574</v>
      </c>
      <c r="S193" s="188" t="s">
        <v>3575</v>
      </c>
      <c r="T193" s="189">
        <v>45357</v>
      </c>
      <c r="U193" s="189">
        <v>46452</v>
      </c>
      <c r="V193" s="188" t="s">
        <v>1912</v>
      </c>
      <c r="W193" s="190">
        <v>1740</v>
      </c>
      <c r="X193" s="190">
        <v>5220</v>
      </c>
      <c r="Y193" s="188" t="s">
        <v>1913</v>
      </c>
      <c r="Z193" s="195">
        <v>1974</v>
      </c>
      <c r="AA193" s="191">
        <v>100</v>
      </c>
      <c r="AB193" s="192">
        <v>1</v>
      </c>
      <c r="AC193" s="188" t="s">
        <v>1914</v>
      </c>
      <c r="AD193" s="188">
        <v>5.4144001876543104E+16</v>
      </c>
      <c r="AE193" s="188" t="s">
        <v>3576</v>
      </c>
      <c r="AF193" s="188" t="s">
        <v>3577</v>
      </c>
      <c r="AG193" s="194" t="s">
        <v>1982</v>
      </c>
      <c r="AH193" s="189">
        <v>45967</v>
      </c>
      <c r="AI193" s="188" t="s">
        <v>1918</v>
      </c>
      <c r="AJ193" s="194" t="s">
        <v>1919</v>
      </c>
      <c r="AK193" s="194" t="s">
        <v>2165</v>
      </c>
    </row>
    <row r="194" spans="2:37" ht="26.9" x14ac:dyDescent="0.3">
      <c r="B194" s="188" t="s">
        <v>3578</v>
      </c>
      <c r="C194" s="188" t="s">
        <v>1999</v>
      </c>
      <c r="D194" s="188" t="s">
        <v>973</v>
      </c>
      <c r="E194" s="188" t="s">
        <v>1038</v>
      </c>
      <c r="F194" s="195">
        <v>2220</v>
      </c>
      <c r="G194" s="188" t="s">
        <v>2053</v>
      </c>
      <c r="H194" s="188">
        <v>66</v>
      </c>
      <c r="I194" s="188">
        <v>3</v>
      </c>
      <c r="J194" s="194" t="s">
        <v>3579</v>
      </c>
      <c r="K194" s="194" t="s">
        <v>2055</v>
      </c>
      <c r="L194" s="194" t="s">
        <v>2056</v>
      </c>
      <c r="M194" s="188" t="s">
        <v>2880</v>
      </c>
      <c r="N194" s="188" t="s">
        <v>3580</v>
      </c>
      <c r="O194" s="194" t="s">
        <v>2059</v>
      </c>
      <c r="P194" s="194" t="s">
        <v>2060</v>
      </c>
      <c r="Q194" s="188" t="s">
        <v>2880</v>
      </c>
      <c r="R194" s="188" t="s">
        <v>3581</v>
      </c>
      <c r="S194" s="188" t="s">
        <v>3582</v>
      </c>
      <c r="T194" s="189">
        <v>45882</v>
      </c>
      <c r="U194" s="189"/>
      <c r="V194" s="188" t="s">
        <v>1912</v>
      </c>
      <c r="W194" s="190">
        <v>96</v>
      </c>
      <c r="X194" s="190">
        <v>288</v>
      </c>
      <c r="Y194" s="188" t="s">
        <v>1932</v>
      </c>
      <c r="Z194" s="195">
        <v>1981</v>
      </c>
      <c r="AA194" s="191">
        <v>27</v>
      </c>
      <c r="AB194" s="192">
        <v>0</v>
      </c>
      <c r="AC194" s="188" t="s">
        <v>1964</v>
      </c>
      <c r="AD194" s="188">
        <v>5.4144001886419696E+16</v>
      </c>
      <c r="AE194" s="188" t="s">
        <v>3583</v>
      </c>
      <c r="AF194" s="188" t="s">
        <v>3584</v>
      </c>
      <c r="AG194" s="194" t="s">
        <v>1917</v>
      </c>
      <c r="AH194" s="189">
        <v>45999</v>
      </c>
      <c r="AI194" s="188" t="s">
        <v>1918</v>
      </c>
      <c r="AJ194" s="194" t="s">
        <v>1919</v>
      </c>
      <c r="AK194" s="194"/>
    </row>
    <row r="195" spans="2:37" ht="26.9" x14ac:dyDescent="0.3">
      <c r="B195" s="188" t="s">
        <v>3585</v>
      </c>
      <c r="C195" s="188" t="s">
        <v>2013</v>
      </c>
      <c r="D195" s="188" t="s">
        <v>973</v>
      </c>
      <c r="E195" s="188" t="s">
        <v>1010</v>
      </c>
      <c r="F195" s="195">
        <v>2650</v>
      </c>
      <c r="G195" s="188" t="s">
        <v>2066</v>
      </c>
      <c r="H195" s="188">
        <v>79</v>
      </c>
      <c r="I195" s="188"/>
      <c r="J195" s="194" t="s">
        <v>3586</v>
      </c>
      <c r="K195" s="194" t="s">
        <v>2068</v>
      </c>
      <c r="L195" s="194" t="s">
        <v>2069</v>
      </c>
      <c r="M195" s="188" t="s">
        <v>2888</v>
      </c>
      <c r="N195" s="188" t="s">
        <v>3587</v>
      </c>
      <c r="O195" s="194" t="s">
        <v>2072</v>
      </c>
      <c r="P195" s="194" t="s">
        <v>2073</v>
      </c>
      <c r="Q195" s="188" t="s">
        <v>2888</v>
      </c>
      <c r="R195" s="188" t="s">
        <v>3588</v>
      </c>
      <c r="S195" s="188" t="s">
        <v>3589</v>
      </c>
      <c r="T195" s="189">
        <v>43850</v>
      </c>
      <c r="U195" s="189"/>
      <c r="V195" s="188" t="s">
        <v>1912</v>
      </c>
      <c r="W195" s="190">
        <v>1236</v>
      </c>
      <c r="X195" s="190">
        <v>3708</v>
      </c>
      <c r="Y195" s="188" t="s">
        <v>1939</v>
      </c>
      <c r="Z195" s="195">
        <v>1988</v>
      </c>
      <c r="AA195" s="191">
        <v>122</v>
      </c>
      <c r="AB195" s="192">
        <v>2</v>
      </c>
      <c r="AC195" s="188" t="s">
        <v>1964</v>
      </c>
      <c r="AD195" s="188">
        <v>5.41440018962962E+16</v>
      </c>
      <c r="AE195" s="188" t="s">
        <v>3590</v>
      </c>
      <c r="AF195" s="188" t="s">
        <v>3591</v>
      </c>
      <c r="AG195" s="194" t="s">
        <v>1935</v>
      </c>
      <c r="AH195" s="189">
        <v>45667</v>
      </c>
      <c r="AI195" s="188" t="s">
        <v>1918</v>
      </c>
      <c r="AJ195" s="194" t="s">
        <v>1919</v>
      </c>
      <c r="AK195" s="194"/>
    </row>
    <row r="196" spans="2:37" ht="26.9" x14ac:dyDescent="0.3">
      <c r="B196" s="188" t="s">
        <v>3592</v>
      </c>
      <c r="C196" s="188" t="s">
        <v>1901</v>
      </c>
      <c r="D196" s="188" t="s">
        <v>973</v>
      </c>
      <c r="E196" s="188" t="s">
        <v>1029</v>
      </c>
      <c r="F196" s="195">
        <v>2240</v>
      </c>
      <c r="G196" s="188" t="s">
        <v>2079</v>
      </c>
      <c r="H196" s="188">
        <v>92</v>
      </c>
      <c r="I196" s="188">
        <v>1</v>
      </c>
      <c r="J196" s="194" t="s">
        <v>3593</v>
      </c>
      <c r="K196" s="194" t="s">
        <v>2081</v>
      </c>
      <c r="L196" s="194" t="s">
        <v>2082</v>
      </c>
      <c r="M196" s="188" t="s">
        <v>2896</v>
      </c>
      <c r="N196" s="188" t="s">
        <v>3594</v>
      </c>
      <c r="O196" s="194" t="s">
        <v>2085</v>
      </c>
      <c r="P196" s="194" t="s">
        <v>2086</v>
      </c>
      <c r="Q196" s="188" t="s">
        <v>2896</v>
      </c>
      <c r="R196" s="188" t="s">
        <v>3595</v>
      </c>
      <c r="S196" s="188" t="s">
        <v>3596</v>
      </c>
      <c r="T196" s="189">
        <v>44349</v>
      </c>
      <c r="U196" s="189"/>
      <c r="V196" s="188" t="s">
        <v>1912</v>
      </c>
      <c r="W196" s="190">
        <v>1913</v>
      </c>
      <c r="X196" s="190">
        <v>5739</v>
      </c>
      <c r="Y196" s="188" t="s">
        <v>1913</v>
      </c>
      <c r="Z196" s="195">
        <v>1995</v>
      </c>
      <c r="AA196" s="191">
        <v>221</v>
      </c>
      <c r="AB196" s="192">
        <v>0</v>
      </c>
      <c r="AC196" s="188" t="s">
        <v>1914</v>
      </c>
      <c r="AD196" s="188">
        <v>5.4144001906172704E+16</v>
      </c>
      <c r="AE196" s="188" t="s">
        <v>3597</v>
      </c>
      <c r="AF196" s="188" t="s">
        <v>3598</v>
      </c>
      <c r="AG196" s="194" t="s">
        <v>1951</v>
      </c>
      <c r="AH196" s="189">
        <v>45700</v>
      </c>
      <c r="AI196" s="188" t="s">
        <v>1918</v>
      </c>
      <c r="AJ196" s="194" t="s">
        <v>1919</v>
      </c>
      <c r="AK196" s="194"/>
    </row>
    <row r="197" spans="2:37" ht="26.9" x14ac:dyDescent="0.3">
      <c r="B197" s="188" t="s">
        <v>3599</v>
      </c>
      <c r="C197" s="188" t="s">
        <v>1921</v>
      </c>
      <c r="D197" s="188" t="s">
        <v>973</v>
      </c>
      <c r="E197" s="188" t="s">
        <v>1039</v>
      </c>
      <c r="F197" s="195">
        <v>2500</v>
      </c>
      <c r="G197" s="188" t="s">
        <v>2092</v>
      </c>
      <c r="H197" s="188">
        <v>105</v>
      </c>
      <c r="I197" s="188">
        <v>101</v>
      </c>
      <c r="J197" s="194" t="s">
        <v>3600</v>
      </c>
      <c r="K197" s="194" t="s">
        <v>2094</v>
      </c>
      <c r="L197" s="194" t="s">
        <v>2095</v>
      </c>
      <c r="M197" s="188" t="s">
        <v>2903</v>
      </c>
      <c r="N197" s="188" t="s">
        <v>3601</v>
      </c>
      <c r="O197" s="194" t="s">
        <v>2098</v>
      </c>
      <c r="P197" s="194" t="s">
        <v>2099</v>
      </c>
      <c r="Q197" s="188" t="s">
        <v>2903</v>
      </c>
      <c r="R197" s="188" t="s">
        <v>3602</v>
      </c>
      <c r="S197" s="188" t="s">
        <v>3603</v>
      </c>
      <c r="T197" s="189">
        <v>44874</v>
      </c>
      <c r="U197" s="189"/>
      <c r="V197" s="188" t="s">
        <v>1912</v>
      </c>
      <c r="W197" s="190">
        <v>1428</v>
      </c>
      <c r="X197" s="190">
        <v>4284</v>
      </c>
      <c r="Y197" s="188" t="s">
        <v>1932</v>
      </c>
      <c r="Z197" s="195">
        <v>2002</v>
      </c>
      <c r="AA197" s="191">
        <v>241</v>
      </c>
      <c r="AB197" s="192">
        <v>0</v>
      </c>
      <c r="AC197" s="188" t="s">
        <v>1914</v>
      </c>
      <c r="AD197" s="188">
        <v>5.4144001916049296E+16</v>
      </c>
      <c r="AE197" s="188" t="s">
        <v>3604</v>
      </c>
      <c r="AF197" s="188" t="s">
        <v>3605</v>
      </c>
      <c r="AG197" s="194" t="s">
        <v>1967</v>
      </c>
      <c r="AH197" s="189">
        <v>45730</v>
      </c>
      <c r="AI197" s="188" t="s">
        <v>1918</v>
      </c>
      <c r="AJ197" s="194" t="s">
        <v>1919</v>
      </c>
      <c r="AK197" s="194"/>
    </row>
    <row r="198" spans="2:37" ht="26.9" x14ac:dyDescent="0.3">
      <c r="B198" s="188" t="s">
        <v>3606</v>
      </c>
      <c r="C198" s="188" t="s">
        <v>1937</v>
      </c>
      <c r="D198" s="188" t="s">
        <v>973</v>
      </c>
      <c r="E198" s="188" t="s">
        <v>1063</v>
      </c>
      <c r="F198" s="195">
        <v>2400</v>
      </c>
      <c r="G198" s="188" t="s">
        <v>2105</v>
      </c>
      <c r="H198" s="188">
        <v>118</v>
      </c>
      <c r="I198" s="188" t="s">
        <v>1939</v>
      </c>
      <c r="J198" s="194" t="s">
        <v>3607</v>
      </c>
      <c r="K198" s="194" t="s">
        <v>2107</v>
      </c>
      <c r="L198" s="194" t="s">
        <v>2108</v>
      </c>
      <c r="M198" s="188" t="s">
        <v>2911</v>
      </c>
      <c r="N198" s="188" t="s">
        <v>3608</v>
      </c>
      <c r="O198" s="194" t="s">
        <v>2111</v>
      </c>
      <c r="P198" s="194" t="s">
        <v>2112</v>
      </c>
      <c r="Q198" s="188" t="s">
        <v>2911</v>
      </c>
      <c r="R198" s="188" t="s">
        <v>3609</v>
      </c>
      <c r="S198" s="188" t="s">
        <v>3610</v>
      </c>
      <c r="T198" s="189">
        <v>45032</v>
      </c>
      <c r="U198" s="189">
        <v>46128</v>
      </c>
      <c r="V198" s="188" t="s">
        <v>1912</v>
      </c>
      <c r="W198" s="190">
        <v>2805</v>
      </c>
      <c r="X198" s="190">
        <v>8415</v>
      </c>
      <c r="Y198" s="188" t="s">
        <v>1939</v>
      </c>
      <c r="Z198" s="195">
        <v>2009</v>
      </c>
      <c r="AA198" s="191">
        <v>575</v>
      </c>
      <c r="AB198" s="192">
        <v>0</v>
      </c>
      <c r="AC198" s="188" t="s">
        <v>1914</v>
      </c>
      <c r="AD198" s="188">
        <v>5.41440019259258E+16</v>
      </c>
      <c r="AE198" s="188" t="s">
        <v>3611</v>
      </c>
      <c r="AF198" s="188" t="s">
        <v>3612</v>
      </c>
      <c r="AG198" s="194" t="s">
        <v>1982</v>
      </c>
      <c r="AH198" s="189">
        <v>45763</v>
      </c>
      <c r="AI198" s="188" t="s">
        <v>1918</v>
      </c>
      <c r="AJ198" s="194" t="s">
        <v>1919</v>
      </c>
      <c r="AK198" s="194"/>
    </row>
    <row r="199" spans="2:37" ht="26.9" x14ac:dyDescent="0.3">
      <c r="B199" s="188" t="s">
        <v>3613</v>
      </c>
      <c r="C199" s="188" t="s">
        <v>1953</v>
      </c>
      <c r="D199" s="188" t="s">
        <v>973</v>
      </c>
      <c r="E199" s="188" t="s">
        <v>1016</v>
      </c>
      <c r="F199" s="195">
        <v>2550</v>
      </c>
      <c r="G199" s="188" t="s">
        <v>2118</v>
      </c>
      <c r="H199" s="188">
        <v>131</v>
      </c>
      <c r="I199" s="188">
        <v>2</v>
      </c>
      <c r="J199" s="194" t="s">
        <v>3614</v>
      </c>
      <c r="K199" s="194" t="s">
        <v>2120</v>
      </c>
      <c r="L199" s="194" t="s">
        <v>2121</v>
      </c>
      <c r="M199" s="188" t="s">
        <v>2919</v>
      </c>
      <c r="N199" s="188" t="s">
        <v>3615</v>
      </c>
      <c r="O199" s="194" t="s">
        <v>2124</v>
      </c>
      <c r="P199" s="194" t="s">
        <v>2125</v>
      </c>
      <c r="Q199" s="188" t="s">
        <v>2919</v>
      </c>
      <c r="R199" s="188" t="s">
        <v>3616</v>
      </c>
      <c r="S199" s="188" t="s">
        <v>3617</v>
      </c>
      <c r="T199" s="189">
        <v>45558</v>
      </c>
      <c r="U199" s="189"/>
      <c r="V199" s="188" t="s">
        <v>1912</v>
      </c>
      <c r="W199" s="190">
        <v>912</v>
      </c>
      <c r="X199" s="190">
        <v>2736</v>
      </c>
      <c r="Y199" s="188" t="s">
        <v>1913</v>
      </c>
      <c r="Z199" s="195">
        <v>2016</v>
      </c>
      <c r="AA199" s="191">
        <v>166</v>
      </c>
      <c r="AB199" s="192">
        <v>4</v>
      </c>
      <c r="AC199" s="188" t="s">
        <v>1964</v>
      </c>
      <c r="AD199" s="188">
        <v>5.41440019358024E+16</v>
      </c>
      <c r="AE199" s="188" t="s">
        <v>3618</v>
      </c>
      <c r="AF199" s="188" t="s">
        <v>3619</v>
      </c>
      <c r="AG199" s="194" t="s">
        <v>1917</v>
      </c>
      <c r="AH199" s="189">
        <v>45795</v>
      </c>
      <c r="AI199" s="188" t="s">
        <v>1918</v>
      </c>
      <c r="AJ199" s="194" t="s">
        <v>1919</v>
      </c>
      <c r="AK199" s="194" t="s">
        <v>2258</v>
      </c>
    </row>
    <row r="200" spans="2:37" ht="26.9" x14ac:dyDescent="0.3">
      <c r="B200" s="188" t="s">
        <v>3620</v>
      </c>
      <c r="C200" s="188" t="s">
        <v>1969</v>
      </c>
      <c r="D200" s="188" t="s">
        <v>973</v>
      </c>
      <c r="E200" s="188" t="s">
        <v>1018</v>
      </c>
      <c r="F200" s="195">
        <v>2640</v>
      </c>
      <c r="G200" s="188" t="s">
        <v>2131</v>
      </c>
      <c r="H200" s="188">
        <v>144</v>
      </c>
      <c r="I200" s="188">
        <v>202</v>
      </c>
      <c r="J200" s="194" t="s">
        <v>3621</v>
      </c>
      <c r="K200" s="194" t="s">
        <v>2133</v>
      </c>
      <c r="L200" s="194" t="s">
        <v>2134</v>
      </c>
      <c r="M200" s="188" t="s">
        <v>2927</v>
      </c>
      <c r="N200" s="188" t="s">
        <v>3622</v>
      </c>
      <c r="O200" s="194" t="s">
        <v>2326</v>
      </c>
      <c r="P200" s="194" t="s">
        <v>2327</v>
      </c>
      <c r="Q200" s="188" t="s">
        <v>2927</v>
      </c>
      <c r="R200" s="188" t="s">
        <v>3623</v>
      </c>
      <c r="S200" s="188" t="s">
        <v>3624</v>
      </c>
      <c r="T200" s="189">
        <v>45693</v>
      </c>
      <c r="U200" s="189"/>
      <c r="V200" s="188" t="s">
        <v>1912</v>
      </c>
      <c r="W200" s="190">
        <v>1493</v>
      </c>
      <c r="X200" s="190">
        <v>4479</v>
      </c>
      <c r="Y200" s="188" t="s">
        <v>1932</v>
      </c>
      <c r="Z200" s="195">
        <v>2023</v>
      </c>
      <c r="AA200" s="191">
        <v>177</v>
      </c>
      <c r="AB200" s="192">
        <v>2</v>
      </c>
      <c r="AC200" s="188" t="s">
        <v>1914</v>
      </c>
      <c r="AD200" s="188">
        <v>5.4144001945678896E+16</v>
      </c>
      <c r="AE200" s="188" t="s">
        <v>3625</v>
      </c>
      <c r="AF200" s="188" t="s">
        <v>3626</v>
      </c>
      <c r="AG200" s="194" t="s">
        <v>1935</v>
      </c>
      <c r="AH200" s="189">
        <v>45828</v>
      </c>
      <c r="AI200" s="188" t="s">
        <v>1918</v>
      </c>
      <c r="AJ200" s="194" t="s">
        <v>1919</v>
      </c>
      <c r="AK200" s="194"/>
    </row>
    <row r="201" spans="2:37" ht="26.9" x14ac:dyDescent="0.3">
      <c r="B201" s="188" t="s">
        <v>3627</v>
      </c>
      <c r="C201" s="188" t="s">
        <v>1984</v>
      </c>
      <c r="D201" s="188" t="s">
        <v>973</v>
      </c>
      <c r="E201" s="188" t="s">
        <v>1049</v>
      </c>
      <c r="F201" s="195">
        <v>2490</v>
      </c>
      <c r="G201" s="188" t="s">
        <v>2142</v>
      </c>
      <c r="H201" s="188">
        <v>157</v>
      </c>
      <c r="I201" s="188" t="s">
        <v>1986</v>
      </c>
      <c r="J201" s="194" t="s">
        <v>3628</v>
      </c>
      <c r="K201" s="194" t="s">
        <v>2144</v>
      </c>
      <c r="L201" s="194" t="s">
        <v>2145</v>
      </c>
      <c r="M201" s="188" t="s">
        <v>2935</v>
      </c>
      <c r="N201" s="188" t="s">
        <v>3629</v>
      </c>
      <c r="O201" s="194" t="s">
        <v>2148</v>
      </c>
      <c r="P201" s="194" t="s">
        <v>2149</v>
      </c>
      <c r="Q201" s="188" t="s">
        <v>2935</v>
      </c>
      <c r="R201" s="188" t="s">
        <v>3630</v>
      </c>
      <c r="S201" s="188" t="s">
        <v>3631</v>
      </c>
      <c r="T201" s="189">
        <v>44024</v>
      </c>
      <c r="U201" s="189"/>
      <c r="V201" s="188" t="s">
        <v>1912</v>
      </c>
      <c r="W201" s="190">
        <v>1138</v>
      </c>
      <c r="X201" s="190">
        <v>3414</v>
      </c>
      <c r="Y201" s="188" t="s">
        <v>1939</v>
      </c>
      <c r="Z201" s="195">
        <v>1961</v>
      </c>
      <c r="AA201" s="191">
        <v>188</v>
      </c>
      <c r="AB201" s="192">
        <v>5</v>
      </c>
      <c r="AC201" s="188" t="s">
        <v>1914</v>
      </c>
      <c r="AD201" s="188">
        <v>5.4144001955555504E+16</v>
      </c>
      <c r="AE201" s="188" t="s">
        <v>3632</v>
      </c>
      <c r="AF201" s="188" t="s">
        <v>3633</v>
      </c>
      <c r="AG201" s="194" t="s">
        <v>1951</v>
      </c>
      <c r="AH201" s="189">
        <v>45860</v>
      </c>
      <c r="AI201" s="188" t="s">
        <v>1918</v>
      </c>
      <c r="AJ201" s="194" t="s">
        <v>1919</v>
      </c>
      <c r="AK201" s="194" t="s">
        <v>2310</v>
      </c>
    </row>
    <row r="202" spans="2:37" ht="26.9" x14ac:dyDescent="0.3">
      <c r="B202" s="188" t="s">
        <v>3634</v>
      </c>
      <c r="C202" s="188" t="s">
        <v>1999</v>
      </c>
      <c r="D202" s="188" t="s">
        <v>973</v>
      </c>
      <c r="E202" s="188" t="s">
        <v>1020</v>
      </c>
      <c r="F202" s="195">
        <v>2520</v>
      </c>
      <c r="G202" s="188" t="s">
        <v>2155</v>
      </c>
      <c r="H202" s="188">
        <v>170</v>
      </c>
      <c r="I202" s="188">
        <v>3</v>
      </c>
      <c r="J202" s="194" t="s">
        <v>3635</v>
      </c>
      <c r="K202" s="194" t="s">
        <v>2157</v>
      </c>
      <c r="L202" s="194" t="s">
        <v>2158</v>
      </c>
      <c r="M202" s="188" t="s">
        <v>2943</v>
      </c>
      <c r="N202" s="188" t="s">
        <v>3636</v>
      </c>
      <c r="O202" s="194" t="s">
        <v>1908</v>
      </c>
      <c r="P202" s="194" t="s">
        <v>1909</v>
      </c>
      <c r="Q202" s="188" t="s">
        <v>2943</v>
      </c>
      <c r="R202" s="188" t="s">
        <v>3637</v>
      </c>
      <c r="S202" s="188" t="s">
        <v>3638</v>
      </c>
      <c r="T202" s="189">
        <v>44549</v>
      </c>
      <c r="U202" s="189"/>
      <c r="V202" s="188" t="s">
        <v>1912</v>
      </c>
      <c r="W202" s="190">
        <v>184</v>
      </c>
      <c r="X202" s="190">
        <v>552</v>
      </c>
      <c r="Y202" s="188" t="s">
        <v>1913</v>
      </c>
      <c r="Z202" s="195">
        <v>1968</v>
      </c>
      <c r="AA202" s="191">
        <v>17</v>
      </c>
      <c r="AB202" s="192">
        <v>0</v>
      </c>
      <c r="AC202" s="188" t="s">
        <v>1964</v>
      </c>
      <c r="AD202" s="188">
        <v>5.4144001965432E+16</v>
      </c>
      <c r="AE202" s="188" t="s">
        <v>3639</v>
      </c>
      <c r="AF202" s="188" t="s">
        <v>3640</v>
      </c>
      <c r="AG202" s="194" t="s">
        <v>1967</v>
      </c>
      <c r="AH202" s="189">
        <v>45893</v>
      </c>
      <c r="AI202" s="188" t="s">
        <v>1918</v>
      </c>
      <c r="AJ202" s="194" t="s">
        <v>1919</v>
      </c>
      <c r="AK202" s="194"/>
    </row>
    <row r="203" spans="2:37" ht="26.9" x14ac:dyDescent="0.3">
      <c r="B203" s="188" t="s">
        <v>3641</v>
      </c>
      <c r="C203" s="188" t="s">
        <v>2013</v>
      </c>
      <c r="D203" s="188" t="s">
        <v>973</v>
      </c>
      <c r="E203" s="188" t="s">
        <v>973</v>
      </c>
      <c r="F203" s="195">
        <v>2000</v>
      </c>
      <c r="G203" s="188" t="s">
        <v>2167</v>
      </c>
      <c r="H203" s="188">
        <v>183</v>
      </c>
      <c r="I203" s="188"/>
      <c r="J203" s="194" t="s">
        <v>3642</v>
      </c>
      <c r="K203" s="194" t="s">
        <v>2169</v>
      </c>
      <c r="L203" s="194" t="s">
        <v>2170</v>
      </c>
      <c r="M203" s="188" t="s">
        <v>2951</v>
      </c>
      <c r="N203" s="188" t="s">
        <v>3643</v>
      </c>
      <c r="O203" s="194" t="s">
        <v>1928</v>
      </c>
      <c r="P203" s="194" t="s">
        <v>1929</v>
      </c>
      <c r="Q203" s="188" t="s">
        <v>2951</v>
      </c>
      <c r="R203" s="188" t="s">
        <v>3644</v>
      </c>
      <c r="S203" s="188" t="s">
        <v>3645</v>
      </c>
      <c r="T203" s="189">
        <v>44682</v>
      </c>
      <c r="U203" s="189">
        <v>45778</v>
      </c>
      <c r="V203" s="188" t="s">
        <v>1912</v>
      </c>
      <c r="W203" s="190">
        <v>1420</v>
      </c>
      <c r="X203" s="190">
        <v>4260</v>
      </c>
      <c r="Y203" s="188" t="s">
        <v>1932</v>
      </c>
      <c r="Z203" s="195">
        <v>1975</v>
      </c>
      <c r="AA203" s="191">
        <v>210</v>
      </c>
      <c r="AB203" s="192">
        <v>1</v>
      </c>
      <c r="AC203" s="188" t="s">
        <v>1964</v>
      </c>
      <c r="AD203" s="188">
        <v>5.41440019753086E+16</v>
      </c>
      <c r="AE203" s="188" t="s">
        <v>3646</v>
      </c>
      <c r="AF203" s="188" t="s">
        <v>3647</v>
      </c>
      <c r="AG203" s="194" t="s">
        <v>1982</v>
      </c>
      <c r="AH203" s="189">
        <v>45901</v>
      </c>
      <c r="AI203" s="188" t="s">
        <v>1918</v>
      </c>
      <c r="AJ203" s="194" t="s">
        <v>1919</v>
      </c>
      <c r="AK203" s="194"/>
    </row>
    <row r="204" spans="2:37" x14ac:dyDescent="0.3">
      <c r="B204" s="188" t="s">
        <v>3648</v>
      </c>
      <c r="C204" s="188"/>
      <c r="D204" s="188"/>
      <c r="E204" s="188"/>
      <c r="F204" s="188"/>
      <c r="G204" s="188"/>
      <c r="H204" s="188"/>
      <c r="I204" s="188"/>
      <c r="J204" s="194"/>
      <c r="K204" s="194"/>
      <c r="L204" s="194"/>
      <c r="M204" s="188"/>
      <c r="N204" s="188"/>
      <c r="O204" s="194"/>
      <c r="P204" s="194"/>
      <c r="Q204" s="188"/>
      <c r="R204" s="188"/>
      <c r="S204" s="188"/>
      <c r="T204" s="188"/>
      <c r="U204" s="188"/>
      <c r="V204" s="188"/>
      <c r="W204" s="190">
        <f>SUBTOTAL(109,Demo_vastgoedportefeuille[Maandhuur])</f>
        <v>268795</v>
      </c>
      <c r="X204" s="190">
        <f>SUBTOTAL(109,Demo_vastgoedportefeuille[Waarborg])</f>
        <v>806385</v>
      </c>
      <c r="Y204" s="188"/>
      <c r="Z204" s="188"/>
      <c r="AA204" s="191">
        <f>SUBTOTAL(101,Demo_vastgoedportefeuille[Oppervlakte m²])</f>
        <v>164.88499999999999</v>
      </c>
      <c r="AB204" s="188"/>
      <c r="AC204" s="188"/>
      <c r="AD204" s="188"/>
      <c r="AE204" s="188"/>
      <c r="AF204" s="188"/>
      <c r="AG204" s="194"/>
      <c r="AH204" s="188"/>
      <c r="AI204" s="188"/>
      <c r="AJ204" s="194"/>
      <c r="AK204" s="194"/>
    </row>
  </sheetData>
  <dataValidations count="4">
    <dataValidation type="list" allowBlank="1" showInputMessage="1" showErrorMessage="1" sqref="C4:C203" xr:uid="{87E9DDF7-B7AB-4922-9B34-9632CEA4FF38}">
      <formula1>"Appartement,Woning,Kantoor,Garage,Studio,Handelspand,Duplex,Magazijn"</formula1>
    </dataValidation>
    <dataValidation type="list" allowBlank="1" showInputMessage="1" showErrorMessage="1" sqref="V4:V203" xr:uid="{D0D3094E-7C40-4677-9517-B266EA112CF6}">
      <formula1>"Verhuurd,Leegstand,In renovatie,Opgezegd,Te verhuren"</formula1>
    </dataValidation>
    <dataValidation type="list" allowBlank="1" showInputMessage="1" showErrorMessage="1" sqref="Y4:Y203" xr:uid="{574B3222-D8B1-42EE-8991-72294C9DFA2F}">
      <formula1>"A,B,C,D,E,F"</formula1>
    </dataValidation>
    <dataValidation type="list" allowBlank="1" showInputMessage="1" showErrorMessage="1" sqref="AC4:AC203" xr:uid="{B2643DB3-2A88-4279-9853-2D4D20EAB74D}">
      <formula1>"Ja,Nee"</formula1>
    </dataValidation>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F2362-0EAE-46D6-BFCB-ABC39CC6ED24}">
  <sheetPr codeName="Sheet5">
    <tabColor rgb="FF92D050"/>
    <outlinePr summaryBelow="0" summaryRight="0"/>
  </sheetPr>
  <dimension ref="A1:O490"/>
  <sheetViews>
    <sheetView topLeftCell="B1" zoomScale="90" zoomScaleNormal="90" workbookViewId="0">
      <pane ySplit="1" topLeftCell="A2" activePane="bottomLeft" state="frozen"/>
      <selection activeCell="D43" sqref="D43:H43"/>
      <selection pane="bottomLeft" activeCell="I183" sqref="I183"/>
    </sheetView>
  </sheetViews>
  <sheetFormatPr defaultColWidth="0" defaultRowHeight="14.95" customHeight="1" zeroHeight="1" outlineLevelRow="3" x14ac:dyDescent="0.3"/>
  <cols>
    <col min="1" max="2" width="3.3984375" style="4" customWidth="1"/>
    <col min="3" max="3" width="15.3984375" style="4" customWidth="1"/>
    <col min="4" max="6" width="13.69921875" style="4" customWidth="1"/>
    <col min="7" max="7" width="18.69921875" style="4" bestFit="1" customWidth="1"/>
    <col min="8" max="8" width="13.69921875" style="4" customWidth="1"/>
    <col min="9" max="9" width="16.09765625" style="4" customWidth="1"/>
    <col min="10" max="13" width="13.69921875" style="4" customWidth="1"/>
    <col min="14" max="14" width="30.3984375" style="4" customWidth="1"/>
    <col min="15" max="15" width="3.69921875" style="4" customWidth="1"/>
    <col min="16" max="16384" width="9.09765625" style="4" hidden="1"/>
  </cols>
  <sheetData>
    <row r="1" spans="1:15" ht="14.55" thickBot="1" x14ac:dyDescent="0.35">
      <c r="A1" s="3" t="s">
        <v>41</v>
      </c>
      <c r="B1" s="5"/>
      <c r="C1" s="5"/>
      <c r="D1" s="5"/>
      <c r="E1" s="5"/>
      <c r="F1" s="5"/>
      <c r="G1" s="5"/>
      <c r="H1" s="5"/>
      <c r="I1" s="5"/>
      <c r="J1" s="5"/>
      <c r="K1" s="5"/>
      <c r="L1" s="5"/>
      <c r="M1" s="5"/>
      <c r="N1" s="5"/>
      <c r="O1" s="5"/>
    </row>
    <row r="2" spans="1:15" ht="16.149999999999999" collapsed="1" thickBot="1" x14ac:dyDescent="0.35">
      <c r="A2" s="5"/>
      <c r="B2" s="9" t="s">
        <v>1</v>
      </c>
      <c r="C2" s="205" t="s">
        <v>140</v>
      </c>
      <c r="D2" s="206"/>
      <c r="E2" s="206"/>
      <c r="F2" s="206"/>
      <c r="G2" s="206"/>
      <c r="H2" s="206"/>
      <c r="I2" s="206"/>
      <c r="J2" s="206"/>
      <c r="K2" s="206"/>
      <c r="L2" s="206"/>
      <c r="M2" s="206"/>
      <c r="N2" s="206"/>
      <c r="O2" s="5"/>
    </row>
    <row r="3" spans="1:15" ht="14.55" hidden="1" outlineLevel="1" thickBot="1" x14ac:dyDescent="0.35">
      <c r="A3" s="5"/>
      <c r="B3" s="14" t="s">
        <v>141</v>
      </c>
      <c r="C3" s="5"/>
      <c r="D3" s="5"/>
      <c r="E3" s="5"/>
      <c r="F3" s="5"/>
      <c r="G3" s="5"/>
      <c r="H3" s="5"/>
      <c r="I3" s="5"/>
      <c r="J3" s="5"/>
      <c r="K3" s="5"/>
      <c r="L3" s="5"/>
      <c r="M3" s="5"/>
      <c r="N3" s="5"/>
      <c r="O3" s="5"/>
    </row>
    <row r="4" spans="1:15" ht="14.55" hidden="1" outlineLevel="1" thickBot="1" x14ac:dyDescent="0.35">
      <c r="A4" s="5"/>
      <c r="B4" s="5"/>
      <c r="C4" s="243" t="s">
        <v>142</v>
      </c>
      <c r="D4" s="244"/>
      <c r="E4" s="244"/>
      <c r="F4" s="244"/>
      <c r="G4" s="244"/>
      <c r="H4" s="244"/>
      <c r="I4" s="244"/>
      <c r="J4" s="244"/>
      <c r="K4" s="244"/>
      <c r="L4" s="244"/>
      <c r="M4" s="245"/>
      <c r="N4" s="31"/>
      <c r="O4" s="5"/>
    </row>
    <row r="5" spans="1:15" ht="14" hidden="1" outlineLevel="2" x14ac:dyDescent="0.3">
      <c r="A5" s="5"/>
      <c r="B5" s="5"/>
      <c r="C5" s="5"/>
      <c r="D5" s="5"/>
      <c r="E5" s="5"/>
      <c r="F5" s="5"/>
      <c r="G5" s="5"/>
      <c r="H5" s="5"/>
      <c r="I5" s="5"/>
      <c r="J5" s="5"/>
      <c r="K5" s="5"/>
      <c r="L5" s="5"/>
      <c r="M5" s="5"/>
      <c r="N5" s="5"/>
      <c r="O5" s="5"/>
    </row>
    <row r="6" spans="1:15" ht="14.55" hidden="1" outlineLevel="2" thickBot="1" x14ac:dyDescent="0.35">
      <c r="A6" s="5"/>
      <c r="B6" s="14" t="s">
        <v>143</v>
      </c>
      <c r="C6" s="5"/>
      <c r="D6" s="5"/>
      <c r="E6" s="5"/>
      <c r="F6" s="5"/>
      <c r="G6" s="5"/>
      <c r="H6" s="5"/>
      <c r="I6" s="5"/>
      <c r="J6" s="5"/>
      <c r="K6" s="5"/>
      <c r="L6" s="5"/>
      <c r="M6" s="5"/>
      <c r="N6" s="5"/>
      <c r="O6" s="5"/>
    </row>
    <row r="7" spans="1:15" ht="33.049999999999997" hidden="1" customHeight="1" outlineLevel="2" thickBot="1" x14ac:dyDescent="0.35">
      <c r="A7" s="5"/>
      <c r="B7" s="5"/>
      <c r="C7" s="269" t="s">
        <v>144</v>
      </c>
      <c r="D7" s="270"/>
      <c r="E7" s="270"/>
      <c r="F7" s="270"/>
      <c r="G7" s="270"/>
      <c r="H7" s="270"/>
      <c r="I7" s="270"/>
      <c r="J7" s="270"/>
      <c r="K7" s="270"/>
      <c r="L7" s="270"/>
      <c r="M7" s="271"/>
      <c r="N7" s="31"/>
      <c r="O7" s="5"/>
    </row>
    <row r="8" spans="1:15" ht="14" hidden="1" outlineLevel="2" x14ac:dyDescent="0.3">
      <c r="A8" s="5"/>
      <c r="B8" s="5"/>
      <c r="C8" s="5"/>
      <c r="D8" s="5"/>
      <c r="E8" s="5"/>
      <c r="F8" s="5"/>
      <c r="G8" s="5"/>
      <c r="H8" s="5"/>
      <c r="I8" s="5"/>
      <c r="J8" s="5"/>
      <c r="K8" s="5"/>
      <c r="L8" s="5"/>
      <c r="M8" s="5"/>
      <c r="N8" s="5"/>
      <c r="O8" s="5"/>
    </row>
    <row r="9" spans="1:15" ht="15.05" hidden="1" customHeight="1" outlineLevel="2" thickBot="1" x14ac:dyDescent="0.35">
      <c r="A9" s="5"/>
      <c r="B9" s="14" t="s">
        <v>145</v>
      </c>
      <c r="C9" s="5"/>
      <c r="D9" s="5"/>
      <c r="E9" s="5"/>
      <c r="F9" s="5"/>
      <c r="G9" s="5"/>
      <c r="H9" s="5"/>
      <c r="I9" s="5"/>
      <c r="J9" s="5"/>
      <c r="K9" s="5"/>
      <c r="L9" s="5"/>
      <c r="M9" s="5"/>
      <c r="N9" s="5"/>
      <c r="O9" s="5"/>
    </row>
    <row r="10" spans="1:15" ht="15.05" hidden="1" customHeight="1" outlineLevel="3" thickBot="1" x14ac:dyDescent="0.35">
      <c r="A10" s="5"/>
      <c r="B10" s="32" t="s">
        <v>1</v>
      </c>
      <c r="C10" s="288" t="s">
        <v>146</v>
      </c>
      <c r="D10" s="289"/>
      <c r="E10" s="289"/>
      <c r="F10" s="289"/>
      <c r="G10" s="289"/>
      <c r="H10" s="289"/>
      <c r="I10" s="289"/>
      <c r="J10" s="289"/>
      <c r="K10" s="289"/>
      <c r="L10" s="289"/>
      <c r="M10" s="290"/>
      <c r="N10" s="31"/>
      <c r="O10" s="5"/>
    </row>
    <row r="11" spans="1:15" ht="14" hidden="1" outlineLevel="2" x14ac:dyDescent="0.3">
      <c r="A11" s="5"/>
      <c r="B11" s="5"/>
      <c r="C11" s="47"/>
      <c r="D11" s="5"/>
      <c r="E11" s="5"/>
      <c r="F11" s="5"/>
      <c r="G11" s="5"/>
      <c r="H11" s="5"/>
      <c r="I11" s="5"/>
      <c r="J11" s="5"/>
      <c r="K11" s="5"/>
      <c r="L11" s="5"/>
      <c r="M11" s="5"/>
      <c r="N11" s="5"/>
      <c r="O11" s="5"/>
    </row>
    <row r="12" spans="1:15" ht="14.55" hidden="1" outlineLevel="2" thickBot="1" x14ac:dyDescent="0.35">
      <c r="A12" s="5"/>
      <c r="B12" s="14" t="s">
        <v>147</v>
      </c>
      <c r="C12" s="5"/>
      <c r="D12" s="5"/>
      <c r="E12" s="5"/>
      <c r="F12" s="5"/>
      <c r="G12" s="5"/>
      <c r="H12" s="5"/>
      <c r="I12" s="5"/>
      <c r="J12" s="5"/>
      <c r="K12" s="5"/>
      <c r="L12" s="5"/>
      <c r="M12" s="5"/>
      <c r="N12" s="5"/>
      <c r="O12" s="5"/>
    </row>
    <row r="13" spans="1:15" ht="29.95" hidden="1" customHeight="1" outlineLevel="3" x14ac:dyDescent="0.3">
      <c r="A13" s="5"/>
      <c r="B13" s="5"/>
      <c r="C13" s="18">
        <v>1</v>
      </c>
      <c r="D13" s="207" t="s">
        <v>148</v>
      </c>
      <c r="E13" s="208"/>
      <c r="F13" s="208"/>
      <c r="G13" s="208"/>
      <c r="H13" s="208"/>
      <c r="I13" s="208"/>
      <c r="J13" s="208"/>
      <c r="K13" s="208"/>
      <c r="L13" s="208"/>
      <c r="M13" s="275"/>
      <c r="N13" s="209"/>
      <c r="O13" s="5"/>
    </row>
    <row r="14" spans="1:15" ht="29.95" hidden="1" customHeight="1" outlineLevel="3" x14ac:dyDescent="0.3">
      <c r="A14" s="5"/>
      <c r="B14" s="5"/>
      <c r="C14" s="20">
        <v>2</v>
      </c>
      <c r="D14" s="212" t="s">
        <v>149</v>
      </c>
      <c r="E14" s="213"/>
      <c r="F14" s="213"/>
      <c r="G14" s="213"/>
      <c r="H14" s="213"/>
      <c r="I14" s="213"/>
      <c r="J14" s="213"/>
      <c r="K14" s="213"/>
      <c r="L14" s="213"/>
      <c r="M14" s="214"/>
      <c r="N14" s="210"/>
      <c r="O14" s="5"/>
    </row>
    <row r="15" spans="1:15" ht="29.95" hidden="1" customHeight="1" outlineLevel="3" x14ac:dyDescent="0.3">
      <c r="A15" s="5"/>
      <c r="B15" s="5"/>
      <c r="C15" s="20">
        <v>3</v>
      </c>
      <c r="D15" s="212" t="s">
        <v>150</v>
      </c>
      <c r="E15" s="213"/>
      <c r="F15" s="213"/>
      <c r="G15" s="213"/>
      <c r="H15" s="213"/>
      <c r="I15" s="213"/>
      <c r="J15" s="213"/>
      <c r="K15" s="213"/>
      <c r="L15" s="213"/>
      <c r="M15" s="214"/>
      <c r="N15" s="210"/>
      <c r="O15" s="5"/>
    </row>
    <row r="16" spans="1:15" ht="29.95" hidden="1" customHeight="1" outlineLevel="3" x14ac:dyDescent="0.3">
      <c r="A16" s="5"/>
      <c r="B16" s="5"/>
      <c r="C16" s="20">
        <v>4</v>
      </c>
      <c r="D16" s="212" t="s">
        <v>151</v>
      </c>
      <c r="E16" s="213"/>
      <c r="F16" s="213"/>
      <c r="G16" s="213"/>
      <c r="H16" s="213"/>
      <c r="I16" s="213"/>
      <c r="J16" s="213"/>
      <c r="K16" s="213"/>
      <c r="L16" s="213"/>
      <c r="M16" s="214"/>
      <c r="N16" s="210"/>
      <c r="O16" s="5"/>
    </row>
    <row r="17" spans="1:15" ht="14" hidden="1" outlineLevel="3" x14ac:dyDescent="0.3">
      <c r="A17" s="5"/>
      <c r="B17" s="5"/>
      <c r="C17" s="20">
        <v>5</v>
      </c>
      <c r="D17" s="212" t="s">
        <v>152</v>
      </c>
      <c r="E17" s="213"/>
      <c r="F17" s="213"/>
      <c r="G17" s="213"/>
      <c r="H17" s="213"/>
      <c r="I17" s="213"/>
      <c r="J17" s="213"/>
      <c r="K17" s="213"/>
      <c r="L17" s="213"/>
      <c r="M17" s="214"/>
      <c r="N17" s="210"/>
      <c r="O17" s="5"/>
    </row>
    <row r="18" spans="1:15" ht="47.95" hidden="1" customHeight="1" outlineLevel="3" thickBot="1" x14ac:dyDescent="0.35">
      <c r="A18" s="5"/>
      <c r="B18" s="5"/>
      <c r="C18" s="19">
        <v>6</v>
      </c>
      <c r="D18" s="215" t="s">
        <v>153</v>
      </c>
      <c r="E18" s="216"/>
      <c r="F18" s="216"/>
      <c r="G18" s="216"/>
      <c r="H18" s="216"/>
      <c r="I18" s="216"/>
      <c r="J18" s="216"/>
      <c r="K18" s="216"/>
      <c r="L18" s="216"/>
      <c r="M18" s="217"/>
      <c r="N18" s="211"/>
      <c r="O18" s="5"/>
    </row>
    <row r="19" spans="1:15" ht="14" hidden="1" outlineLevel="2" x14ac:dyDescent="0.3">
      <c r="A19" s="5"/>
      <c r="B19" s="5"/>
      <c r="C19" s="5"/>
      <c r="D19" s="5"/>
      <c r="E19" s="5"/>
      <c r="F19" s="5"/>
      <c r="G19" s="5"/>
      <c r="H19" s="5"/>
      <c r="I19" s="5"/>
      <c r="J19" s="5"/>
      <c r="K19" s="5"/>
      <c r="L19" s="5"/>
      <c r="M19" s="5"/>
      <c r="N19" s="5"/>
      <c r="O19" s="5"/>
    </row>
    <row r="20" spans="1:15" ht="14.55" hidden="1" outlineLevel="2" collapsed="1" thickBot="1" x14ac:dyDescent="0.35">
      <c r="A20" s="5"/>
      <c r="B20" s="14" t="s">
        <v>154</v>
      </c>
      <c r="C20" s="5"/>
      <c r="D20" s="5"/>
      <c r="E20" s="5"/>
      <c r="F20" s="5"/>
      <c r="G20" s="5"/>
      <c r="H20" s="5"/>
      <c r="I20" s="5"/>
      <c r="J20" s="5"/>
      <c r="K20" s="5"/>
      <c r="L20" s="5"/>
      <c r="M20" s="5"/>
      <c r="N20" s="5"/>
      <c r="O20" s="5"/>
    </row>
    <row r="21" spans="1:15" customFormat="1" ht="14.55" hidden="1" outlineLevel="2" thickBot="1" x14ac:dyDescent="0.35">
      <c r="A21" s="5"/>
      <c r="B21" s="5"/>
      <c r="C21" s="246" t="s">
        <v>155</v>
      </c>
      <c r="D21" s="247"/>
      <c r="E21" s="247"/>
      <c r="F21" s="247"/>
      <c r="G21" s="247"/>
      <c r="H21" s="248" t="s">
        <v>156</v>
      </c>
      <c r="I21" s="249"/>
      <c r="J21" s="34"/>
      <c r="K21" s="34"/>
      <c r="L21" s="34"/>
      <c r="M21" s="35"/>
      <c r="N21" s="209"/>
      <c r="O21" s="5"/>
    </row>
    <row r="22" spans="1:15" customFormat="1" ht="14.55" hidden="1" outlineLevel="3" thickBot="1" x14ac:dyDescent="0.35">
      <c r="A22" s="5"/>
      <c r="B22" s="5"/>
      <c r="C22" s="76" t="s">
        <v>157</v>
      </c>
      <c r="D22" s="53" t="s">
        <v>158</v>
      </c>
      <c r="E22" s="53" t="s">
        <v>159</v>
      </c>
      <c r="F22" s="53" t="s">
        <v>160</v>
      </c>
      <c r="G22" s="54" t="s">
        <v>161</v>
      </c>
      <c r="H22" s="32" t="s">
        <v>162</v>
      </c>
      <c r="I22" s="77" t="s">
        <v>160</v>
      </c>
      <c r="J22" s="5"/>
      <c r="K22" s="5"/>
      <c r="L22" s="5"/>
      <c r="M22" s="78"/>
      <c r="N22" s="210"/>
      <c r="O22" s="5"/>
    </row>
    <row r="23" spans="1:15" customFormat="1" ht="14.55" hidden="1" outlineLevel="3" thickBot="1" x14ac:dyDescent="0.35">
      <c r="A23" s="5"/>
      <c r="B23" s="5"/>
      <c r="C23" s="27" t="s">
        <v>163</v>
      </c>
      <c r="D23" s="79">
        <v>4104.9000000000005</v>
      </c>
      <c r="E23" s="79">
        <v>4059.6</v>
      </c>
      <c r="F23" s="79">
        <v>3801</v>
      </c>
      <c r="G23" s="80">
        <v>4301.8999999999996</v>
      </c>
      <c r="H23" s="81" t="s">
        <v>164</v>
      </c>
      <c r="I23" s="82"/>
      <c r="J23" s="5"/>
      <c r="K23" s="5"/>
      <c r="L23" s="5"/>
      <c r="M23" s="78"/>
      <c r="N23" s="210"/>
      <c r="O23" s="5"/>
    </row>
    <row r="24" spans="1:15" customFormat="1" ht="14.55" hidden="1" outlineLevel="3" thickBot="1" x14ac:dyDescent="0.35">
      <c r="A24" s="5"/>
      <c r="B24" s="5"/>
      <c r="C24" s="20" t="s">
        <v>165</v>
      </c>
      <c r="D24" s="83">
        <v>2776.7999999999997</v>
      </c>
      <c r="E24" s="83">
        <v>2746.1563692172763</v>
      </c>
      <c r="F24" s="83">
        <v>2542.8488780225744</v>
      </c>
      <c r="G24" s="84">
        <v>2664.8838189396356</v>
      </c>
      <c r="H24" s="5"/>
      <c r="I24" s="5"/>
      <c r="J24" s="256" t="s">
        <v>102</v>
      </c>
      <c r="K24" s="257"/>
      <c r="L24" s="257"/>
      <c r="M24" s="258"/>
      <c r="N24" s="210"/>
      <c r="O24" s="5"/>
    </row>
    <row r="25" spans="1:15" customFormat="1" ht="15.05" hidden="1" customHeight="1" outlineLevel="3" x14ac:dyDescent="0.3">
      <c r="A25" s="5"/>
      <c r="B25" s="5"/>
      <c r="C25" s="20" t="s">
        <v>166</v>
      </c>
      <c r="D25" s="83">
        <v>2244</v>
      </c>
      <c r="E25" s="83">
        <v>2219.2361324270992</v>
      </c>
      <c r="F25" s="83">
        <v>2054.9383759300845</v>
      </c>
      <c r="G25" s="84">
        <v>2153.5577966366122</v>
      </c>
      <c r="H25" s="32" t="s">
        <v>167</v>
      </c>
      <c r="I25" s="85"/>
      <c r="J25" s="259" t="s">
        <v>168</v>
      </c>
      <c r="K25" s="260"/>
      <c r="L25" s="260"/>
      <c r="M25" s="261"/>
      <c r="N25" s="210"/>
      <c r="O25" s="5"/>
    </row>
    <row r="26" spans="1:15" customFormat="1" ht="14.55" hidden="1" outlineLevel="3" thickBot="1" x14ac:dyDescent="0.35">
      <c r="A26" s="5"/>
      <c r="B26" s="5"/>
      <c r="C26" s="20" t="s">
        <v>169</v>
      </c>
      <c r="D26" s="83">
        <v>1562.5</v>
      </c>
      <c r="E26" s="83">
        <v>1545.2568881093325</v>
      </c>
      <c r="F26" s="83">
        <v>1430.8561552543479</v>
      </c>
      <c r="G26" s="84">
        <v>1499.5249809468387</v>
      </c>
      <c r="H26" s="5"/>
      <c r="I26" s="5"/>
      <c r="J26" s="262"/>
      <c r="K26" s="263"/>
      <c r="L26" s="263"/>
      <c r="M26" s="264"/>
      <c r="N26" s="210"/>
      <c r="O26" s="5"/>
    </row>
    <row r="27" spans="1:15" customFormat="1" ht="14" hidden="1" outlineLevel="3" x14ac:dyDescent="0.3">
      <c r="A27" s="5"/>
      <c r="B27" s="5"/>
      <c r="C27" s="20" t="s">
        <v>170</v>
      </c>
      <c r="D27" s="83">
        <v>2500</v>
      </c>
      <c r="E27" s="83">
        <v>2472.4110209749319</v>
      </c>
      <c r="F27" s="83">
        <v>2289.369848406956</v>
      </c>
      <c r="G27" s="84">
        <v>2399.2399695149411</v>
      </c>
      <c r="H27" s="265" t="s">
        <v>171</v>
      </c>
      <c r="I27" s="266"/>
      <c r="J27" s="266"/>
      <c r="K27" s="266"/>
      <c r="L27" s="266"/>
      <c r="M27" s="267"/>
      <c r="N27" s="210"/>
      <c r="O27" s="5"/>
    </row>
    <row r="28" spans="1:15" customFormat="1" ht="14" hidden="1" outlineLevel="3" x14ac:dyDescent="0.3">
      <c r="A28" s="5"/>
      <c r="B28" s="5"/>
      <c r="C28" s="20" t="s">
        <v>172</v>
      </c>
      <c r="D28" s="83">
        <v>3150</v>
      </c>
      <c r="E28" s="83">
        <v>3115.2378864284142</v>
      </c>
      <c r="F28" s="83">
        <v>2884.6060089927646</v>
      </c>
      <c r="G28" s="84">
        <v>3023.0423615888258</v>
      </c>
      <c r="H28" s="265"/>
      <c r="I28" s="266"/>
      <c r="J28" s="266"/>
      <c r="K28" s="266"/>
      <c r="L28" s="266"/>
      <c r="M28" s="267"/>
      <c r="N28" s="210"/>
      <c r="O28" s="5"/>
    </row>
    <row r="29" spans="1:15" customFormat="1" ht="14" hidden="1" outlineLevel="3" x14ac:dyDescent="0.3">
      <c r="A29" s="5"/>
      <c r="B29" s="5"/>
      <c r="C29" s="20" t="s">
        <v>173</v>
      </c>
      <c r="D29" s="83">
        <v>1747.5</v>
      </c>
      <c r="E29" s="83">
        <v>1728.2153036614775</v>
      </c>
      <c r="F29" s="83">
        <v>1600.2695240364624</v>
      </c>
      <c r="G29" s="84">
        <v>1677.068738690944</v>
      </c>
      <c r="H29" s="5"/>
      <c r="I29" s="5"/>
      <c r="J29" s="5"/>
      <c r="K29" s="5"/>
      <c r="L29" s="5"/>
      <c r="M29" s="38"/>
      <c r="N29" s="210"/>
      <c r="O29" s="5"/>
    </row>
    <row r="30" spans="1:15" customFormat="1" ht="14" hidden="1" outlineLevel="3" x14ac:dyDescent="0.3">
      <c r="A30" s="5"/>
      <c r="B30" s="5"/>
      <c r="C30" s="20" t="s">
        <v>174</v>
      </c>
      <c r="D30" s="83">
        <v>12145.2</v>
      </c>
      <c r="E30" s="83">
        <v>12011.170532777898</v>
      </c>
      <c r="F30" s="83">
        <v>12011.170532777898</v>
      </c>
      <c r="G30" s="84">
        <v>12011.170532777898</v>
      </c>
      <c r="H30" s="5"/>
      <c r="I30" s="5"/>
      <c r="J30" s="5"/>
      <c r="K30" s="5"/>
      <c r="L30" s="5"/>
      <c r="M30" s="38"/>
      <c r="N30" s="210"/>
      <c r="O30" s="5"/>
    </row>
    <row r="31" spans="1:15" customFormat="1" ht="14.55" hidden="1" outlineLevel="3" thickBot="1" x14ac:dyDescent="0.35">
      <c r="A31" s="5"/>
      <c r="B31" s="5"/>
      <c r="C31" s="19" t="s">
        <v>175</v>
      </c>
      <c r="D31" s="86">
        <v>11301.39</v>
      </c>
      <c r="E31" s="86">
        <v>11176.672475334355</v>
      </c>
      <c r="F31" s="86">
        <v>11176.672475334355</v>
      </c>
      <c r="G31" s="170">
        <v>11176.672475334355</v>
      </c>
      <c r="H31" s="40"/>
      <c r="I31" s="40"/>
      <c r="J31" s="40"/>
      <c r="K31" s="40"/>
      <c r="L31" s="40"/>
      <c r="M31" s="41"/>
      <c r="N31" s="211"/>
      <c r="O31" s="5"/>
    </row>
    <row r="32" spans="1:15" ht="14" hidden="1" outlineLevel="1" x14ac:dyDescent="0.3">
      <c r="A32" s="5"/>
      <c r="B32" s="5"/>
      <c r="C32" s="5"/>
      <c r="D32" s="5"/>
      <c r="E32" s="5"/>
      <c r="F32" s="5"/>
      <c r="G32" s="5"/>
      <c r="H32" s="5"/>
      <c r="I32" s="5"/>
      <c r="J32" s="5"/>
      <c r="K32" s="5"/>
      <c r="L32" s="5"/>
      <c r="M32" s="5"/>
      <c r="N32" s="5"/>
      <c r="O32" s="5"/>
    </row>
    <row r="33" spans="1:15" ht="14.55" hidden="1" outlineLevel="1" thickBot="1" x14ac:dyDescent="0.35">
      <c r="A33" s="5"/>
      <c r="B33" s="14" t="s">
        <v>141</v>
      </c>
      <c r="C33" s="5"/>
      <c r="D33" s="5"/>
      <c r="E33" s="5"/>
      <c r="F33" s="5"/>
      <c r="G33" s="5"/>
      <c r="H33" s="5"/>
      <c r="I33" s="5"/>
      <c r="J33" s="5"/>
      <c r="K33" s="5"/>
      <c r="L33" s="5"/>
      <c r="M33" s="5"/>
      <c r="N33" s="5"/>
      <c r="O33" s="5"/>
    </row>
    <row r="34" spans="1:15" ht="14.55" hidden="1" outlineLevel="1" thickBot="1" x14ac:dyDescent="0.35">
      <c r="A34" s="5"/>
      <c r="B34" s="5"/>
      <c r="C34" s="243" t="s">
        <v>176</v>
      </c>
      <c r="D34" s="244"/>
      <c r="E34" s="244"/>
      <c r="F34" s="244"/>
      <c r="G34" s="244"/>
      <c r="H34" s="244"/>
      <c r="I34" s="244"/>
      <c r="J34" s="244"/>
      <c r="K34" s="244"/>
      <c r="L34" s="244"/>
      <c r="M34" s="245"/>
      <c r="N34" s="31"/>
      <c r="O34" s="5"/>
    </row>
    <row r="35" spans="1:15" ht="14" hidden="1" outlineLevel="2" x14ac:dyDescent="0.3">
      <c r="A35" s="5"/>
      <c r="B35" s="5"/>
      <c r="C35" s="5"/>
      <c r="D35" s="5"/>
      <c r="E35" s="5"/>
      <c r="F35" s="5"/>
      <c r="G35" s="5"/>
      <c r="H35" s="5"/>
      <c r="I35" s="5"/>
      <c r="J35" s="5"/>
      <c r="K35" s="5"/>
      <c r="L35" s="5"/>
      <c r="M35" s="5"/>
      <c r="N35" s="5"/>
      <c r="O35" s="5"/>
    </row>
    <row r="36" spans="1:15" ht="14.55" hidden="1" outlineLevel="2" thickBot="1" x14ac:dyDescent="0.35">
      <c r="A36" s="5"/>
      <c r="B36" s="14" t="s">
        <v>143</v>
      </c>
      <c r="C36" s="5"/>
      <c r="D36" s="5"/>
      <c r="E36" s="5"/>
      <c r="F36" s="5"/>
      <c r="G36" s="5"/>
      <c r="H36" s="5"/>
      <c r="I36" s="5"/>
      <c r="J36" s="5"/>
      <c r="K36" s="5"/>
      <c r="L36" s="5"/>
      <c r="M36" s="5"/>
      <c r="N36" s="5"/>
      <c r="O36" s="5"/>
    </row>
    <row r="37" spans="1:15" ht="33.049999999999997" hidden="1" customHeight="1" outlineLevel="2" thickBot="1" x14ac:dyDescent="0.35">
      <c r="A37" s="5"/>
      <c r="B37" s="5"/>
      <c r="C37" s="269" t="s">
        <v>177</v>
      </c>
      <c r="D37" s="270"/>
      <c r="E37" s="270"/>
      <c r="F37" s="270"/>
      <c r="G37" s="270"/>
      <c r="H37" s="270"/>
      <c r="I37" s="270"/>
      <c r="J37" s="270"/>
      <c r="K37" s="270"/>
      <c r="L37" s="270"/>
      <c r="M37" s="271"/>
      <c r="N37" s="31"/>
      <c r="O37" s="5"/>
    </row>
    <row r="38" spans="1:15" ht="14" hidden="1" outlineLevel="2" x14ac:dyDescent="0.3">
      <c r="A38" s="5"/>
      <c r="B38" s="5"/>
      <c r="C38" s="5"/>
      <c r="D38" s="5"/>
      <c r="E38" s="5"/>
      <c r="F38" s="5"/>
      <c r="G38" s="5"/>
      <c r="H38" s="5"/>
      <c r="I38" s="5"/>
      <c r="J38" s="5"/>
      <c r="K38" s="5"/>
      <c r="L38" s="5"/>
      <c r="M38" s="5"/>
      <c r="N38" s="5"/>
      <c r="O38" s="5"/>
    </row>
    <row r="39" spans="1:15" ht="15.05" hidden="1" customHeight="1" outlineLevel="2" thickBot="1" x14ac:dyDescent="0.35">
      <c r="A39" s="5"/>
      <c r="B39" s="14" t="s">
        <v>145</v>
      </c>
      <c r="C39" s="5"/>
      <c r="D39" s="5"/>
      <c r="E39" s="5"/>
      <c r="F39" s="5"/>
      <c r="G39" s="5"/>
      <c r="H39" s="5"/>
      <c r="I39" s="5"/>
      <c r="J39" s="5"/>
      <c r="K39" s="5"/>
      <c r="L39" s="5"/>
      <c r="M39" s="5"/>
      <c r="N39" s="5"/>
      <c r="O39" s="5"/>
    </row>
    <row r="40" spans="1:15" s="50" customFormat="1" ht="15.05" hidden="1" customHeight="1" outlineLevel="3" thickBot="1" x14ac:dyDescent="0.35">
      <c r="A40" s="48"/>
      <c r="B40" s="49" t="s">
        <v>1</v>
      </c>
      <c r="C40" s="288" t="s">
        <v>178</v>
      </c>
      <c r="D40" s="289"/>
      <c r="E40" s="289"/>
      <c r="F40" s="289"/>
      <c r="G40" s="289"/>
      <c r="H40" s="289"/>
      <c r="I40" s="289"/>
      <c r="J40" s="289"/>
      <c r="K40" s="289"/>
      <c r="L40" s="289"/>
      <c r="M40" s="290"/>
      <c r="N40" s="88"/>
      <c r="O40" s="48"/>
    </row>
    <row r="41" spans="1:15" ht="14" hidden="1" outlineLevel="2" x14ac:dyDescent="0.3">
      <c r="A41" s="5"/>
      <c r="B41" s="5"/>
      <c r="C41" s="5"/>
      <c r="D41" s="5"/>
      <c r="E41" s="5"/>
      <c r="F41" s="5"/>
      <c r="G41" s="5"/>
      <c r="H41" s="5"/>
      <c r="I41" s="5"/>
      <c r="J41" s="5"/>
      <c r="K41" s="5"/>
      <c r="L41" s="5"/>
      <c r="M41" s="5"/>
      <c r="N41" s="5"/>
      <c r="O41" s="5"/>
    </row>
    <row r="42" spans="1:15" ht="14.55" hidden="1" outlineLevel="2" thickBot="1" x14ac:dyDescent="0.35">
      <c r="A42" s="5"/>
      <c r="B42" s="14" t="s">
        <v>147</v>
      </c>
      <c r="C42" s="5"/>
      <c r="D42" s="5"/>
      <c r="E42" s="5"/>
      <c r="F42" s="5"/>
      <c r="G42" s="5"/>
      <c r="H42" s="5"/>
      <c r="I42" s="5"/>
      <c r="J42" s="5"/>
      <c r="K42" s="5"/>
      <c r="L42" s="5"/>
      <c r="M42" s="5"/>
      <c r="N42" s="5"/>
      <c r="O42" s="5"/>
    </row>
    <row r="43" spans="1:15" ht="59.25" hidden="1" customHeight="1" outlineLevel="3" x14ac:dyDescent="0.3">
      <c r="A43" s="5"/>
      <c r="B43" s="5"/>
      <c r="C43" s="18">
        <v>1</v>
      </c>
      <c r="D43" s="207" t="s">
        <v>179</v>
      </c>
      <c r="E43" s="208"/>
      <c r="F43" s="208"/>
      <c r="G43" s="208"/>
      <c r="H43" s="208"/>
      <c r="I43" s="208"/>
      <c r="J43" s="208"/>
      <c r="K43" s="208"/>
      <c r="L43" s="208"/>
      <c r="M43" s="275"/>
      <c r="N43" s="209"/>
      <c r="O43" s="5"/>
    </row>
    <row r="44" spans="1:15" ht="29.95" hidden="1" customHeight="1" outlineLevel="3" x14ac:dyDescent="0.3">
      <c r="A44" s="5"/>
      <c r="B44" s="5"/>
      <c r="C44" s="20">
        <v>2</v>
      </c>
      <c r="D44" s="212" t="s">
        <v>180</v>
      </c>
      <c r="E44" s="213"/>
      <c r="F44" s="213"/>
      <c r="G44" s="213"/>
      <c r="H44" s="213"/>
      <c r="I44" s="213"/>
      <c r="J44" s="213"/>
      <c r="K44" s="213"/>
      <c r="L44" s="213"/>
      <c r="M44" s="214"/>
      <c r="N44" s="210"/>
      <c r="O44" s="5"/>
    </row>
    <row r="45" spans="1:15" ht="95.25" hidden="1" customHeight="1" outlineLevel="3" x14ac:dyDescent="0.3">
      <c r="A45" s="5"/>
      <c r="B45" s="5"/>
      <c r="C45" s="20">
        <v>3</v>
      </c>
      <c r="D45" s="212" t="s">
        <v>181</v>
      </c>
      <c r="E45" s="213"/>
      <c r="F45" s="213"/>
      <c r="G45" s="213"/>
      <c r="H45" s="213"/>
      <c r="I45" s="213"/>
      <c r="J45" s="213"/>
      <c r="K45" s="213"/>
      <c r="L45" s="213"/>
      <c r="M45" s="214"/>
      <c r="N45" s="210"/>
      <c r="O45" s="5"/>
    </row>
    <row r="46" spans="1:15" ht="93.8" hidden="1" customHeight="1" outlineLevel="3" x14ac:dyDescent="0.3">
      <c r="A46" s="5"/>
      <c r="B46" s="5"/>
      <c r="C46" s="20">
        <v>4</v>
      </c>
      <c r="D46" s="212" t="s">
        <v>182</v>
      </c>
      <c r="E46" s="213"/>
      <c r="F46" s="213"/>
      <c r="G46" s="213"/>
      <c r="H46" s="213"/>
      <c r="I46" s="213"/>
      <c r="J46" s="213"/>
      <c r="K46" s="213"/>
      <c r="L46" s="213"/>
      <c r="M46" s="214"/>
      <c r="N46" s="210"/>
      <c r="O46" s="5"/>
    </row>
    <row r="47" spans="1:15" ht="14" hidden="1" outlineLevel="3" x14ac:dyDescent="0.3">
      <c r="A47" s="5"/>
      <c r="B47" s="5"/>
      <c r="C47" s="20">
        <v>5</v>
      </c>
      <c r="D47" s="212" t="s">
        <v>183</v>
      </c>
      <c r="E47" s="213"/>
      <c r="F47" s="213"/>
      <c r="G47" s="213"/>
      <c r="H47" s="213"/>
      <c r="I47" s="213"/>
      <c r="J47" s="213"/>
      <c r="K47" s="213"/>
      <c r="L47" s="213"/>
      <c r="M47" s="214"/>
      <c r="N47" s="210"/>
      <c r="O47" s="5"/>
    </row>
    <row r="48" spans="1:15" ht="61.55" hidden="1" customHeight="1" outlineLevel="3" thickBot="1" x14ac:dyDescent="0.35">
      <c r="A48" s="5"/>
      <c r="B48" s="5"/>
      <c r="C48" s="19">
        <v>6</v>
      </c>
      <c r="D48" s="215" t="s">
        <v>184</v>
      </c>
      <c r="E48" s="216"/>
      <c r="F48" s="216"/>
      <c r="G48" s="216"/>
      <c r="H48" s="216"/>
      <c r="I48" s="216"/>
      <c r="J48" s="216"/>
      <c r="K48" s="216"/>
      <c r="L48" s="216"/>
      <c r="M48" s="217"/>
      <c r="N48" s="211"/>
      <c r="O48" s="5"/>
    </row>
    <row r="49" spans="1:15" ht="14" hidden="1" outlineLevel="2" x14ac:dyDescent="0.3">
      <c r="A49" s="5"/>
      <c r="B49" s="5"/>
      <c r="C49" s="5"/>
      <c r="D49" s="5"/>
      <c r="E49" s="5"/>
      <c r="F49" s="5"/>
      <c r="G49" s="5"/>
      <c r="H49" s="5"/>
      <c r="I49" s="5"/>
      <c r="J49" s="5"/>
      <c r="K49" s="5"/>
      <c r="L49" s="5"/>
      <c r="M49" s="5"/>
      <c r="N49" s="5"/>
      <c r="O49" s="5"/>
    </row>
    <row r="50" spans="1:15" ht="14.55" hidden="1" outlineLevel="2" thickBot="1" x14ac:dyDescent="0.35">
      <c r="A50" s="5"/>
      <c r="B50" s="14" t="s">
        <v>154</v>
      </c>
      <c r="C50" s="5"/>
      <c r="D50" s="5"/>
      <c r="E50" s="5"/>
      <c r="F50" s="5"/>
      <c r="G50" s="5"/>
      <c r="H50" s="5"/>
      <c r="I50" s="5"/>
      <c r="J50" s="5"/>
      <c r="K50" s="5"/>
      <c r="L50" s="5"/>
      <c r="M50" s="5"/>
      <c r="N50" s="5"/>
      <c r="O50" s="5"/>
    </row>
    <row r="51" spans="1:15" ht="14.55" hidden="1" outlineLevel="2" thickBot="1" x14ac:dyDescent="0.35">
      <c r="A51" s="5"/>
      <c r="B51" s="5"/>
      <c r="C51" s="246" t="s">
        <v>155</v>
      </c>
      <c r="D51" s="247"/>
      <c r="E51" s="247"/>
      <c r="F51" s="247"/>
      <c r="G51" s="247"/>
      <c r="H51" s="248" t="s">
        <v>156</v>
      </c>
      <c r="I51" s="249"/>
      <c r="J51" s="34"/>
      <c r="K51" s="34"/>
      <c r="L51" s="34"/>
      <c r="M51" s="35"/>
      <c r="N51" s="209"/>
      <c r="O51" s="5"/>
    </row>
    <row r="52" spans="1:15" ht="14.55" hidden="1" outlineLevel="3" thickBot="1" x14ac:dyDescent="0.35">
      <c r="A52" s="5"/>
      <c r="B52" s="5"/>
      <c r="C52" s="76" t="s">
        <v>157</v>
      </c>
      <c r="D52" s="53" t="s">
        <v>158</v>
      </c>
      <c r="E52" s="53" t="s">
        <v>159</v>
      </c>
      <c r="F52" s="53" t="s">
        <v>160</v>
      </c>
      <c r="G52" s="54" t="s">
        <v>161</v>
      </c>
      <c r="H52" s="32" t="s">
        <v>162</v>
      </c>
      <c r="I52" s="87"/>
      <c r="J52" s="5" t="s">
        <v>185</v>
      </c>
      <c r="K52" s="5"/>
      <c r="L52" s="5"/>
      <c r="M52" s="78"/>
      <c r="N52" s="210"/>
      <c r="O52" s="5"/>
    </row>
    <row r="53" spans="1:15" ht="14.55" hidden="1" outlineLevel="3" thickBot="1" x14ac:dyDescent="0.35">
      <c r="A53" s="5"/>
      <c r="B53" s="5"/>
      <c r="C53" s="27" t="s">
        <v>163</v>
      </c>
      <c r="D53" s="79">
        <v>4104.9000000000005</v>
      </c>
      <c r="E53" s="79">
        <v>4059.6</v>
      </c>
      <c r="F53" s="79">
        <v>3801</v>
      </c>
      <c r="G53" s="80">
        <v>4301.8999999999996</v>
      </c>
      <c r="H53" s="81" t="s">
        <v>164</v>
      </c>
      <c r="I53" s="82"/>
      <c r="J53" s="5"/>
      <c r="K53" s="5"/>
      <c r="L53" s="5"/>
      <c r="M53" s="78"/>
      <c r="N53" s="210"/>
      <c r="O53" s="5"/>
    </row>
    <row r="54" spans="1:15" ht="14.55" hidden="1" outlineLevel="3" thickBot="1" x14ac:dyDescent="0.35">
      <c r="A54" s="5"/>
      <c r="B54" s="5"/>
      <c r="C54" s="20" t="s">
        <v>165</v>
      </c>
      <c r="D54" s="83">
        <v>2776.7999999999997</v>
      </c>
      <c r="E54" s="83">
        <v>2746.1563692172763</v>
      </c>
      <c r="F54" s="83">
        <v>2542.8488780225744</v>
      </c>
      <c r="G54" s="84">
        <v>2664.8838189396356</v>
      </c>
      <c r="H54" s="5"/>
      <c r="I54" s="5"/>
      <c r="J54" s="256" t="s">
        <v>102</v>
      </c>
      <c r="K54" s="257"/>
      <c r="L54" s="257"/>
      <c r="M54" s="258"/>
      <c r="N54" s="210"/>
      <c r="O54" s="5"/>
    </row>
    <row r="55" spans="1:15" ht="15.05" hidden="1" customHeight="1" outlineLevel="3" x14ac:dyDescent="0.3">
      <c r="A55" s="5"/>
      <c r="B55" s="5"/>
      <c r="C55" s="20" t="s">
        <v>166</v>
      </c>
      <c r="D55" s="83">
        <v>2244</v>
      </c>
      <c r="E55" s="83">
        <v>2219.2361324270992</v>
      </c>
      <c r="F55" s="83">
        <v>2054.9383759300845</v>
      </c>
      <c r="G55" s="84">
        <v>2153.5577966366122</v>
      </c>
      <c r="H55" s="32" t="s">
        <v>167</v>
      </c>
      <c r="I55" s="85"/>
      <c r="J55" s="259" t="s">
        <v>186</v>
      </c>
      <c r="K55" s="260"/>
      <c r="L55" s="260"/>
      <c r="M55" s="261"/>
      <c r="N55" s="210"/>
      <c r="O55" s="5"/>
    </row>
    <row r="56" spans="1:15" ht="14.55" hidden="1" outlineLevel="3" thickBot="1" x14ac:dyDescent="0.35">
      <c r="A56" s="5"/>
      <c r="B56" s="5"/>
      <c r="C56" s="20" t="s">
        <v>169</v>
      </c>
      <c r="D56" s="83">
        <v>1562.5</v>
      </c>
      <c r="E56" s="83">
        <v>1545.2568881093325</v>
      </c>
      <c r="F56" s="83">
        <v>1430.8561552543479</v>
      </c>
      <c r="G56" s="84">
        <v>1499.5249809468387</v>
      </c>
      <c r="H56" s="5"/>
      <c r="I56" s="5"/>
      <c r="J56" s="262"/>
      <c r="K56" s="263"/>
      <c r="L56" s="263"/>
      <c r="M56" s="264"/>
      <c r="N56" s="210"/>
      <c r="O56" s="5"/>
    </row>
    <row r="57" spans="1:15" ht="15.05" hidden="1" customHeight="1" outlineLevel="3" x14ac:dyDescent="0.3">
      <c r="A57" s="5"/>
      <c r="B57" s="5"/>
      <c r="C57" s="20" t="s">
        <v>170</v>
      </c>
      <c r="D57" s="83">
        <v>2500</v>
      </c>
      <c r="E57" s="83">
        <v>2472.4110209749319</v>
      </c>
      <c r="F57" s="83">
        <v>2289.369848406956</v>
      </c>
      <c r="G57" s="84">
        <v>2399.2399695149411</v>
      </c>
      <c r="H57" s="265" t="s">
        <v>171</v>
      </c>
      <c r="I57" s="266"/>
      <c r="J57" s="266"/>
      <c r="K57" s="266"/>
      <c r="L57" s="266"/>
      <c r="M57" s="267"/>
      <c r="N57" s="210"/>
      <c r="O57" s="5"/>
    </row>
    <row r="58" spans="1:15" ht="14" hidden="1" outlineLevel="3" x14ac:dyDescent="0.3">
      <c r="A58" s="5"/>
      <c r="B58" s="5"/>
      <c r="C58" s="20" t="s">
        <v>172</v>
      </c>
      <c r="D58" s="83">
        <v>3150</v>
      </c>
      <c r="E58" s="83">
        <v>3115.2378864284142</v>
      </c>
      <c r="F58" s="83">
        <v>2884.6060089927646</v>
      </c>
      <c r="G58" s="84">
        <v>3023.0423615888258</v>
      </c>
      <c r="H58" s="265"/>
      <c r="I58" s="266"/>
      <c r="J58" s="266"/>
      <c r="K58" s="266"/>
      <c r="L58" s="266"/>
      <c r="M58" s="267"/>
      <c r="N58" s="210"/>
      <c r="O58" s="5"/>
    </row>
    <row r="59" spans="1:15" ht="14" hidden="1" outlineLevel="3" x14ac:dyDescent="0.3">
      <c r="A59" s="5"/>
      <c r="B59" s="5"/>
      <c r="C59" s="20" t="s">
        <v>173</v>
      </c>
      <c r="D59" s="83">
        <v>1747.5</v>
      </c>
      <c r="E59" s="83">
        <v>1728.2153036614775</v>
      </c>
      <c r="F59" s="83">
        <v>1600.2695240364624</v>
      </c>
      <c r="G59" s="84">
        <v>1677.068738690944</v>
      </c>
      <c r="H59" s="5"/>
      <c r="I59" s="5"/>
      <c r="J59" s="5"/>
      <c r="K59" s="5"/>
      <c r="L59" s="5"/>
      <c r="M59" s="38"/>
      <c r="N59" s="210"/>
      <c r="O59" s="5"/>
    </row>
    <row r="60" spans="1:15" ht="14" hidden="1" outlineLevel="3" x14ac:dyDescent="0.3">
      <c r="A60" s="5"/>
      <c r="B60" s="5"/>
      <c r="C60" s="20" t="s">
        <v>174</v>
      </c>
      <c r="D60" s="83">
        <v>12145.2</v>
      </c>
      <c r="E60" s="83">
        <v>12011.170532777898</v>
      </c>
      <c r="F60" s="83">
        <v>12011.170532777898</v>
      </c>
      <c r="G60" s="84">
        <v>12011.170532777898</v>
      </c>
      <c r="H60" s="5"/>
      <c r="I60" s="5"/>
      <c r="J60" s="5"/>
      <c r="K60" s="5"/>
      <c r="L60" s="5"/>
      <c r="M60" s="38"/>
      <c r="N60" s="210"/>
      <c r="O60" s="5"/>
    </row>
    <row r="61" spans="1:15" ht="14.55" hidden="1" outlineLevel="3" thickBot="1" x14ac:dyDescent="0.35">
      <c r="A61" s="5"/>
      <c r="B61" s="5"/>
      <c r="C61" s="19" t="s">
        <v>175</v>
      </c>
      <c r="D61" s="86">
        <v>11301.39</v>
      </c>
      <c r="E61" s="86">
        <v>11176.672475334355</v>
      </c>
      <c r="F61" s="86">
        <v>11176.672475334355</v>
      </c>
      <c r="G61" s="170">
        <v>11176.672475334355</v>
      </c>
      <c r="H61" s="40"/>
      <c r="I61" s="40"/>
      <c r="J61" s="40"/>
      <c r="K61" s="40"/>
      <c r="L61" s="40"/>
      <c r="M61" s="41"/>
      <c r="N61" s="211"/>
      <c r="O61" s="5"/>
    </row>
    <row r="62" spans="1:15" ht="14" hidden="1" outlineLevel="1" x14ac:dyDescent="0.3">
      <c r="A62" s="5"/>
      <c r="B62" s="5"/>
      <c r="C62" s="5"/>
      <c r="D62" s="5"/>
      <c r="E62" s="5"/>
      <c r="F62" s="5"/>
      <c r="G62" s="5"/>
      <c r="H62" s="5"/>
      <c r="I62" s="5"/>
      <c r="J62" s="5"/>
      <c r="K62" s="5"/>
      <c r="L62" s="5"/>
      <c r="M62" s="5"/>
      <c r="N62" s="5"/>
      <c r="O62" s="5"/>
    </row>
    <row r="63" spans="1:15" ht="14.55" hidden="1" outlineLevel="1" thickBot="1" x14ac:dyDescent="0.35">
      <c r="A63" s="5"/>
      <c r="B63" s="14" t="s">
        <v>141</v>
      </c>
      <c r="C63" s="5"/>
      <c r="D63" s="5"/>
      <c r="E63" s="5"/>
      <c r="F63" s="5"/>
      <c r="G63" s="5"/>
      <c r="H63" s="5"/>
      <c r="I63" s="5"/>
      <c r="J63" s="5"/>
      <c r="K63" s="5"/>
      <c r="L63" s="5"/>
      <c r="M63" s="5"/>
      <c r="N63" s="5"/>
      <c r="O63" s="5"/>
    </row>
    <row r="64" spans="1:15" ht="14.55" hidden="1" outlineLevel="1" thickBot="1" x14ac:dyDescent="0.35">
      <c r="A64" s="5"/>
      <c r="B64" s="5"/>
      <c r="C64" s="243" t="s">
        <v>187</v>
      </c>
      <c r="D64" s="244"/>
      <c r="E64" s="244"/>
      <c r="F64" s="244"/>
      <c r="G64" s="244"/>
      <c r="H64" s="244"/>
      <c r="I64" s="244"/>
      <c r="J64" s="244"/>
      <c r="K64" s="244"/>
      <c r="L64" s="244"/>
      <c r="M64" s="245"/>
      <c r="N64" s="31"/>
      <c r="O64" s="5"/>
    </row>
    <row r="65" spans="1:15" ht="14" hidden="1" outlineLevel="2" x14ac:dyDescent="0.3">
      <c r="A65" s="5"/>
      <c r="B65" s="5"/>
      <c r="C65" s="5"/>
      <c r="D65" s="5"/>
      <c r="E65" s="5"/>
      <c r="F65" s="5"/>
      <c r="G65" s="5"/>
      <c r="H65" s="5"/>
      <c r="I65" s="5"/>
      <c r="J65" s="5"/>
      <c r="K65" s="5"/>
      <c r="L65" s="5"/>
      <c r="M65" s="5"/>
      <c r="N65" s="5"/>
      <c r="O65" s="5"/>
    </row>
    <row r="66" spans="1:15" ht="14.55" hidden="1" outlineLevel="2" thickBot="1" x14ac:dyDescent="0.35">
      <c r="A66" s="5"/>
      <c r="B66" s="14" t="s">
        <v>143</v>
      </c>
      <c r="C66" s="5"/>
      <c r="D66" s="5"/>
      <c r="E66" s="5"/>
      <c r="F66" s="5"/>
      <c r="G66" s="5"/>
      <c r="H66" s="5"/>
      <c r="I66" s="5"/>
      <c r="J66" s="5"/>
      <c r="K66" s="5"/>
      <c r="L66" s="5"/>
      <c r="M66" s="5"/>
      <c r="N66" s="5"/>
      <c r="O66" s="5"/>
    </row>
    <row r="67" spans="1:15" ht="33.049999999999997" hidden="1" customHeight="1" outlineLevel="2" thickBot="1" x14ac:dyDescent="0.35">
      <c r="A67" s="5"/>
      <c r="B67" s="5"/>
      <c r="C67" s="269" t="s">
        <v>188</v>
      </c>
      <c r="D67" s="270"/>
      <c r="E67" s="270"/>
      <c r="F67" s="270"/>
      <c r="G67" s="270"/>
      <c r="H67" s="270"/>
      <c r="I67" s="270"/>
      <c r="J67" s="270"/>
      <c r="K67" s="270"/>
      <c r="L67" s="270"/>
      <c r="M67" s="271"/>
      <c r="N67" s="31"/>
      <c r="O67" s="5"/>
    </row>
    <row r="68" spans="1:15" ht="14" hidden="1" outlineLevel="2" x14ac:dyDescent="0.3">
      <c r="A68" s="5"/>
      <c r="B68" s="5"/>
      <c r="C68" s="5"/>
      <c r="D68" s="5"/>
      <c r="E68" s="5"/>
      <c r="F68" s="5"/>
      <c r="G68" s="5"/>
      <c r="H68" s="5"/>
      <c r="I68" s="5"/>
      <c r="J68" s="5"/>
      <c r="K68" s="5"/>
      <c r="L68" s="5"/>
      <c r="M68" s="5"/>
      <c r="N68" s="5"/>
      <c r="O68" s="5"/>
    </row>
    <row r="69" spans="1:15" ht="15.05" hidden="1" customHeight="1" outlineLevel="2" thickBot="1" x14ac:dyDescent="0.35">
      <c r="A69" s="5"/>
      <c r="B69" s="14" t="s">
        <v>145</v>
      </c>
      <c r="C69" s="5"/>
      <c r="D69" s="5"/>
      <c r="E69" s="5"/>
      <c r="F69" s="5"/>
      <c r="G69" s="5"/>
      <c r="H69" s="5"/>
      <c r="I69" s="5"/>
      <c r="J69" s="5"/>
      <c r="K69" s="5"/>
      <c r="L69" s="5"/>
      <c r="M69" s="5"/>
      <c r="N69" s="5"/>
      <c r="O69" s="5"/>
    </row>
    <row r="70" spans="1:15" s="50" customFormat="1" ht="15.05" hidden="1" customHeight="1" outlineLevel="3" thickBot="1" x14ac:dyDescent="0.35">
      <c r="A70" s="48"/>
      <c r="B70" s="49" t="s">
        <v>1</v>
      </c>
      <c r="C70" s="288" t="s">
        <v>189</v>
      </c>
      <c r="D70" s="289"/>
      <c r="E70" s="289"/>
      <c r="F70" s="289"/>
      <c r="G70" s="289"/>
      <c r="H70" s="289"/>
      <c r="I70" s="289"/>
      <c r="J70" s="289"/>
      <c r="K70" s="289"/>
      <c r="L70" s="289"/>
      <c r="M70" s="290"/>
      <c r="N70" s="88"/>
      <c r="O70" s="48"/>
    </row>
    <row r="71" spans="1:15" ht="14" hidden="1" outlineLevel="2" x14ac:dyDescent="0.3">
      <c r="A71" s="5"/>
      <c r="B71" s="5"/>
      <c r="C71" s="5"/>
      <c r="D71" s="5"/>
      <c r="E71" s="5"/>
      <c r="F71" s="5"/>
      <c r="G71" s="5"/>
      <c r="H71" s="5"/>
      <c r="I71" s="5"/>
      <c r="J71" s="5"/>
      <c r="K71" s="5"/>
      <c r="L71" s="5"/>
      <c r="M71" s="5"/>
      <c r="N71" s="5"/>
      <c r="O71" s="5"/>
    </row>
    <row r="72" spans="1:15" ht="14.55" hidden="1" outlineLevel="2" thickBot="1" x14ac:dyDescent="0.35">
      <c r="A72" s="5"/>
      <c r="B72" s="14" t="s">
        <v>147</v>
      </c>
      <c r="C72" s="5"/>
      <c r="D72" s="5"/>
      <c r="E72" s="5"/>
      <c r="F72" s="5"/>
      <c r="G72" s="5"/>
      <c r="H72" s="5"/>
      <c r="I72" s="5"/>
      <c r="J72" s="5"/>
      <c r="K72" s="5"/>
      <c r="L72" s="5"/>
      <c r="M72" s="5"/>
      <c r="N72" s="5"/>
      <c r="O72" s="5"/>
    </row>
    <row r="73" spans="1:15" ht="141.75" hidden="1" customHeight="1" outlineLevel="3" x14ac:dyDescent="0.3">
      <c r="A73" s="5"/>
      <c r="B73" s="5"/>
      <c r="C73" s="18">
        <v>1</v>
      </c>
      <c r="D73" s="291" t="s">
        <v>190</v>
      </c>
      <c r="E73" s="291"/>
      <c r="F73" s="291"/>
      <c r="G73" s="291"/>
      <c r="H73" s="291"/>
      <c r="I73" s="291"/>
      <c r="J73" s="291"/>
      <c r="K73" s="291"/>
      <c r="L73" s="291"/>
      <c r="M73" s="292"/>
      <c r="N73" s="209"/>
      <c r="O73" s="5"/>
    </row>
    <row r="74" spans="1:15" ht="14" hidden="1" outlineLevel="3" x14ac:dyDescent="0.3">
      <c r="A74" s="5"/>
      <c r="B74" s="5"/>
      <c r="C74" s="20">
        <v>2</v>
      </c>
      <c r="D74" s="241" t="s">
        <v>191</v>
      </c>
      <c r="E74" s="241"/>
      <c r="F74" s="241"/>
      <c r="G74" s="241"/>
      <c r="H74" s="241"/>
      <c r="I74" s="241"/>
      <c r="J74" s="241"/>
      <c r="K74" s="241"/>
      <c r="L74" s="241"/>
      <c r="M74" s="242"/>
      <c r="N74" s="210"/>
      <c r="O74" s="5"/>
    </row>
    <row r="75" spans="1:15" ht="18" hidden="1" customHeight="1" outlineLevel="3" x14ac:dyDescent="0.3">
      <c r="A75" s="5"/>
      <c r="B75" s="5"/>
      <c r="C75" s="20">
        <v>3</v>
      </c>
      <c r="D75" s="241" t="s">
        <v>192</v>
      </c>
      <c r="E75" s="241"/>
      <c r="F75" s="241"/>
      <c r="G75" s="241"/>
      <c r="H75" s="241"/>
      <c r="I75" s="241"/>
      <c r="J75" s="241"/>
      <c r="K75" s="241"/>
      <c r="L75" s="241"/>
      <c r="M75" s="242"/>
      <c r="N75" s="210"/>
      <c r="O75" s="5"/>
    </row>
    <row r="76" spans="1:15" ht="34.549999999999997" hidden="1" customHeight="1" outlineLevel="3" thickBot="1" x14ac:dyDescent="0.35">
      <c r="A76" s="5"/>
      <c r="B76" s="5"/>
      <c r="C76" s="19">
        <v>4</v>
      </c>
      <c r="D76" s="286" t="s">
        <v>193</v>
      </c>
      <c r="E76" s="286"/>
      <c r="F76" s="286"/>
      <c r="G76" s="286"/>
      <c r="H76" s="286"/>
      <c r="I76" s="286"/>
      <c r="J76" s="286"/>
      <c r="K76" s="286"/>
      <c r="L76" s="286"/>
      <c r="M76" s="287"/>
      <c r="N76" s="211"/>
      <c r="O76" s="5"/>
    </row>
    <row r="77" spans="1:15" ht="14" hidden="1" outlineLevel="2" x14ac:dyDescent="0.3">
      <c r="A77" s="5"/>
      <c r="B77" s="5"/>
      <c r="C77" s="5"/>
      <c r="D77" s="5"/>
      <c r="E77" s="5"/>
      <c r="F77" s="5"/>
      <c r="G77" s="5"/>
      <c r="H77" s="5"/>
      <c r="I77" s="5"/>
      <c r="J77" s="5"/>
      <c r="K77" s="5"/>
      <c r="L77" s="5"/>
      <c r="M77" s="5"/>
      <c r="N77" s="5"/>
      <c r="O77" s="5"/>
    </row>
    <row r="78" spans="1:15" ht="14.55" hidden="1" outlineLevel="2" thickBot="1" x14ac:dyDescent="0.35">
      <c r="A78" s="5"/>
      <c r="B78" s="14" t="s">
        <v>154</v>
      </c>
      <c r="C78" s="5"/>
      <c r="D78" s="5"/>
      <c r="E78" s="5"/>
      <c r="F78" s="5"/>
      <c r="G78" s="5"/>
      <c r="H78" s="5"/>
      <c r="I78" s="5"/>
      <c r="J78" s="5"/>
      <c r="K78" s="5"/>
      <c r="L78" s="5"/>
      <c r="M78" s="5"/>
      <c r="N78" s="5"/>
      <c r="O78" s="5"/>
    </row>
    <row r="79" spans="1:15" ht="15.05" hidden="1" customHeight="1" outlineLevel="3" thickBot="1" x14ac:dyDescent="0.35">
      <c r="A79" s="5"/>
      <c r="B79" s="5"/>
      <c r="C79" s="51" t="s">
        <v>194</v>
      </c>
      <c r="D79" s="52" t="s">
        <v>195</v>
      </c>
      <c r="E79" s="53" t="s">
        <v>196</v>
      </c>
      <c r="F79" s="54" t="s">
        <v>197</v>
      </c>
      <c r="G79" s="268" t="s">
        <v>198</v>
      </c>
      <c r="H79" s="257"/>
      <c r="I79" s="258"/>
      <c r="J79" s="5"/>
      <c r="K79" s="5"/>
      <c r="L79" s="5"/>
      <c r="M79" s="5"/>
      <c r="N79" s="209"/>
      <c r="O79" s="5"/>
    </row>
    <row r="80" spans="1:15" ht="14.55" hidden="1" outlineLevel="3" thickBot="1" x14ac:dyDescent="0.35">
      <c r="A80" s="5"/>
      <c r="B80" s="5"/>
      <c r="C80" s="55" t="s">
        <v>199</v>
      </c>
      <c r="D80" s="56">
        <v>10260</v>
      </c>
      <c r="E80" s="56">
        <f>+D80*28/31</f>
        <v>9267.0967741935492</v>
      </c>
      <c r="F80" s="57">
        <f>+E80*30/28</f>
        <v>9929.032258064517</v>
      </c>
      <c r="G80" s="58" t="s">
        <v>200</v>
      </c>
      <c r="H80" s="59" t="s">
        <v>201</v>
      </c>
      <c r="I80" s="59" t="s">
        <v>202</v>
      </c>
      <c r="J80" s="285" t="s">
        <v>102</v>
      </c>
      <c r="K80" s="251"/>
      <c r="L80" s="251"/>
      <c r="M80" s="252"/>
      <c r="N80" s="210"/>
      <c r="O80" s="5"/>
    </row>
    <row r="81" spans="1:15" ht="14.55" hidden="1" outlineLevel="3" thickBot="1" x14ac:dyDescent="0.35">
      <c r="A81" s="5"/>
      <c r="B81" s="5"/>
      <c r="C81" s="61" t="s">
        <v>203</v>
      </c>
      <c r="D81" s="62">
        <v>15700</v>
      </c>
      <c r="E81" s="62">
        <f>+D81*28/31</f>
        <v>14180.645161290322</v>
      </c>
      <c r="F81" s="63">
        <f>+E81*30/28</f>
        <v>15193.548387096773</v>
      </c>
      <c r="G81" s="73">
        <v>3</v>
      </c>
      <c r="H81" s="73">
        <v>2</v>
      </c>
      <c r="I81" s="89"/>
      <c r="J81" s="235" t="s">
        <v>204</v>
      </c>
      <c r="K81" s="236"/>
      <c r="L81" s="236"/>
      <c r="M81" s="237"/>
      <c r="N81" s="210"/>
      <c r="O81" s="5"/>
    </row>
    <row r="82" spans="1:15" ht="14.55" hidden="1" outlineLevel="3" thickBot="1" x14ac:dyDescent="0.35">
      <c r="A82" s="5"/>
      <c r="B82" s="5"/>
      <c r="C82" s="61" t="s">
        <v>205</v>
      </c>
      <c r="D82" s="62">
        <v>13275</v>
      </c>
      <c r="E82" s="62">
        <f>+D82*28/31</f>
        <v>11990.322580645161</v>
      </c>
      <c r="F82" s="63">
        <f>+E82*30/28</f>
        <v>12846.774193548388</v>
      </c>
      <c r="G82" s="36"/>
      <c r="H82" s="5"/>
      <c r="I82" s="5"/>
      <c r="J82" s="238"/>
      <c r="K82" s="239"/>
      <c r="L82" s="239"/>
      <c r="M82" s="240"/>
      <c r="N82" s="210"/>
      <c r="O82" s="5"/>
    </row>
    <row r="83" spans="1:15" ht="14" hidden="1" outlineLevel="3" x14ac:dyDescent="0.3">
      <c r="A83" s="5"/>
      <c r="B83" s="5"/>
      <c r="C83" s="61" t="s">
        <v>206</v>
      </c>
      <c r="D83" s="62">
        <v>9100</v>
      </c>
      <c r="E83" s="62">
        <f>+D83*28/31</f>
        <v>8219.354838709678</v>
      </c>
      <c r="F83" s="63">
        <f>+E83*30/28</f>
        <v>8806.4516129032254</v>
      </c>
      <c r="G83" s="36"/>
      <c r="H83" s="5"/>
      <c r="I83" s="5"/>
      <c r="J83" s="5"/>
      <c r="K83" s="5"/>
      <c r="L83" s="5"/>
      <c r="M83" s="38"/>
      <c r="N83" s="210"/>
      <c r="O83" s="5"/>
    </row>
    <row r="84" spans="1:15" ht="14.55" hidden="1" outlineLevel="3" thickBot="1" x14ac:dyDescent="0.35">
      <c r="A84" s="5"/>
      <c r="B84" s="5"/>
      <c r="C84" s="67" t="s">
        <v>207</v>
      </c>
      <c r="D84" s="68">
        <v>7480</v>
      </c>
      <c r="E84" s="68">
        <f>+D84*28/31</f>
        <v>6756.1290322580644</v>
      </c>
      <c r="F84" s="69">
        <f>+E84*30/28</f>
        <v>7238.7096774193551</v>
      </c>
      <c r="G84" s="39"/>
      <c r="H84" s="40"/>
      <c r="I84" s="40"/>
      <c r="J84" s="40"/>
      <c r="K84" s="40"/>
      <c r="L84" s="40"/>
      <c r="M84" s="41"/>
      <c r="N84" s="211"/>
      <c r="O84" s="5"/>
    </row>
    <row r="85" spans="1:15" ht="14" hidden="1" outlineLevel="1" x14ac:dyDescent="0.3">
      <c r="A85" s="5"/>
      <c r="B85" s="5"/>
      <c r="C85" s="5"/>
      <c r="D85" s="5"/>
      <c r="E85" s="5"/>
      <c r="F85" s="5"/>
      <c r="G85" s="5"/>
      <c r="H85" s="5"/>
      <c r="I85" s="5"/>
      <c r="J85" s="5"/>
      <c r="K85" s="5"/>
      <c r="L85" s="5"/>
      <c r="M85" s="5"/>
      <c r="N85" s="5"/>
      <c r="O85" s="5"/>
    </row>
    <row r="86" spans="1:15" ht="14.55" hidden="1" outlineLevel="1" thickBot="1" x14ac:dyDescent="0.35">
      <c r="A86" s="5"/>
      <c r="B86" s="14" t="s">
        <v>141</v>
      </c>
      <c r="C86" s="5"/>
      <c r="D86" s="5"/>
      <c r="E86" s="5"/>
      <c r="F86" s="5"/>
      <c r="G86" s="5"/>
      <c r="H86" s="5"/>
      <c r="I86" s="5"/>
      <c r="J86" s="5"/>
      <c r="K86" s="5"/>
      <c r="L86" s="5"/>
      <c r="M86" s="5"/>
      <c r="N86" s="5"/>
      <c r="O86" s="5"/>
    </row>
    <row r="87" spans="1:15" ht="14.55" hidden="1" outlineLevel="1" thickBot="1" x14ac:dyDescent="0.35">
      <c r="A87" s="5"/>
      <c r="B87" s="5"/>
      <c r="C87" s="243" t="s">
        <v>208</v>
      </c>
      <c r="D87" s="244"/>
      <c r="E87" s="244"/>
      <c r="F87" s="244"/>
      <c r="G87" s="244"/>
      <c r="H87" s="244"/>
      <c r="I87" s="244"/>
      <c r="J87" s="244"/>
      <c r="K87" s="244"/>
      <c r="L87" s="244"/>
      <c r="M87" s="245"/>
      <c r="N87" s="31"/>
      <c r="O87" s="5"/>
    </row>
    <row r="88" spans="1:15" ht="14" hidden="1" outlineLevel="2" x14ac:dyDescent="0.3">
      <c r="A88" s="5"/>
      <c r="B88" s="5"/>
      <c r="C88" s="5"/>
      <c r="D88" s="5"/>
      <c r="E88" s="5"/>
      <c r="F88" s="5"/>
      <c r="G88" s="5"/>
      <c r="H88" s="5"/>
      <c r="I88" s="5"/>
      <c r="J88" s="5"/>
      <c r="K88" s="5"/>
      <c r="L88" s="5"/>
      <c r="M88" s="5"/>
      <c r="N88" s="5"/>
      <c r="O88" s="5"/>
    </row>
    <row r="89" spans="1:15" ht="14.55" hidden="1" outlineLevel="2" thickBot="1" x14ac:dyDescent="0.35">
      <c r="A89" s="5"/>
      <c r="B89" s="14" t="s">
        <v>143</v>
      </c>
      <c r="C89" s="5"/>
      <c r="D89" s="5"/>
      <c r="E89" s="5"/>
      <c r="F89" s="5"/>
      <c r="G89" s="5"/>
      <c r="H89" s="5"/>
      <c r="I89" s="5"/>
      <c r="J89" s="5"/>
      <c r="K89" s="5"/>
      <c r="L89" s="5"/>
      <c r="M89" s="5"/>
      <c r="N89" s="5"/>
      <c r="O89" s="5"/>
    </row>
    <row r="90" spans="1:15" ht="49.6" hidden="1" customHeight="1" outlineLevel="2" thickBot="1" x14ac:dyDescent="0.35">
      <c r="A90" s="5"/>
      <c r="B90" s="5"/>
      <c r="C90" s="269" t="s">
        <v>209</v>
      </c>
      <c r="D90" s="270"/>
      <c r="E90" s="270"/>
      <c r="F90" s="270"/>
      <c r="G90" s="270"/>
      <c r="H90" s="270"/>
      <c r="I90" s="270"/>
      <c r="J90" s="270"/>
      <c r="K90" s="270"/>
      <c r="L90" s="270"/>
      <c r="M90" s="271"/>
      <c r="N90" s="31"/>
      <c r="O90" s="5"/>
    </row>
    <row r="91" spans="1:15" ht="14" hidden="1" outlineLevel="2" x14ac:dyDescent="0.3">
      <c r="A91" s="5"/>
      <c r="B91" s="5"/>
      <c r="C91" s="5"/>
      <c r="D91" s="5"/>
      <c r="E91" s="5"/>
      <c r="F91" s="5"/>
      <c r="G91" s="5"/>
      <c r="H91" s="5"/>
      <c r="I91" s="5"/>
      <c r="J91" s="5"/>
      <c r="K91" s="5"/>
      <c r="L91" s="5"/>
      <c r="M91" s="5"/>
      <c r="N91" s="5"/>
      <c r="O91" s="5"/>
    </row>
    <row r="92" spans="1:15" ht="15.05" hidden="1" customHeight="1" outlineLevel="2" thickBot="1" x14ac:dyDescent="0.35">
      <c r="A92" s="5"/>
      <c r="B92" s="14" t="s">
        <v>145</v>
      </c>
      <c r="C92" s="5"/>
      <c r="D92" s="5"/>
      <c r="E92" s="5"/>
      <c r="F92" s="5"/>
      <c r="G92" s="5"/>
      <c r="H92" s="5"/>
      <c r="I92" s="5"/>
      <c r="J92" s="5"/>
      <c r="K92" s="5"/>
      <c r="L92" s="5"/>
      <c r="M92" s="5"/>
      <c r="N92" s="5"/>
      <c r="O92" s="5"/>
    </row>
    <row r="93" spans="1:15" s="50" customFormat="1" ht="15.05" hidden="1" customHeight="1" outlineLevel="3" thickBot="1" x14ac:dyDescent="0.35">
      <c r="A93" s="48"/>
      <c r="B93" s="49" t="s">
        <v>1</v>
      </c>
      <c r="C93" s="288" t="s">
        <v>210</v>
      </c>
      <c r="D93" s="289"/>
      <c r="E93" s="289"/>
      <c r="F93" s="289"/>
      <c r="G93" s="289"/>
      <c r="H93" s="289"/>
      <c r="I93" s="289"/>
      <c r="J93" s="289"/>
      <c r="K93" s="289"/>
      <c r="L93" s="289"/>
      <c r="M93" s="290"/>
      <c r="N93" s="88"/>
      <c r="O93" s="48"/>
    </row>
    <row r="94" spans="1:15" ht="14" hidden="1" outlineLevel="2" x14ac:dyDescent="0.3">
      <c r="A94" s="5"/>
      <c r="B94" s="5"/>
      <c r="C94" s="5"/>
      <c r="D94" s="5"/>
      <c r="E94" s="5"/>
      <c r="F94" s="5"/>
      <c r="G94" s="5"/>
      <c r="H94" s="5"/>
      <c r="I94" s="5"/>
      <c r="J94" s="5"/>
      <c r="K94" s="5"/>
      <c r="L94" s="5"/>
      <c r="M94" s="5"/>
      <c r="N94" s="5"/>
      <c r="O94" s="5"/>
    </row>
    <row r="95" spans="1:15" ht="14.55" hidden="1" outlineLevel="2" thickBot="1" x14ac:dyDescent="0.35">
      <c r="A95" s="5"/>
      <c r="B95" s="14" t="s">
        <v>147</v>
      </c>
      <c r="C95" s="5"/>
      <c r="D95" s="5"/>
      <c r="E95" s="5"/>
      <c r="F95" s="5"/>
      <c r="G95" s="5"/>
      <c r="H95" s="5"/>
      <c r="I95" s="5"/>
      <c r="J95" s="5"/>
      <c r="K95" s="5"/>
      <c r="L95" s="5"/>
      <c r="M95" s="5"/>
      <c r="N95" s="5"/>
      <c r="O95" s="5"/>
    </row>
    <row r="96" spans="1:15" ht="79.55" hidden="1" customHeight="1" outlineLevel="3" x14ac:dyDescent="0.3">
      <c r="A96" s="5"/>
      <c r="B96" s="5"/>
      <c r="C96" s="18">
        <v>1</v>
      </c>
      <c r="D96" s="207" t="s">
        <v>211</v>
      </c>
      <c r="E96" s="208"/>
      <c r="F96" s="208"/>
      <c r="G96" s="208"/>
      <c r="H96" s="208"/>
      <c r="I96" s="208"/>
      <c r="J96" s="208"/>
      <c r="K96" s="208"/>
      <c r="L96" s="208"/>
      <c r="M96" s="275"/>
      <c r="N96" s="209"/>
      <c r="O96" s="5"/>
    </row>
    <row r="97" spans="1:15" ht="92.3" hidden="1" customHeight="1" outlineLevel="3" thickBot="1" x14ac:dyDescent="0.35">
      <c r="A97" s="5"/>
      <c r="B97" s="5"/>
      <c r="C97" s="19">
        <v>2</v>
      </c>
      <c r="D97" s="215" t="s">
        <v>212</v>
      </c>
      <c r="E97" s="216"/>
      <c r="F97" s="216"/>
      <c r="G97" s="216"/>
      <c r="H97" s="216"/>
      <c r="I97" s="216"/>
      <c r="J97" s="216"/>
      <c r="K97" s="216"/>
      <c r="L97" s="216"/>
      <c r="M97" s="217"/>
      <c r="N97" s="211"/>
      <c r="O97" s="5"/>
    </row>
    <row r="98" spans="1:15" ht="14" hidden="1" outlineLevel="2" x14ac:dyDescent="0.3">
      <c r="A98" s="5"/>
      <c r="B98" s="5"/>
      <c r="C98" s="5"/>
      <c r="D98" s="5"/>
      <c r="E98" s="5"/>
      <c r="F98" s="5"/>
      <c r="G98" s="5"/>
      <c r="H98" s="5"/>
      <c r="I98" s="5"/>
      <c r="J98" s="5"/>
      <c r="K98" s="5"/>
      <c r="L98" s="5"/>
      <c r="M98" s="5"/>
      <c r="N98" s="5"/>
      <c r="O98" s="5"/>
    </row>
    <row r="99" spans="1:15" ht="14.55" hidden="1" outlineLevel="2" thickBot="1" x14ac:dyDescent="0.35">
      <c r="A99" s="5"/>
      <c r="B99" s="14" t="s">
        <v>213</v>
      </c>
      <c r="C99" s="5"/>
      <c r="D99" s="5"/>
      <c r="E99" s="5"/>
      <c r="F99" s="5"/>
      <c r="G99" s="5"/>
      <c r="H99" s="5"/>
      <c r="I99" s="5"/>
      <c r="J99" s="5"/>
      <c r="K99" s="5"/>
      <c r="L99" s="5"/>
      <c r="M99" s="5"/>
      <c r="N99" s="5"/>
      <c r="O99" s="5"/>
    </row>
    <row r="100" spans="1:15" ht="15.05" hidden="1" customHeight="1" outlineLevel="3" thickBot="1" x14ac:dyDescent="0.35">
      <c r="A100" s="5"/>
      <c r="B100" s="5"/>
      <c r="C100" s="51" t="s">
        <v>194</v>
      </c>
      <c r="D100" s="52" t="s">
        <v>195</v>
      </c>
      <c r="E100" s="53" t="s">
        <v>196</v>
      </c>
      <c r="F100" s="54" t="s">
        <v>197</v>
      </c>
      <c r="G100" s="268" t="s">
        <v>214</v>
      </c>
      <c r="H100" s="257"/>
      <c r="I100" s="258"/>
      <c r="J100" s="5"/>
      <c r="K100" s="5"/>
      <c r="L100" s="5"/>
      <c r="M100" s="5"/>
      <c r="N100" s="209"/>
      <c r="O100" s="5"/>
    </row>
    <row r="101" spans="1:15" ht="14.55" hidden="1" outlineLevel="3" thickBot="1" x14ac:dyDescent="0.35">
      <c r="A101" s="5"/>
      <c r="B101" s="5"/>
      <c r="C101" s="55" t="s">
        <v>199</v>
      </c>
      <c r="D101" s="56">
        <v>10260</v>
      </c>
      <c r="E101" s="56">
        <f>+D101*28/31</f>
        <v>9267.0967741935492</v>
      </c>
      <c r="F101" s="57">
        <f>+E101*30/28</f>
        <v>9929.032258064517</v>
      </c>
      <c r="G101" s="58" t="s">
        <v>194</v>
      </c>
      <c r="H101" s="59" t="s">
        <v>215</v>
      </c>
      <c r="I101" s="60"/>
      <c r="J101" s="285" t="s">
        <v>102</v>
      </c>
      <c r="K101" s="251"/>
      <c r="L101" s="251"/>
      <c r="M101" s="252"/>
      <c r="N101" s="210"/>
      <c r="O101" s="5"/>
    </row>
    <row r="102" spans="1:15" ht="14.55" hidden="1" outlineLevel="3" thickBot="1" x14ac:dyDescent="0.35">
      <c r="A102" s="5"/>
      <c r="B102" s="5"/>
      <c r="C102" s="61" t="s">
        <v>203</v>
      </c>
      <c r="D102" s="62">
        <v>15700</v>
      </c>
      <c r="E102" s="62">
        <f>+D102*28/31</f>
        <v>14180.645161290322</v>
      </c>
      <c r="F102" s="63">
        <f>+E102*30/28</f>
        <v>15193.548387096773</v>
      </c>
      <c r="G102" s="73"/>
      <c r="H102" s="71"/>
      <c r="I102" s="64"/>
      <c r="J102" s="235" t="s">
        <v>216</v>
      </c>
      <c r="K102" s="236"/>
      <c r="L102" s="236"/>
      <c r="M102" s="237"/>
      <c r="N102" s="210"/>
      <c r="O102" s="5"/>
    </row>
    <row r="103" spans="1:15" ht="14.55" hidden="1" outlineLevel="3" thickBot="1" x14ac:dyDescent="0.35">
      <c r="A103" s="5"/>
      <c r="B103" s="5"/>
      <c r="C103" s="61" t="s">
        <v>205</v>
      </c>
      <c r="D103" s="62">
        <v>13275</v>
      </c>
      <c r="E103" s="62">
        <f>+D103*28/31</f>
        <v>11990.322580645161</v>
      </c>
      <c r="F103" s="63">
        <f>+E103*30/28</f>
        <v>12846.774193548388</v>
      </c>
      <c r="G103" s="268" t="s">
        <v>217</v>
      </c>
      <c r="H103" s="257"/>
      <c r="I103" s="258"/>
      <c r="J103" s="238"/>
      <c r="K103" s="239"/>
      <c r="L103" s="239"/>
      <c r="M103" s="240"/>
      <c r="N103" s="210"/>
      <c r="O103" s="5"/>
    </row>
    <row r="104" spans="1:15" ht="14.55" hidden="1" outlineLevel="3" thickBot="1" x14ac:dyDescent="0.35">
      <c r="A104" s="5"/>
      <c r="B104" s="5"/>
      <c r="C104" s="61" t="s">
        <v>206</v>
      </c>
      <c r="D104" s="62">
        <v>9100</v>
      </c>
      <c r="E104" s="62">
        <f>+D104*28/31</f>
        <v>8219.354838709678</v>
      </c>
      <c r="F104" s="63">
        <f>+E104*30/28</f>
        <v>8806.4516129032254</v>
      </c>
      <c r="G104" s="65" t="s">
        <v>194</v>
      </c>
      <c r="H104" s="66" t="s">
        <v>218</v>
      </c>
      <c r="I104" s="66" t="s">
        <v>219</v>
      </c>
      <c r="J104" s="250" t="s">
        <v>102</v>
      </c>
      <c r="K104" s="251"/>
      <c r="L104" s="251"/>
      <c r="M104" s="252"/>
      <c r="N104" s="210"/>
      <c r="O104" s="5"/>
    </row>
    <row r="105" spans="1:15" ht="14.55" hidden="1" outlineLevel="3" thickBot="1" x14ac:dyDescent="0.35">
      <c r="A105" s="5"/>
      <c r="B105" s="5"/>
      <c r="C105" s="67" t="s">
        <v>207</v>
      </c>
      <c r="D105" s="68">
        <v>7480</v>
      </c>
      <c r="E105" s="68">
        <f>+D105*28/31</f>
        <v>6756.1290322580644</v>
      </c>
      <c r="F105" s="69">
        <f>+E105*30/28</f>
        <v>7238.7096774193551</v>
      </c>
      <c r="G105" s="74"/>
      <c r="H105" s="75"/>
      <c r="I105" s="72"/>
      <c r="J105" s="253" t="s">
        <v>220</v>
      </c>
      <c r="K105" s="254"/>
      <c r="L105" s="254"/>
      <c r="M105" s="255"/>
      <c r="N105" s="211"/>
      <c r="O105" s="5"/>
    </row>
    <row r="106" spans="1:15" s="13" customFormat="1" ht="15.05" hidden="1" customHeight="1" outlineLevel="1" x14ac:dyDescent="0.3">
      <c r="A106" s="22"/>
      <c r="B106" s="12"/>
      <c r="C106" s="5"/>
      <c r="D106" s="5"/>
      <c r="E106" s="5"/>
      <c r="F106" s="5"/>
      <c r="G106" s="5"/>
      <c r="H106" s="5"/>
      <c r="I106" s="5"/>
      <c r="J106" s="5"/>
      <c r="K106" s="5"/>
      <c r="L106" s="5"/>
      <c r="M106" s="5"/>
      <c r="N106" s="5"/>
      <c r="O106" s="12"/>
    </row>
    <row r="107" spans="1:15" ht="14.55" hidden="1" outlineLevel="1" thickBot="1" x14ac:dyDescent="0.35">
      <c r="A107" s="5"/>
      <c r="B107" s="14" t="s">
        <v>141</v>
      </c>
      <c r="C107" s="5"/>
      <c r="D107" s="5"/>
      <c r="E107" s="5"/>
      <c r="F107" s="5"/>
      <c r="G107" s="5"/>
      <c r="H107" s="5"/>
      <c r="I107" s="5"/>
      <c r="J107" s="5"/>
      <c r="K107" s="5"/>
      <c r="L107" s="5"/>
      <c r="M107" s="5"/>
      <c r="N107" s="5"/>
      <c r="O107" s="5"/>
    </row>
    <row r="108" spans="1:15" ht="14.55" hidden="1" outlineLevel="1" thickBot="1" x14ac:dyDescent="0.35">
      <c r="A108" s="5"/>
      <c r="B108" s="5"/>
      <c r="C108" s="269" t="s">
        <v>221</v>
      </c>
      <c r="D108" s="270"/>
      <c r="E108" s="270"/>
      <c r="F108" s="270"/>
      <c r="G108" s="270"/>
      <c r="H108" s="270"/>
      <c r="I108" s="270"/>
      <c r="J108" s="270"/>
      <c r="K108" s="270"/>
      <c r="L108" s="270"/>
      <c r="M108" s="271"/>
      <c r="N108" s="31"/>
      <c r="O108" s="5"/>
    </row>
    <row r="109" spans="1:15" s="13" customFormat="1" ht="15.05" hidden="1" customHeight="1" outlineLevel="2" x14ac:dyDescent="0.3">
      <c r="A109" s="22"/>
      <c r="B109" s="12"/>
      <c r="C109" s="5"/>
      <c r="D109" s="5"/>
      <c r="E109" s="5"/>
      <c r="F109" s="5"/>
      <c r="G109" s="5"/>
      <c r="H109" s="5"/>
      <c r="I109" s="5"/>
      <c r="J109" s="5"/>
      <c r="K109" s="5"/>
      <c r="L109" s="5"/>
      <c r="M109" s="5"/>
      <c r="N109" s="5"/>
      <c r="O109" s="12"/>
    </row>
    <row r="110" spans="1:15" ht="14.55" hidden="1" outlineLevel="2" thickBot="1" x14ac:dyDescent="0.35">
      <c r="A110" s="5"/>
      <c r="B110" s="14" t="s">
        <v>143</v>
      </c>
      <c r="C110" s="5"/>
      <c r="D110" s="5"/>
      <c r="E110" s="5"/>
      <c r="F110" s="5"/>
      <c r="G110" s="5"/>
      <c r="H110" s="5"/>
      <c r="I110" s="5"/>
      <c r="J110" s="5"/>
      <c r="K110" s="5"/>
      <c r="L110" s="5"/>
      <c r="M110" s="5"/>
      <c r="N110" s="5"/>
      <c r="O110" s="5"/>
    </row>
    <row r="111" spans="1:15" ht="33.049999999999997" hidden="1" customHeight="1" outlineLevel="2" thickBot="1" x14ac:dyDescent="0.35">
      <c r="A111" s="5"/>
      <c r="B111" s="5"/>
      <c r="C111" s="269" t="s">
        <v>222</v>
      </c>
      <c r="D111" s="270"/>
      <c r="E111" s="270"/>
      <c r="F111" s="270"/>
      <c r="G111" s="270"/>
      <c r="H111" s="270"/>
      <c r="I111" s="270"/>
      <c r="J111" s="270"/>
      <c r="K111" s="270"/>
      <c r="L111" s="270"/>
      <c r="M111" s="271"/>
      <c r="N111" s="31"/>
      <c r="O111" s="5"/>
    </row>
    <row r="112" spans="1:15" ht="14" hidden="1" outlineLevel="2" x14ac:dyDescent="0.3">
      <c r="A112" s="5"/>
      <c r="B112" s="5"/>
      <c r="C112" s="5"/>
      <c r="D112" s="5"/>
      <c r="E112" s="5"/>
      <c r="F112" s="5"/>
      <c r="G112" s="5"/>
      <c r="H112" s="5"/>
      <c r="I112" s="5"/>
      <c r="J112" s="5"/>
      <c r="K112" s="5"/>
      <c r="L112" s="5"/>
      <c r="M112" s="5"/>
      <c r="N112" s="5"/>
      <c r="O112" s="5"/>
    </row>
    <row r="113" spans="1:15" ht="14.55" hidden="1" outlineLevel="2" thickBot="1" x14ac:dyDescent="0.35">
      <c r="A113" s="5"/>
      <c r="B113" s="14" t="s">
        <v>145</v>
      </c>
      <c r="C113" s="5"/>
      <c r="D113" s="5"/>
      <c r="E113" s="5"/>
      <c r="F113" s="5"/>
      <c r="G113" s="5"/>
      <c r="H113" s="5"/>
      <c r="I113" s="5"/>
      <c r="J113" s="5"/>
      <c r="K113" s="5"/>
      <c r="L113" s="5"/>
      <c r="M113" s="5"/>
      <c r="N113" s="5"/>
      <c r="O113" s="5"/>
    </row>
    <row r="114" spans="1:15" ht="14.55" hidden="1" outlineLevel="3" thickBot="1" x14ac:dyDescent="0.35">
      <c r="A114" s="5"/>
      <c r="B114" s="32" t="s">
        <v>1</v>
      </c>
      <c r="C114" s="288" t="s">
        <v>223</v>
      </c>
      <c r="D114" s="289"/>
      <c r="E114" s="289"/>
      <c r="F114" s="289"/>
      <c r="G114" s="289"/>
      <c r="H114" s="289"/>
      <c r="I114" s="289"/>
      <c r="J114" s="289"/>
      <c r="K114" s="289"/>
      <c r="L114" s="289"/>
      <c r="M114" s="290"/>
      <c r="N114" s="31"/>
      <c r="O114" s="5"/>
    </row>
    <row r="115" spans="1:15" ht="14" hidden="1" outlineLevel="2" x14ac:dyDescent="0.3">
      <c r="A115" s="5"/>
      <c r="B115" s="5"/>
      <c r="C115" s="5"/>
      <c r="D115" s="5"/>
      <c r="E115" s="5"/>
      <c r="F115" s="5"/>
      <c r="G115" s="5"/>
      <c r="H115" s="5"/>
      <c r="I115" s="5"/>
      <c r="J115" s="5"/>
      <c r="K115" s="5"/>
      <c r="L115" s="5"/>
      <c r="M115" s="5"/>
      <c r="N115" s="5"/>
      <c r="O115" s="5"/>
    </row>
    <row r="116" spans="1:15" ht="14.55" hidden="1" outlineLevel="2" thickBot="1" x14ac:dyDescent="0.35">
      <c r="A116" s="5"/>
      <c r="B116" s="14" t="s">
        <v>147</v>
      </c>
      <c r="C116" s="5"/>
      <c r="D116" s="5"/>
      <c r="E116" s="5"/>
      <c r="F116" s="5"/>
      <c r="G116" s="5"/>
      <c r="H116" s="5"/>
      <c r="I116" s="5"/>
      <c r="J116" s="5"/>
      <c r="K116" s="5"/>
      <c r="L116" s="5"/>
      <c r="M116" s="5"/>
      <c r="N116" s="5"/>
      <c r="O116" s="5"/>
    </row>
    <row r="117" spans="1:15" ht="14" hidden="1" outlineLevel="3" x14ac:dyDescent="0.3">
      <c r="A117" s="5"/>
      <c r="B117" s="5"/>
      <c r="C117" s="18">
        <v>1</v>
      </c>
      <c r="D117" s="207" t="s">
        <v>224</v>
      </c>
      <c r="E117" s="208"/>
      <c r="F117" s="208"/>
      <c r="G117" s="208"/>
      <c r="H117" s="208"/>
      <c r="I117" s="208"/>
      <c r="J117" s="208"/>
      <c r="K117" s="208"/>
      <c r="L117" s="208"/>
      <c r="M117" s="275"/>
      <c r="N117" s="15"/>
      <c r="O117" s="5"/>
    </row>
    <row r="118" spans="1:15" ht="29.15" hidden="1" customHeight="1" outlineLevel="3" x14ac:dyDescent="0.3">
      <c r="A118" s="5"/>
      <c r="B118" s="5"/>
      <c r="C118" s="20">
        <v>2</v>
      </c>
      <c r="D118" s="212" t="s">
        <v>225</v>
      </c>
      <c r="E118" s="213"/>
      <c r="F118" s="213"/>
      <c r="G118" s="213"/>
      <c r="H118" s="213"/>
      <c r="I118" s="213"/>
      <c r="J118" s="213"/>
      <c r="K118" s="213"/>
      <c r="L118" s="213"/>
      <c r="M118" s="214"/>
      <c r="N118" s="16"/>
      <c r="O118" s="5"/>
    </row>
    <row r="119" spans="1:15" ht="14" hidden="1" outlineLevel="3" x14ac:dyDescent="0.3">
      <c r="A119" s="5"/>
      <c r="B119" s="5"/>
      <c r="C119" s="21">
        <v>3</v>
      </c>
      <c r="D119" s="212" t="s">
        <v>226</v>
      </c>
      <c r="E119" s="213"/>
      <c r="F119" s="213"/>
      <c r="G119" s="213"/>
      <c r="H119" s="213"/>
      <c r="I119" s="213"/>
      <c r="J119" s="213"/>
      <c r="K119" s="213"/>
      <c r="L119" s="213"/>
      <c r="M119" s="214"/>
      <c r="N119" s="90"/>
      <c r="O119" s="5"/>
    </row>
    <row r="120" spans="1:15" ht="29.15" hidden="1" customHeight="1" outlineLevel="3" thickBot="1" x14ac:dyDescent="0.35">
      <c r="A120" s="5"/>
      <c r="B120" s="5"/>
      <c r="C120" s="19">
        <v>4</v>
      </c>
      <c r="D120" s="215" t="s">
        <v>227</v>
      </c>
      <c r="E120" s="216"/>
      <c r="F120" s="216"/>
      <c r="G120" s="216"/>
      <c r="H120" s="216"/>
      <c r="I120" s="216"/>
      <c r="J120" s="216"/>
      <c r="K120" s="216"/>
      <c r="L120" s="216"/>
      <c r="M120" s="217"/>
      <c r="N120" s="17"/>
      <c r="O120" s="5"/>
    </row>
    <row r="121" spans="1:15" ht="14" hidden="1" outlineLevel="2" x14ac:dyDescent="0.3">
      <c r="A121" s="5"/>
      <c r="B121" s="5"/>
      <c r="C121" s="5"/>
      <c r="D121" s="5"/>
      <c r="E121" s="5"/>
      <c r="F121" s="5"/>
      <c r="G121" s="5"/>
      <c r="H121" s="5"/>
      <c r="I121" s="5"/>
      <c r="J121" s="5"/>
      <c r="K121" s="5"/>
      <c r="L121" s="5"/>
      <c r="M121" s="5"/>
      <c r="N121" s="5"/>
      <c r="O121" s="5"/>
    </row>
    <row r="122" spans="1:15" ht="14.55" hidden="1" outlineLevel="2" thickBot="1" x14ac:dyDescent="0.35">
      <c r="A122" s="5"/>
      <c r="B122" s="14" t="s">
        <v>228</v>
      </c>
      <c r="C122" s="5"/>
      <c r="D122" s="5"/>
      <c r="E122" s="5"/>
      <c r="F122" s="5"/>
      <c r="G122" s="5"/>
      <c r="H122" s="5"/>
      <c r="I122" s="5"/>
      <c r="J122" s="5"/>
      <c r="K122" s="5"/>
      <c r="L122" s="5"/>
      <c r="M122" s="5"/>
      <c r="N122" s="5"/>
      <c r="O122" s="5"/>
    </row>
    <row r="123" spans="1:15" ht="14" hidden="1" outlineLevel="3" x14ac:dyDescent="0.3">
      <c r="A123" s="5"/>
      <c r="B123" s="5"/>
      <c r="C123" s="91" t="s">
        <v>229</v>
      </c>
      <c r="D123" s="92" t="s">
        <v>230</v>
      </c>
      <c r="E123" s="93" t="s">
        <v>219</v>
      </c>
      <c r="F123" s="94"/>
      <c r="G123" s="95" t="s">
        <v>229</v>
      </c>
      <c r="H123" s="95" t="s">
        <v>231</v>
      </c>
      <c r="I123" s="96"/>
      <c r="J123" s="251" t="s">
        <v>232</v>
      </c>
      <c r="K123" s="251"/>
      <c r="L123" s="251"/>
      <c r="M123" s="252"/>
      <c r="N123" s="279"/>
      <c r="O123" s="5"/>
    </row>
    <row r="124" spans="1:15" ht="14" hidden="1" outlineLevel="3" x14ac:dyDescent="0.3">
      <c r="A124" s="5"/>
      <c r="B124" s="5"/>
      <c r="C124" s="97" t="s">
        <v>233</v>
      </c>
      <c r="D124" s="98" t="s">
        <v>234</v>
      </c>
      <c r="E124" s="99">
        <v>100</v>
      </c>
      <c r="F124" s="36"/>
      <c r="G124" s="100" t="s">
        <v>233</v>
      </c>
      <c r="H124" s="101"/>
      <c r="I124" s="102"/>
      <c r="J124" s="293" t="s">
        <v>235</v>
      </c>
      <c r="K124" s="294"/>
      <c r="L124" s="294"/>
      <c r="M124" s="295"/>
      <c r="N124" s="280"/>
      <c r="O124" s="5"/>
    </row>
    <row r="125" spans="1:15" ht="14" hidden="1" outlineLevel="3" x14ac:dyDescent="0.3">
      <c r="A125" s="5"/>
      <c r="B125" s="5"/>
      <c r="C125" s="103" t="s">
        <v>236</v>
      </c>
      <c r="D125" s="104" t="s">
        <v>237</v>
      </c>
      <c r="E125" s="105">
        <v>125</v>
      </c>
      <c r="F125" s="36"/>
      <c r="G125" s="5"/>
      <c r="H125" s="5"/>
      <c r="I125" s="102"/>
      <c r="J125" s="102"/>
      <c r="K125" s="102"/>
      <c r="L125" s="102"/>
      <c r="M125" s="106"/>
      <c r="N125" s="280"/>
      <c r="O125" s="5"/>
    </row>
    <row r="126" spans="1:15" ht="14" hidden="1" outlineLevel="3" x14ac:dyDescent="0.3">
      <c r="A126" s="5"/>
      <c r="B126" s="5"/>
      <c r="C126" s="103" t="s">
        <v>238</v>
      </c>
      <c r="D126" s="104" t="s">
        <v>234</v>
      </c>
      <c r="E126" s="105">
        <v>200</v>
      </c>
      <c r="F126" s="36"/>
      <c r="G126" s="5"/>
      <c r="H126" s="5"/>
      <c r="I126" s="102"/>
      <c r="J126" s="102"/>
      <c r="K126" s="102"/>
      <c r="L126" s="102"/>
      <c r="M126" s="106"/>
      <c r="N126" s="280"/>
      <c r="O126" s="5"/>
    </row>
    <row r="127" spans="1:15" ht="14" hidden="1" outlineLevel="3" x14ac:dyDescent="0.3">
      <c r="A127" s="5"/>
      <c r="B127" s="5"/>
      <c r="C127" s="103" t="s">
        <v>239</v>
      </c>
      <c r="D127" s="104" t="s">
        <v>234</v>
      </c>
      <c r="E127" s="105">
        <v>130</v>
      </c>
      <c r="F127" s="36"/>
      <c r="G127" s="5"/>
      <c r="H127" s="5"/>
      <c r="I127" s="102"/>
      <c r="J127" s="102"/>
      <c r="K127" s="102"/>
      <c r="L127" s="102"/>
      <c r="M127" s="106"/>
      <c r="N127" s="280"/>
      <c r="O127" s="5"/>
    </row>
    <row r="128" spans="1:15" ht="14" hidden="1" outlineLevel="3" x14ac:dyDescent="0.3">
      <c r="A128" s="5"/>
      <c r="B128" s="5"/>
      <c r="C128" s="103" t="s">
        <v>233</v>
      </c>
      <c r="D128" s="104" t="s">
        <v>237</v>
      </c>
      <c r="E128" s="105">
        <v>95</v>
      </c>
      <c r="F128" s="36"/>
      <c r="G128" s="5"/>
      <c r="H128" s="5"/>
      <c r="I128" s="102"/>
      <c r="J128" s="102"/>
      <c r="K128" s="102"/>
      <c r="L128" s="102"/>
      <c r="M128" s="106"/>
      <c r="N128" s="280"/>
      <c r="O128" s="5"/>
    </row>
    <row r="129" spans="1:15" ht="14" hidden="1" outlineLevel="3" x14ac:dyDescent="0.3">
      <c r="A129" s="5"/>
      <c r="B129" s="5"/>
      <c r="C129" s="103" t="s">
        <v>236</v>
      </c>
      <c r="D129" s="104" t="s">
        <v>237</v>
      </c>
      <c r="E129" s="105">
        <v>115</v>
      </c>
      <c r="F129" s="36"/>
      <c r="G129" s="5"/>
      <c r="H129" s="5"/>
      <c r="I129" s="102"/>
      <c r="J129" s="102"/>
      <c r="K129" s="102"/>
      <c r="L129" s="102"/>
      <c r="M129" s="106"/>
      <c r="N129" s="280"/>
      <c r="O129" s="5"/>
    </row>
    <row r="130" spans="1:15" ht="14" hidden="1" outlineLevel="3" x14ac:dyDescent="0.3">
      <c r="A130" s="5"/>
      <c r="B130" s="5"/>
      <c r="C130" s="103" t="s">
        <v>238</v>
      </c>
      <c r="D130" s="104" t="s">
        <v>234</v>
      </c>
      <c r="E130" s="105">
        <v>90</v>
      </c>
      <c r="F130" s="36"/>
      <c r="G130" s="5"/>
      <c r="H130" s="5"/>
      <c r="I130" s="102"/>
      <c r="J130" s="102"/>
      <c r="K130" s="102"/>
      <c r="L130" s="102"/>
      <c r="M130" s="106"/>
      <c r="N130" s="280"/>
      <c r="O130" s="5"/>
    </row>
    <row r="131" spans="1:15" ht="14" hidden="1" outlineLevel="3" x14ac:dyDescent="0.3">
      <c r="A131" s="5"/>
      <c r="B131" s="5"/>
      <c r="C131" s="103" t="s">
        <v>233</v>
      </c>
      <c r="D131" s="104" t="s">
        <v>237</v>
      </c>
      <c r="E131" s="105">
        <v>50</v>
      </c>
      <c r="F131" s="36"/>
      <c r="G131" s="5"/>
      <c r="H131" s="5"/>
      <c r="I131" s="102"/>
      <c r="J131" s="102"/>
      <c r="K131" s="102"/>
      <c r="L131" s="102"/>
      <c r="M131" s="106"/>
      <c r="N131" s="280"/>
      <c r="O131" s="5"/>
    </row>
    <row r="132" spans="1:15" ht="14.55" hidden="1" outlineLevel="3" thickBot="1" x14ac:dyDescent="0.35">
      <c r="A132" s="5"/>
      <c r="B132" s="5"/>
      <c r="C132" s="107" t="s">
        <v>239</v>
      </c>
      <c r="D132" s="108" t="s">
        <v>237</v>
      </c>
      <c r="E132" s="109">
        <v>75</v>
      </c>
      <c r="F132" s="39"/>
      <c r="G132" s="40"/>
      <c r="H132" s="40"/>
      <c r="I132" s="110"/>
      <c r="J132" s="110"/>
      <c r="K132" s="110"/>
      <c r="L132" s="110"/>
      <c r="M132" s="111"/>
      <c r="N132" s="281"/>
      <c r="O132" s="5"/>
    </row>
    <row r="133" spans="1:15" ht="14" hidden="1" outlineLevel="1" x14ac:dyDescent="0.3">
      <c r="A133" s="5"/>
      <c r="B133" s="5"/>
      <c r="C133" s="5"/>
      <c r="D133" s="5"/>
      <c r="E133" s="5"/>
      <c r="F133" s="5"/>
      <c r="G133" s="5"/>
      <c r="H133" s="5"/>
      <c r="I133" s="5"/>
      <c r="J133" s="5"/>
      <c r="K133" s="5"/>
      <c r="L133" s="5"/>
      <c r="M133" s="5"/>
      <c r="N133" s="5"/>
      <c r="O133" s="5"/>
    </row>
    <row r="134" spans="1:15" ht="14.55" hidden="1" outlineLevel="1" thickBot="1" x14ac:dyDescent="0.35">
      <c r="A134" s="5"/>
      <c r="B134" s="14" t="s">
        <v>141</v>
      </c>
      <c r="C134" s="5"/>
      <c r="D134" s="5"/>
      <c r="E134" s="5"/>
      <c r="F134" s="5"/>
      <c r="G134" s="5"/>
      <c r="H134" s="5"/>
      <c r="I134" s="5"/>
      <c r="J134" s="5"/>
      <c r="K134" s="5"/>
      <c r="L134" s="5"/>
      <c r="M134" s="5"/>
      <c r="N134" s="5"/>
      <c r="O134" s="5"/>
    </row>
    <row r="135" spans="1:15" ht="14.55" hidden="1" outlineLevel="1" thickBot="1" x14ac:dyDescent="0.35">
      <c r="A135" s="5"/>
      <c r="B135" s="5"/>
      <c r="C135" s="269" t="s">
        <v>240</v>
      </c>
      <c r="D135" s="270"/>
      <c r="E135" s="270"/>
      <c r="F135" s="270"/>
      <c r="G135" s="270"/>
      <c r="H135" s="270"/>
      <c r="I135" s="270"/>
      <c r="J135" s="270"/>
      <c r="K135" s="270"/>
      <c r="L135" s="270"/>
      <c r="M135" s="271"/>
      <c r="N135" s="31"/>
      <c r="O135" s="5"/>
    </row>
    <row r="136" spans="1:15" s="13" customFormat="1" ht="15.05" hidden="1" customHeight="1" outlineLevel="2" x14ac:dyDescent="0.3">
      <c r="A136" s="22"/>
      <c r="B136" s="12"/>
      <c r="C136" s="5"/>
      <c r="D136" s="5"/>
      <c r="E136" s="5"/>
      <c r="F136" s="5"/>
      <c r="G136" s="5"/>
      <c r="H136" s="5"/>
      <c r="I136" s="5"/>
      <c r="J136" s="5"/>
      <c r="K136" s="5"/>
      <c r="L136" s="5"/>
      <c r="M136" s="5"/>
      <c r="N136" s="5"/>
      <c r="O136" s="12"/>
    </row>
    <row r="137" spans="1:15" ht="14.55" hidden="1" outlineLevel="2" thickBot="1" x14ac:dyDescent="0.35">
      <c r="A137" s="5"/>
      <c r="B137" s="14" t="s">
        <v>143</v>
      </c>
      <c r="C137" s="5"/>
      <c r="D137" s="5"/>
      <c r="E137" s="5"/>
      <c r="F137" s="5"/>
      <c r="G137" s="5"/>
      <c r="H137" s="5"/>
      <c r="I137" s="5"/>
      <c r="J137" s="5"/>
      <c r="K137" s="5"/>
      <c r="L137" s="5"/>
      <c r="M137" s="5"/>
      <c r="N137" s="5"/>
      <c r="O137" s="5"/>
    </row>
    <row r="138" spans="1:15" ht="33.049999999999997" hidden="1" customHeight="1" outlineLevel="2" thickBot="1" x14ac:dyDescent="0.35">
      <c r="A138" s="5"/>
      <c r="B138" s="5"/>
      <c r="C138" s="269" t="s">
        <v>241</v>
      </c>
      <c r="D138" s="270"/>
      <c r="E138" s="270"/>
      <c r="F138" s="270"/>
      <c r="G138" s="270"/>
      <c r="H138" s="270"/>
      <c r="I138" s="270"/>
      <c r="J138" s="270"/>
      <c r="K138" s="270"/>
      <c r="L138" s="270"/>
      <c r="M138" s="271"/>
      <c r="N138" s="31"/>
      <c r="O138" s="5"/>
    </row>
    <row r="139" spans="1:15" ht="14" hidden="1" outlineLevel="2" x14ac:dyDescent="0.3">
      <c r="A139" s="5"/>
      <c r="B139" s="5"/>
      <c r="C139" s="5"/>
      <c r="D139" s="5"/>
      <c r="E139" s="5"/>
      <c r="F139" s="5"/>
      <c r="G139" s="5"/>
      <c r="H139" s="5"/>
      <c r="I139" s="5"/>
      <c r="J139" s="5"/>
      <c r="K139" s="5"/>
      <c r="L139" s="5"/>
      <c r="M139" s="5"/>
      <c r="N139" s="5"/>
      <c r="O139" s="5"/>
    </row>
    <row r="140" spans="1:15" ht="14.55" hidden="1" outlineLevel="2" thickBot="1" x14ac:dyDescent="0.35">
      <c r="A140" s="5"/>
      <c r="B140" s="14" t="s">
        <v>145</v>
      </c>
      <c r="C140" s="5"/>
      <c r="D140" s="5"/>
      <c r="E140" s="5"/>
      <c r="F140" s="5"/>
      <c r="G140" s="5"/>
      <c r="H140" s="5"/>
      <c r="I140" s="5"/>
      <c r="J140" s="5"/>
      <c r="K140" s="5"/>
      <c r="L140" s="5"/>
      <c r="M140" s="5"/>
      <c r="N140" s="5"/>
      <c r="O140" s="5"/>
    </row>
    <row r="141" spans="1:15" ht="14.55" hidden="1" outlineLevel="3" thickBot="1" x14ac:dyDescent="0.35">
      <c r="A141" s="5"/>
      <c r="B141" s="32" t="s">
        <v>1</v>
      </c>
      <c r="C141" s="288" t="s">
        <v>242</v>
      </c>
      <c r="D141" s="289"/>
      <c r="E141" s="289"/>
      <c r="F141" s="289"/>
      <c r="G141" s="289"/>
      <c r="H141" s="289"/>
      <c r="I141" s="289"/>
      <c r="J141" s="289"/>
      <c r="K141" s="289"/>
      <c r="L141" s="289"/>
      <c r="M141" s="290"/>
      <c r="N141" s="31"/>
      <c r="O141" s="5"/>
    </row>
    <row r="142" spans="1:15" ht="14" hidden="1" outlineLevel="2" x14ac:dyDescent="0.3">
      <c r="A142" s="5"/>
      <c r="B142" s="5"/>
      <c r="C142" s="5"/>
      <c r="D142" s="5"/>
      <c r="E142" s="5"/>
      <c r="F142" s="5"/>
      <c r="G142" s="5"/>
      <c r="H142" s="5"/>
      <c r="I142" s="5"/>
      <c r="J142" s="5"/>
      <c r="K142" s="5"/>
      <c r="L142" s="5"/>
      <c r="M142" s="5"/>
      <c r="N142" s="5"/>
      <c r="O142" s="5"/>
    </row>
    <row r="143" spans="1:15" ht="14.55" hidden="1" outlineLevel="2" thickBot="1" x14ac:dyDescent="0.35">
      <c r="A143" s="5"/>
      <c r="B143" s="14" t="s">
        <v>147</v>
      </c>
      <c r="C143" s="5"/>
      <c r="D143" s="5"/>
      <c r="E143" s="5"/>
      <c r="F143" s="5"/>
      <c r="G143" s="5"/>
      <c r="H143" s="5"/>
      <c r="I143" s="5"/>
      <c r="J143" s="5"/>
      <c r="K143" s="5"/>
      <c r="L143" s="5"/>
      <c r="M143" s="5"/>
      <c r="N143" s="5"/>
      <c r="O143" s="5"/>
    </row>
    <row r="144" spans="1:15" ht="14" hidden="1" outlineLevel="3" x14ac:dyDescent="0.3">
      <c r="A144" s="5"/>
      <c r="B144" s="5"/>
      <c r="C144" s="18">
        <v>1</v>
      </c>
      <c r="D144" s="207" t="s">
        <v>243</v>
      </c>
      <c r="E144" s="208"/>
      <c r="F144" s="208"/>
      <c r="G144" s="208"/>
      <c r="H144" s="208"/>
      <c r="I144" s="208"/>
      <c r="J144" s="208"/>
      <c r="K144" s="208"/>
      <c r="L144" s="208"/>
      <c r="M144" s="275"/>
      <c r="N144" s="15"/>
      <c r="O144" s="5"/>
    </row>
    <row r="145" spans="1:15" ht="47.95" hidden="1" customHeight="1" outlineLevel="3" x14ac:dyDescent="0.3">
      <c r="A145" s="5"/>
      <c r="B145" s="5"/>
      <c r="C145" s="20">
        <v>2</v>
      </c>
      <c r="D145" s="212" t="s">
        <v>244</v>
      </c>
      <c r="E145" s="213"/>
      <c r="F145" s="213"/>
      <c r="G145" s="213"/>
      <c r="H145" s="213"/>
      <c r="I145" s="213"/>
      <c r="J145" s="213"/>
      <c r="K145" s="213"/>
      <c r="L145" s="213"/>
      <c r="M145" s="214"/>
      <c r="N145" s="16"/>
      <c r="O145" s="5"/>
    </row>
    <row r="146" spans="1:15" ht="64.349999999999994" hidden="1" customHeight="1" outlineLevel="3" x14ac:dyDescent="0.3">
      <c r="A146" s="5"/>
      <c r="B146" s="5"/>
      <c r="C146" s="29">
        <v>3</v>
      </c>
      <c r="D146" s="212" t="s">
        <v>245</v>
      </c>
      <c r="E146" s="213"/>
      <c r="F146" s="213"/>
      <c r="G146" s="213"/>
      <c r="H146" s="213"/>
      <c r="I146" s="213"/>
      <c r="J146" s="213"/>
      <c r="K146" s="213"/>
      <c r="L146" s="213"/>
      <c r="M146" s="214"/>
      <c r="N146" s="26"/>
      <c r="O146" s="5"/>
    </row>
    <row r="147" spans="1:15" ht="14.55" hidden="1" outlineLevel="3" thickBot="1" x14ac:dyDescent="0.35">
      <c r="A147" s="5"/>
      <c r="B147" s="5"/>
      <c r="C147" s="19">
        <v>4</v>
      </c>
      <c r="D147" s="218" t="s">
        <v>246</v>
      </c>
      <c r="E147" s="219"/>
      <c r="F147" s="219"/>
      <c r="G147" s="219"/>
      <c r="H147" s="219"/>
      <c r="I147" s="219"/>
      <c r="J147" s="219"/>
      <c r="K147" s="219"/>
      <c r="L147" s="219"/>
      <c r="M147" s="220"/>
      <c r="N147" s="17"/>
      <c r="O147" s="5"/>
    </row>
    <row r="148" spans="1:15" ht="14" hidden="1" outlineLevel="2" x14ac:dyDescent="0.3">
      <c r="A148" s="5"/>
      <c r="B148" s="5"/>
      <c r="C148" s="5"/>
      <c r="D148" s="5"/>
      <c r="E148" s="5"/>
      <c r="F148" s="5"/>
      <c r="G148" s="5"/>
      <c r="H148" s="5"/>
      <c r="I148" s="5"/>
      <c r="J148" s="5"/>
      <c r="K148" s="5"/>
      <c r="L148" s="5"/>
      <c r="M148" s="5"/>
      <c r="N148" s="5"/>
      <c r="O148" s="5"/>
    </row>
    <row r="149" spans="1:15" ht="14.55" hidden="1" outlineLevel="2" thickBot="1" x14ac:dyDescent="0.35">
      <c r="A149" s="5"/>
      <c r="B149" s="14" t="s">
        <v>228</v>
      </c>
      <c r="C149" s="5"/>
      <c r="D149" s="5"/>
      <c r="E149" s="5"/>
      <c r="F149" s="5"/>
      <c r="G149" s="5"/>
      <c r="H149" s="5"/>
      <c r="I149" s="5"/>
      <c r="J149" s="5"/>
      <c r="K149" s="5"/>
      <c r="L149" s="5"/>
      <c r="M149" s="5"/>
      <c r="N149" s="5"/>
      <c r="O149" s="5"/>
    </row>
    <row r="150" spans="1:15" ht="14" hidden="1" outlineLevel="3" x14ac:dyDescent="0.3">
      <c r="A150" s="5"/>
      <c r="B150" s="5"/>
      <c r="C150" s="91" t="s">
        <v>229</v>
      </c>
      <c r="D150" s="92" t="s">
        <v>230</v>
      </c>
      <c r="E150" s="93" t="s">
        <v>219</v>
      </c>
      <c r="F150" s="94"/>
      <c r="G150" s="95" t="s">
        <v>247</v>
      </c>
      <c r="H150" s="95" t="s">
        <v>231</v>
      </c>
      <c r="I150" s="96"/>
      <c r="J150" s="251" t="s">
        <v>232</v>
      </c>
      <c r="K150" s="251"/>
      <c r="L150" s="251"/>
      <c r="M150" s="252"/>
      <c r="N150" s="279"/>
      <c r="O150" s="5"/>
    </row>
    <row r="151" spans="1:15" ht="14" hidden="1" outlineLevel="3" x14ac:dyDescent="0.3">
      <c r="A151" s="5"/>
      <c r="B151" s="5"/>
      <c r="C151" s="97" t="s">
        <v>233</v>
      </c>
      <c r="D151" s="98" t="s">
        <v>234</v>
      </c>
      <c r="E151" s="99">
        <v>100</v>
      </c>
      <c r="F151" s="36"/>
      <c r="G151" s="112" t="s">
        <v>233</v>
      </c>
      <c r="H151" s="101"/>
      <c r="I151" s="102"/>
      <c r="J151" s="293" t="s">
        <v>248</v>
      </c>
      <c r="K151" s="294"/>
      <c r="L151" s="294"/>
      <c r="M151" s="295"/>
      <c r="N151" s="280"/>
      <c r="O151" s="5"/>
    </row>
    <row r="152" spans="1:15" ht="14" hidden="1" outlineLevel="3" x14ac:dyDescent="0.3">
      <c r="A152" s="5"/>
      <c r="B152" s="5"/>
      <c r="C152" s="103" t="s">
        <v>236</v>
      </c>
      <c r="D152" s="104" t="s">
        <v>237</v>
      </c>
      <c r="E152" s="105">
        <v>125</v>
      </c>
      <c r="F152" s="36"/>
      <c r="G152" s="112" t="s">
        <v>249</v>
      </c>
      <c r="H152" s="101"/>
      <c r="I152" s="102"/>
      <c r="J152" s="293" t="s">
        <v>250</v>
      </c>
      <c r="K152" s="294"/>
      <c r="L152" s="294"/>
      <c r="M152" s="295"/>
      <c r="N152" s="280"/>
      <c r="O152" s="5"/>
    </row>
    <row r="153" spans="1:15" ht="14" hidden="1" outlineLevel="3" x14ac:dyDescent="0.3">
      <c r="A153" s="5"/>
      <c r="B153" s="5"/>
      <c r="C153" s="103" t="s">
        <v>238</v>
      </c>
      <c r="D153" s="104" t="s">
        <v>234</v>
      </c>
      <c r="E153" s="105">
        <v>200</v>
      </c>
      <c r="F153" s="36"/>
      <c r="G153" s="5"/>
      <c r="H153" s="5"/>
      <c r="I153" s="102"/>
      <c r="J153" s="102"/>
      <c r="K153" s="102"/>
      <c r="L153" s="102"/>
      <c r="M153" s="106"/>
      <c r="N153" s="280"/>
      <c r="O153" s="5"/>
    </row>
    <row r="154" spans="1:15" ht="14" hidden="1" outlineLevel="3" x14ac:dyDescent="0.3">
      <c r="A154" s="5"/>
      <c r="B154" s="5"/>
      <c r="C154" s="103" t="s">
        <v>239</v>
      </c>
      <c r="D154" s="104" t="s">
        <v>234</v>
      </c>
      <c r="E154" s="105">
        <v>130</v>
      </c>
      <c r="F154" s="36"/>
      <c r="G154" s="5"/>
      <c r="H154" s="5"/>
      <c r="I154" s="102"/>
      <c r="J154" s="102"/>
      <c r="K154" s="102"/>
      <c r="L154" s="102"/>
      <c r="M154" s="106"/>
      <c r="N154" s="280"/>
      <c r="O154" s="5"/>
    </row>
    <row r="155" spans="1:15" ht="14" hidden="1" outlineLevel="3" x14ac:dyDescent="0.3">
      <c r="A155" s="5"/>
      <c r="B155" s="5"/>
      <c r="C155" s="103" t="s">
        <v>233</v>
      </c>
      <c r="D155" s="104" t="s">
        <v>237</v>
      </c>
      <c r="E155" s="105">
        <v>95</v>
      </c>
      <c r="F155" s="36"/>
      <c r="G155" s="5"/>
      <c r="H155" s="5"/>
      <c r="I155" s="102"/>
      <c r="J155" s="102"/>
      <c r="K155" s="102"/>
      <c r="L155" s="102"/>
      <c r="M155" s="106"/>
      <c r="N155" s="280"/>
      <c r="O155" s="5"/>
    </row>
    <row r="156" spans="1:15" ht="14" hidden="1" outlineLevel="3" x14ac:dyDescent="0.3">
      <c r="A156" s="5"/>
      <c r="B156" s="5"/>
      <c r="C156" s="103" t="s">
        <v>236</v>
      </c>
      <c r="D156" s="104" t="s">
        <v>237</v>
      </c>
      <c r="E156" s="105">
        <v>115</v>
      </c>
      <c r="F156" s="36"/>
      <c r="G156" s="5"/>
      <c r="H156" s="5"/>
      <c r="I156" s="102"/>
      <c r="J156" s="102"/>
      <c r="K156" s="102"/>
      <c r="L156" s="102"/>
      <c r="M156" s="106"/>
      <c r="N156" s="280"/>
      <c r="O156" s="5"/>
    </row>
    <row r="157" spans="1:15" ht="14" hidden="1" outlineLevel="3" x14ac:dyDescent="0.3">
      <c r="A157" s="5"/>
      <c r="B157" s="5"/>
      <c r="C157" s="103" t="s">
        <v>238</v>
      </c>
      <c r="D157" s="104" t="s">
        <v>234</v>
      </c>
      <c r="E157" s="105">
        <v>90</v>
      </c>
      <c r="F157" s="36"/>
      <c r="G157" s="5"/>
      <c r="H157" s="5"/>
      <c r="I157" s="102"/>
      <c r="J157" s="102"/>
      <c r="K157" s="102"/>
      <c r="L157" s="102"/>
      <c r="M157" s="106"/>
      <c r="N157" s="280"/>
      <c r="O157" s="5"/>
    </row>
    <row r="158" spans="1:15" ht="14" hidden="1" outlineLevel="3" x14ac:dyDescent="0.3">
      <c r="A158" s="5"/>
      <c r="B158" s="5"/>
      <c r="C158" s="103" t="s">
        <v>233</v>
      </c>
      <c r="D158" s="104" t="s">
        <v>237</v>
      </c>
      <c r="E158" s="105">
        <v>50</v>
      </c>
      <c r="F158" s="36"/>
      <c r="G158" s="5"/>
      <c r="H158" s="5"/>
      <c r="I158" s="102"/>
      <c r="J158" s="102"/>
      <c r="K158" s="102"/>
      <c r="L158" s="102"/>
      <c r="M158" s="106"/>
      <c r="N158" s="280"/>
      <c r="O158" s="5"/>
    </row>
    <row r="159" spans="1:15" ht="14.55" hidden="1" outlineLevel="3" thickBot="1" x14ac:dyDescent="0.35">
      <c r="A159" s="5"/>
      <c r="B159" s="5"/>
      <c r="C159" s="107" t="s">
        <v>239</v>
      </c>
      <c r="D159" s="108" t="s">
        <v>237</v>
      </c>
      <c r="E159" s="109">
        <v>75</v>
      </c>
      <c r="F159" s="39"/>
      <c r="G159" s="40"/>
      <c r="H159" s="40"/>
      <c r="I159" s="110"/>
      <c r="J159" s="110"/>
      <c r="K159" s="110"/>
      <c r="L159" s="110"/>
      <c r="M159" s="111"/>
      <c r="N159" s="281"/>
      <c r="O159" s="5"/>
    </row>
    <row r="160" spans="1:15" ht="14.55" thickBot="1" x14ac:dyDescent="0.35">
      <c r="A160" s="5"/>
      <c r="B160" s="12"/>
      <c r="C160" s="70"/>
      <c r="D160" s="5"/>
      <c r="E160" s="5"/>
      <c r="F160" s="5"/>
      <c r="G160" s="5"/>
      <c r="H160" s="5"/>
      <c r="I160" s="5"/>
      <c r="J160" s="5"/>
      <c r="K160" s="5"/>
      <c r="L160" s="5"/>
      <c r="M160" s="5"/>
      <c r="N160" s="47"/>
      <c r="O160" s="5"/>
    </row>
    <row r="161" spans="1:15" ht="16.149999999999999" thickBot="1" x14ac:dyDescent="0.35">
      <c r="A161" s="5"/>
      <c r="B161" s="10" t="s">
        <v>15</v>
      </c>
      <c r="C161" s="205" t="s">
        <v>251</v>
      </c>
      <c r="D161" s="206"/>
      <c r="E161" s="206"/>
      <c r="F161" s="206"/>
      <c r="G161" s="206"/>
      <c r="H161" s="206"/>
      <c r="I161" s="206"/>
      <c r="J161" s="206"/>
      <c r="K161" s="206"/>
      <c r="L161" s="206"/>
      <c r="M161" s="206"/>
      <c r="N161" s="206"/>
      <c r="O161" s="5"/>
    </row>
    <row r="162" spans="1:15" ht="14.55" outlineLevel="1" thickBot="1" x14ac:dyDescent="0.35">
      <c r="A162" s="5"/>
      <c r="B162" s="14" t="s">
        <v>252</v>
      </c>
      <c r="C162" s="5"/>
      <c r="D162" s="5"/>
      <c r="E162" s="5"/>
      <c r="F162" s="5"/>
      <c r="G162" s="5"/>
      <c r="H162" s="5"/>
      <c r="I162" s="5"/>
      <c r="J162" s="5"/>
      <c r="K162" s="5"/>
      <c r="L162" s="5"/>
      <c r="M162" s="5"/>
      <c r="N162" s="5"/>
      <c r="O162" s="5"/>
    </row>
    <row r="163" spans="1:15" ht="31.6" customHeight="1" outlineLevel="1" collapsed="1" thickBot="1" x14ac:dyDescent="0.35">
      <c r="A163" s="5"/>
      <c r="B163" s="5"/>
      <c r="C163" s="243" t="s">
        <v>253</v>
      </c>
      <c r="D163" s="244"/>
      <c r="E163" s="244"/>
      <c r="F163" s="244"/>
      <c r="G163" s="244"/>
      <c r="H163" s="244"/>
      <c r="I163" s="244"/>
      <c r="J163" s="244"/>
      <c r="K163" s="244"/>
      <c r="L163" s="244"/>
      <c r="M163" s="245"/>
      <c r="N163" s="31"/>
      <c r="O163" s="5"/>
    </row>
    <row r="164" spans="1:15" ht="14" hidden="1" outlineLevel="2" x14ac:dyDescent="0.3">
      <c r="A164" s="5"/>
      <c r="B164" s="5"/>
      <c r="C164" s="5"/>
      <c r="D164" s="5"/>
      <c r="E164" s="5"/>
      <c r="F164" s="5"/>
      <c r="G164" s="5"/>
      <c r="H164" s="5"/>
      <c r="I164" s="5"/>
      <c r="J164" s="5"/>
      <c r="K164" s="5"/>
      <c r="L164" s="5"/>
      <c r="M164" s="5"/>
      <c r="N164" s="5"/>
      <c r="O164" s="5"/>
    </row>
    <row r="165" spans="1:15" ht="14.55" hidden="1" outlineLevel="2" thickBot="1" x14ac:dyDescent="0.35">
      <c r="A165" s="5"/>
      <c r="B165" s="14" t="s">
        <v>254</v>
      </c>
      <c r="C165" s="5"/>
      <c r="D165" s="5"/>
      <c r="E165" s="5"/>
      <c r="F165" s="5"/>
      <c r="G165" s="5"/>
      <c r="H165" s="5"/>
      <c r="I165" s="5"/>
      <c r="J165" s="5"/>
      <c r="K165" s="5"/>
      <c r="L165" s="5"/>
      <c r="M165" s="5"/>
      <c r="N165" s="5"/>
      <c r="O165" s="5"/>
    </row>
    <row r="166" spans="1:15" ht="33.049999999999997" hidden="1" customHeight="1" outlineLevel="2" thickBot="1" x14ac:dyDescent="0.35">
      <c r="A166" s="5"/>
      <c r="B166" s="5"/>
      <c r="C166" s="269" t="s">
        <v>255</v>
      </c>
      <c r="D166" s="270"/>
      <c r="E166" s="270"/>
      <c r="F166" s="270"/>
      <c r="G166" s="270"/>
      <c r="H166" s="270"/>
      <c r="I166" s="270"/>
      <c r="J166" s="270"/>
      <c r="K166" s="270"/>
      <c r="L166" s="270"/>
      <c r="M166" s="271"/>
      <c r="N166" s="31"/>
      <c r="O166" s="5"/>
    </row>
    <row r="167" spans="1:15" ht="14" hidden="1" outlineLevel="2" x14ac:dyDescent="0.3">
      <c r="A167" s="5"/>
      <c r="B167" s="5"/>
      <c r="C167" s="5"/>
      <c r="D167" s="5"/>
      <c r="E167" s="5"/>
      <c r="F167" s="5"/>
      <c r="G167" s="5"/>
      <c r="H167" s="5"/>
      <c r="I167" s="5"/>
      <c r="J167" s="5"/>
      <c r="K167" s="5"/>
      <c r="L167" s="5"/>
      <c r="M167" s="5"/>
      <c r="N167" s="5"/>
      <c r="O167" s="5"/>
    </row>
    <row r="168" spans="1:15" ht="15.05" hidden="1" customHeight="1" outlineLevel="2" collapsed="1" x14ac:dyDescent="0.3">
      <c r="A168" s="5"/>
      <c r="B168" s="14" t="s">
        <v>145</v>
      </c>
      <c r="C168" s="5"/>
      <c r="D168" s="5"/>
      <c r="E168" s="5"/>
      <c r="F168" s="5"/>
      <c r="G168" s="5"/>
      <c r="H168" s="5"/>
      <c r="I168" s="5"/>
      <c r="J168" s="5"/>
      <c r="K168" s="5"/>
      <c r="L168" s="5"/>
      <c r="M168" s="5"/>
      <c r="N168" s="5"/>
      <c r="O168" s="5"/>
    </row>
    <row r="169" spans="1:15" ht="15.05" hidden="1" customHeight="1" outlineLevel="3" x14ac:dyDescent="0.3">
      <c r="A169" s="5"/>
      <c r="B169" s="32" t="s">
        <v>15</v>
      </c>
      <c r="C169" s="276" t="s">
        <v>256</v>
      </c>
      <c r="D169" s="277"/>
      <c r="E169" s="277"/>
      <c r="F169" s="277"/>
      <c r="G169" s="277"/>
      <c r="H169" s="277"/>
      <c r="I169" s="277"/>
      <c r="J169" s="277"/>
      <c r="K169" s="277"/>
      <c r="L169" s="277"/>
      <c r="M169" s="278"/>
      <c r="N169" s="209"/>
      <c r="O169" s="5"/>
    </row>
    <row r="170" spans="1:15" ht="15.05" hidden="1" customHeight="1" outlineLevel="3" thickBot="1" x14ac:dyDescent="0.35">
      <c r="A170" s="5"/>
      <c r="B170" s="32" t="s">
        <v>1</v>
      </c>
      <c r="C170" s="272" t="s">
        <v>146</v>
      </c>
      <c r="D170" s="273"/>
      <c r="E170" s="273"/>
      <c r="F170" s="273"/>
      <c r="G170" s="273"/>
      <c r="H170" s="273"/>
      <c r="I170" s="273"/>
      <c r="J170" s="273"/>
      <c r="K170" s="273"/>
      <c r="L170" s="273"/>
      <c r="M170" s="274"/>
      <c r="N170" s="211"/>
      <c r="O170" s="5"/>
    </row>
    <row r="171" spans="1:15" ht="14" hidden="1" outlineLevel="2" x14ac:dyDescent="0.3">
      <c r="A171" s="5"/>
      <c r="B171" s="5"/>
      <c r="C171" s="47"/>
      <c r="D171" s="5"/>
      <c r="E171" s="5"/>
      <c r="F171" s="5"/>
      <c r="G171" s="5"/>
      <c r="H171" s="5"/>
      <c r="I171" s="5"/>
      <c r="J171" s="5"/>
      <c r="K171" s="5"/>
      <c r="L171" s="5"/>
      <c r="M171" s="5"/>
      <c r="N171" s="5"/>
      <c r="O171" s="5"/>
    </row>
    <row r="172" spans="1:15" ht="14" hidden="1" outlineLevel="2" collapsed="1" x14ac:dyDescent="0.3">
      <c r="A172" s="5"/>
      <c r="B172" s="14" t="s">
        <v>257</v>
      </c>
      <c r="C172" s="5"/>
      <c r="D172" s="5"/>
      <c r="E172" s="5"/>
      <c r="F172" s="5"/>
      <c r="G172" s="5"/>
      <c r="H172" s="5"/>
      <c r="I172" s="5"/>
      <c r="J172" s="5"/>
      <c r="K172" s="5"/>
      <c r="L172" s="5"/>
      <c r="M172" s="5"/>
      <c r="N172" s="5"/>
      <c r="O172" s="5"/>
    </row>
    <row r="173" spans="1:15" ht="29.95" hidden="1" customHeight="1" outlineLevel="3" x14ac:dyDescent="0.3">
      <c r="A173" s="5"/>
      <c r="B173" s="5"/>
      <c r="C173" s="18">
        <v>1</v>
      </c>
      <c r="D173" s="207" t="s">
        <v>258</v>
      </c>
      <c r="E173" s="208"/>
      <c r="F173" s="208"/>
      <c r="G173" s="208"/>
      <c r="H173" s="208"/>
      <c r="I173" s="208"/>
      <c r="J173" s="208"/>
      <c r="K173" s="208"/>
      <c r="L173" s="208"/>
      <c r="M173" s="275"/>
      <c r="N173" s="209"/>
      <c r="O173" s="5"/>
    </row>
    <row r="174" spans="1:15" ht="29.95" hidden="1" customHeight="1" outlineLevel="3" x14ac:dyDescent="0.3">
      <c r="A174" s="5"/>
      <c r="B174" s="5"/>
      <c r="C174" s="20">
        <v>2</v>
      </c>
      <c r="D174" s="212" t="s">
        <v>259</v>
      </c>
      <c r="E174" s="213"/>
      <c r="F174" s="213"/>
      <c r="G174" s="213"/>
      <c r="H174" s="213"/>
      <c r="I174" s="213"/>
      <c r="J174" s="213"/>
      <c r="K174" s="213"/>
      <c r="L174" s="213"/>
      <c r="M174" s="214"/>
      <c r="N174" s="210"/>
      <c r="O174" s="5"/>
    </row>
    <row r="175" spans="1:15" ht="29.95" hidden="1" customHeight="1" outlineLevel="3" x14ac:dyDescent="0.3">
      <c r="A175" s="5"/>
      <c r="B175" s="5"/>
      <c r="C175" s="20">
        <v>3</v>
      </c>
      <c r="D175" s="212" t="s">
        <v>260</v>
      </c>
      <c r="E175" s="213"/>
      <c r="F175" s="213"/>
      <c r="G175" s="213"/>
      <c r="H175" s="213"/>
      <c r="I175" s="213"/>
      <c r="J175" s="213"/>
      <c r="K175" s="213"/>
      <c r="L175" s="213"/>
      <c r="M175" s="214"/>
      <c r="N175" s="210"/>
      <c r="O175" s="5"/>
    </row>
    <row r="176" spans="1:15" ht="29.95" hidden="1" customHeight="1" outlineLevel="3" x14ac:dyDescent="0.3">
      <c r="A176" s="5"/>
      <c r="B176" s="5"/>
      <c r="C176" s="20">
        <v>4</v>
      </c>
      <c r="D176" s="212" t="s">
        <v>261</v>
      </c>
      <c r="E176" s="213"/>
      <c r="F176" s="213"/>
      <c r="G176" s="213"/>
      <c r="H176" s="213"/>
      <c r="I176" s="213"/>
      <c r="J176" s="213"/>
      <c r="K176" s="213"/>
      <c r="L176" s="213"/>
      <c r="M176" s="214"/>
      <c r="N176" s="210"/>
      <c r="O176" s="5"/>
    </row>
    <row r="177" spans="1:15" ht="14" hidden="1" outlineLevel="3" x14ac:dyDescent="0.3">
      <c r="A177" s="5"/>
      <c r="B177" s="5"/>
      <c r="C177" s="20">
        <v>5</v>
      </c>
      <c r="D177" s="212" t="s">
        <v>262</v>
      </c>
      <c r="E177" s="213"/>
      <c r="F177" s="213"/>
      <c r="G177" s="213"/>
      <c r="H177" s="213"/>
      <c r="I177" s="213"/>
      <c r="J177" s="213"/>
      <c r="K177" s="213"/>
      <c r="L177" s="213"/>
      <c r="M177" s="214"/>
      <c r="N177" s="210"/>
      <c r="O177" s="5"/>
    </row>
    <row r="178" spans="1:15" ht="47.95" hidden="1" customHeight="1" outlineLevel="3" thickBot="1" x14ac:dyDescent="0.35">
      <c r="A178" s="5"/>
      <c r="B178" s="5"/>
      <c r="C178" s="19">
        <v>6</v>
      </c>
      <c r="D178" s="215" t="s">
        <v>263</v>
      </c>
      <c r="E178" s="216"/>
      <c r="F178" s="216"/>
      <c r="G178" s="216"/>
      <c r="H178" s="216"/>
      <c r="I178" s="216"/>
      <c r="J178" s="216"/>
      <c r="K178" s="216"/>
      <c r="L178" s="216"/>
      <c r="M178" s="217"/>
      <c r="N178" s="211"/>
      <c r="O178" s="5"/>
    </row>
    <row r="179" spans="1:15" ht="14" hidden="1" outlineLevel="2" x14ac:dyDescent="0.3">
      <c r="A179" s="5"/>
      <c r="B179" s="5"/>
      <c r="C179" s="5"/>
      <c r="D179" s="5"/>
      <c r="E179" s="5"/>
      <c r="F179" s="5"/>
      <c r="G179" s="5"/>
      <c r="H179" s="5"/>
      <c r="I179" s="5"/>
      <c r="J179" s="5"/>
      <c r="K179" s="5"/>
      <c r="L179" s="5"/>
      <c r="M179" s="5"/>
      <c r="N179" s="5"/>
      <c r="O179" s="5"/>
    </row>
    <row r="180" spans="1:15" ht="14.55" hidden="1" outlineLevel="2" collapsed="1" thickBot="1" x14ac:dyDescent="0.35">
      <c r="A180" s="5"/>
      <c r="B180" s="14" t="s">
        <v>109</v>
      </c>
      <c r="C180" s="5"/>
      <c r="D180" s="5"/>
      <c r="E180" s="5"/>
      <c r="F180" s="5"/>
      <c r="G180" s="5"/>
      <c r="H180" s="5"/>
      <c r="I180" s="5"/>
      <c r="J180" s="5"/>
      <c r="K180" s="5"/>
      <c r="L180" s="5"/>
      <c r="M180" s="5"/>
      <c r="N180" s="5"/>
      <c r="O180" s="5"/>
    </row>
    <row r="181" spans="1:15" customFormat="1" ht="14" hidden="1" outlineLevel="2" collapsed="1" x14ac:dyDescent="0.3">
      <c r="A181" s="5"/>
      <c r="B181" s="5"/>
      <c r="C181" s="246" t="s">
        <v>264</v>
      </c>
      <c r="D181" s="247"/>
      <c r="E181" s="247"/>
      <c r="F181" s="247"/>
      <c r="G181" s="247"/>
      <c r="H181" s="248" t="s">
        <v>265</v>
      </c>
      <c r="I181" s="249"/>
      <c r="J181" s="34"/>
      <c r="K181" s="34"/>
      <c r="L181" s="34"/>
      <c r="M181" s="35"/>
      <c r="N181" s="209"/>
      <c r="O181" s="5"/>
    </row>
    <row r="182" spans="1:15" customFormat="1" ht="14.55" hidden="1" outlineLevel="3" thickBot="1" x14ac:dyDescent="0.35">
      <c r="A182" s="5"/>
      <c r="B182" s="5"/>
      <c r="C182" s="76" t="s">
        <v>157</v>
      </c>
      <c r="D182" s="53" t="s">
        <v>158</v>
      </c>
      <c r="E182" s="53" t="s">
        <v>159</v>
      </c>
      <c r="F182" s="53" t="s">
        <v>160</v>
      </c>
      <c r="G182" s="54" t="s">
        <v>161</v>
      </c>
      <c r="H182" s="32" t="s">
        <v>266</v>
      </c>
      <c r="I182" s="77" t="s">
        <v>160</v>
      </c>
      <c r="J182" s="5"/>
      <c r="K182" s="5"/>
      <c r="L182" s="5"/>
      <c r="M182" s="78"/>
      <c r="N182" s="210"/>
      <c r="O182" s="5"/>
    </row>
    <row r="183" spans="1:15" customFormat="1" ht="14.55" hidden="1" outlineLevel="3" thickBot="1" x14ac:dyDescent="0.35">
      <c r="A183" s="5"/>
      <c r="B183" s="5"/>
      <c r="C183" s="27" t="s">
        <v>267</v>
      </c>
      <c r="D183" s="79">
        <v>4104.9000000000005</v>
      </c>
      <c r="E183" s="79">
        <v>4059.6</v>
      </c>
      <c r="F183" s="79">
        <v>3801</v>
      </c>
      <c r="G183" s="80">
        <v>4301.8999999999996</v>
      </c>
      <c r="H183" s="81" t="s">
        <v>164</v>
      </c>
      <c r="I183" s="82"/>
      <c r="J183" s="5"/>
      <c r="K183" s="5"/>
      <c r="L183" s="5"/>
      <c r="M183" s="78"/>
      <c r="N183" s="210"/>
      <c r="O183" s="5"/>
    </row>
    <row r="184" spans="1:15" customFormat="1" ht="14.55" hidden="1" outlineLevel="3" thickBot="1" x14ac:dyDescent="0.35">
      <c r="A184" s="5"/>
      <c r="B184" s="5"/>
      <c r="C184" s="20" t="s">
        <v>268</v>
      </c>
      <c r="D184" s="83">
        <v>2776.7999999999997</v>
      </c>
      <c r="E184" s="83">
        <v>2746.1563692172763</v>
      </c>
      <c r="F184" s="83">
        <v>2542.8488780225744</v>
      </c>
      <c r="G184" s="84">
        <v>2664.8838189396356</v>
      </c>
      <c r="H184" s="5"/>
      <c r="I184" s="5"/>
      <c r="J184" s="256" t="s">
        <v>269</v>
      </c>
      <c r="K184" s="257"/>
      <c r="L184" s="257"/>
      <c r="M184" s="258"/>
      <c r="N184" s="210"/>
      <c r="O184" s="5"/>
    </row>
    <row r="185" spans="1:15" customFormat="1" ht="15.05" hidden="1" customHeight="1" outlineLevel="3" x14ac:dyDescent="0.3">
      <c r="A185" s="5"/>
      <c r="B185" s="5"/>
      <c r="C185" s="20" t="s">
        <v>270</v>
      </c>
      <c r="D185" s="83">
        <v>2244</v>
      </c>
      <c r="E185" s="83">
        <v>2219.2361324270992</v>
      </c>
      <c r="F185" s="83">
        <v>2054.9383759300845</v>
      </c>
      <c r="G185" s="84">
        <v>2153.5577966366122</v>
      </c>
      <c r="H185" s="32" t="s">
        <v>271</v>
      </c>
      <c r="I185" s="85"/>
      <c r="J185" s="259" t="s">
        <v>272</v>
      </c>
      <c r="K185" s="260"/>
      <c r="L185" s="260"/>
      <c r="M185" s="261"/>
      <c r="N185" s="210"/>
      <c r="O185" s="5"/>
    </row>
    <row r="186" spans="1:15" customFormat="1" ht="14.55" hidden="1" outlineLevel="3" thickBot="1" x14ac:dyDescent="0.35">
      <c r="A186" s="5"/>
      <c r="B186" s="5"/>
      <c r="C186" s="20" t="s">
        <v>273</v>
      </c>
      <c r="D186" s="83">
        <v>1562.5</v>
      </c>
      <c r="E186" s="83">
        <v>1545.2568881093325</v>
      </c>
      <c r="F186" s="83">
        <v>1430.8561552543479</v>
      </c>
      <c r="G186" s="84">
        <v>1499.5249809468387</v>
      </c>
      <c r="H186" s="5"/>
      <c r="I186" s="5"/>
      <c r="J186" s="262"/>
      <c r="K186" s="263"/>
      <c r="L186" s="263"/>
      <c r="M186" s="264"/>
      <c r="N186" s="210"/>
      <c r="O186" s="5"/>
    </row>
    <row r="187" spans="1:15" customFormat="1" ht="14" hidden="1" outlineLevel="3" x14ac:dyDescent="0.3">
      <c r="A187" s="5"/>
      <c r="B187" s="5"/>
      <c r="C187" s="20" t="s">
        <v>274</v>
      </c>
      <c r="D187" s="83">
        <v>2500</v>
      </c>
      <c r="E187" s="83">
        <v>2472.4110209749319</v>
      </c>
      <c r="F187" s="83">
        <v>2289.369848406956</v>
      </c>
      <c r="G187" s="84">
        <v>2399.2399695149411</v>
      </c>
      <c r="H187" s="265" t="s">
        <v>275</v>
      </c>
      <c r="I187" s="266"/>
      <c r="J187" s="266"/>
      <c r="K187" s="266"/>
      <c r="L187" s="266"/>
      <c r="M187" s="267"/>
      <c r="N187" s="210"/>
      <c r="O187" s="5"/>
    </row>
    <row r="188" spans="1:15" customFormat="1" ht="14" hidden="1" outlineLevel="3" x14ac:dyDescent="0.3">
      <c r="A188" s="5"/>
      <c r="B188" s="5"/>
      <c r="C188" s="20" t="s">
        <v>172</v>
      </c>
      <c r="D188" s="83">
        <v>3150</v>
      </c>
      <c r="E188" s="83">
        <v>3115.2378864284142</v>
      </c>
      <c r="F188" s="83">
        <v>2884.6060089927646</v>
      </c>
      <c r="G188" s="84">
        <v>3023.0423615888258</v>
      </c>
      <c r="H188" s="265"/>
      <c r="I188" s="266"/>
      <c r="J188" s="266"/>
      <c r="K188" s="266"/>
      <c r="L188" s="266"/>
      <c r="M188" s="267"/>
      <c r="N188" s="210"/>
      <c r="O188" s="5"/>
    </row>
    <row r="189" spans="1:15" customFormat="1" ht="14" hidden="1" outlineLevel="3" x14ac:dyDescent="0.3">
      <c r="A189" s="5"/>
      <c r="B189" s="5"/>
      <c r="C189" s="20" t="s">
        <v>276</v>
      </c>
      <c r="D189" s="83">
        <v>1747.5</v>
      </c>
      <c r="E189" s="83">
        <v>1728.2153036614775</v>
      </c>
      <c r="F189" s="83">
        <v>1600.2695240364624</v>
      </c>
      <c r="G189" s="84">
        <v>1677.068738690944</v>
      </c>
      <c r="H189" s="5"/>
      <c r="I189" s="5"/>
      <c r="J189" s="5"/>
      <c r="K189" s="5"/>
      <c r="L189" s="5"/>
      <c r="M189" s="38"/>
      <c r="N189" s="210"/>
      <c r="O189" s="5"/>
    </row>
    <row r="190" spans="1:15" customFormat="1" ht="14" hidden="1" outlineLevel="3" x14ac:dyDescent="0.3">
      <c r="A190" s="5"/>
      <c r="B190" s="5"/>
      <c r="C190" s="20" t="s">
        <v>277</v>
      </c>
      <c r="D190" s="83">
        <v>12145.2</v>
      </c>
      <c r="E190" s="83">
        <v>12011.170532777898</v>
      </c>
      <c r="F190" s="83">
        <v>12011.170532777898</v>
      </c>
      <c r="G190" s="84">
        <v>12011.170532777898</v>
      </c>
      <c r="H190" s="5"/>
      <c r="I190" s="5"/>
      <c r="J190" s="5"/>
      <c r="K190" s="5"/>
      <c r="L190" s="5"/>
      <c r="M190" s="38"/>
      <c r="N190" s="210"/>
      <c r="O190" s="5"/>
    </row>
    <row r="191" spans="1:15" customFormat="1" ht="14.55" hidden="1" outlineLevel="3" thickBot="1" x14ac:dyDescent="0.35">
      <c r="A191" s="5"/>
      <c r="B191" s="5"/>
      <c r="C191" s="19" t="s">
        <v>278</v>
      </c>
      <c r="D191" s="86">
        <v>11301.39</v>
      </c>
      <c r="E191" s="86">
        <v>11176.672475334355</v>
      </c>
      <c r="F191" s="86">
        <v>11176.672475334355</v>
      </c>
      <c r="G191" s="170">
        <v>11176.672475334355</v>
      </c>
      <c r="H191" s="40"/>
      <c r="I191" s="40"/>
      <c r="J191" s="40"/>
      <c r="K191" s="40"/>
      <c r="L191" s="40"/>
      <c r="M191" s="41"/>
      <c r="N191" s="211"/>
      <c r="O191" s="5"/>
    </row>
    <row r="192" spans="1:15" ht="14" outlineLevel="1" x14ac:dyDescent="0.3">
      <c r="A192" s="5"/>
      <c r="B192" s="5"/>
      <c r="C192" s="5"/>
      <c r="D192" s="5"/>
      <c r="E192" s="5"/>
      <c r="F192" s="5"/>
      <c r="G192" s="5"/>
      <c r="H192" s="5"/>
      <c r="I192" s="5"/>
      <c r="J192" s="5"/>
      <c r="K192" s="5"/>
      <c r="L192" s="5"/>
      <c r="M192" s="5"/>
      <c r="N192" s="5"/>
      <c r="O192" s="5"/>
    </row>
    <row r="193" spans="1:15" ht="14.55" outlineLevel="1" thickBot="1" x14ac:dyDescent="0.35">
      <c r="A193" s="5"/>
      <c r="B193" s="14" t="s">
        <v>252</v>
      </c>
      <c r="C193" s="5"/>
      <c r="D193" s="5"/>
      <c r="E193" s="5"/>
      <c r="F193" s="5"/>
      <c r="G193" s="5"/>
      <c r="H193" s="5"/>
      <c r="I193" s="5"/>
      <c r="J193" s="5"/>
      <c r="K193" s="5"/>
      <c r="L193" s="5"/>
      <c r="M193" s="5"/>
      <c r="N193" s="5"/>
      <c r="O193" s="5"/>
    </row>
    <row r="194" spans="1:15" ht="33.049999999999997" customHeight="1" outlineLevel="1" collapsed="1" thickBot="1" x14ac:dyDescent="0.35">
      <c r="A194" s="5"/>
      <c r="B194" s="5"/>
      <c r="C194" s="243" t="s">
        <v>279</v>
      </c>
      <c r="D194" s="244"/>
      <c r="E194" s="244"/>
      <c r="F194" s="244"/>
      <c r="G194" s="244"/>
      <c r="H194" s="244"/>
      <c r="I194" s="244"/>
      <c r="J194" s="244"/>
      <c r="K194" s="244"/>
      <c r="L194" s="244"/>
      <c r="M194" s="245"/>
      <c r="N194" s="31"/>
      <c r="O194" s="5"/>
    </row>
    <row r="195" spans="1:15" ht="14" hidden="1" outlineLevel="2" x14ac:dyDescent="0.3">
      <c r="A195" s="5"/>
      <c r="B195" s="5"/>
      <c r="C195" s="5"/>
      <c r="D195" s="5"/>
      <c r="E195" s="5"/>
      <c r="F195" s="5"/>
      <c r="G195" s="5"/>
      <c r="H195" s="5"/>
      <c r="I195" s="5"/>
      <c r="J195" s="5"/>
      <c r="K195" s="5"/>
      <c r="L195" s="5"/>
      <c r="M195" s="5"/>
      <c r="N195" s="5"/>
      <c r="O195" s="5"/>
    </row>
    <row r="196" spans="1:15" ht="14.55" hidden="1" outlineLevel="2" thickBot="1" x14ac:dyDescent="0.35">
      <c r="A196" s="5"/>
      <c r="B196" s="14" t="s">
        <v>254</v>
      </c>
      <c r="C196" s="5"/>
      <c r="D196" s="5"/>
      <c r="E196" s="5"/>
      <c r="F196" s="5"/>
      <c r="G196" s="5"/>
      <c r="H196" s="5"/>
      <c r="I196" s="5"/>
      <c r="J196" s="5"/>
      <c r="K196" s="5"/>
      <c r="L196" s="5"/>
      <c r="M196" s="5"/>
      <c r="N196" s="5"/>
      <c r="O196" s="5"/>
    </row>
    <row r="197" spans="1:15" ht="33.049999999999997" hidden="1" customHeight="1" outlineLevel="2" thickBot="1" x14ac:dyDescent="0.35">
      <c r="A197" s="5"/>
      <c r="B197" s="5"/>
      <c r="C197" s="269" t="s">
        <v>280</v>
      </c>
      <c r="D197" s="270"/>
      <c r="E197" s="270"/>
      <c r="F197" s="270"/>
      <c r="G197" s="270"/>
      <c r="H197" s="270"/>
      <c r="I197" s="270"/>
      <c r="J197" s="270"/>
      <c r="K197" s="270"/>
      <c r="L197" s="270"/>
      <c r="M197" s="271"/>
      <c r="N197" s="31"/>
      <c r="O197" s="5"/>
    </row>
    <row r="198" spans="1:15" ht="14" hidden="1" outlineLevel="2" x14ac:dyDescent="0.3">
      <c r="A198" s="5"/>
      <c r="B198" s="5"/>
      <c r="C198" s="5"/>
      <c r="D198" s="5"/>
      <c r="E198" s="5"/>
      <c r="F198" s="5"/>
      <c r="G198" s="5"/>
      <c r="H198" s="5"/>
      <c r="I198" s="5"/>
      <c r="J198" s="5"/>
      <c r="K198" s="5"/>
      <c r="L198" s="5"/>
      <c r="M198" s="5"/>
      <c r="N198" s="5"/>
      <c r="O198" s="5"/>
    </row>
    <row r="199" spans="1:15" ht="15.05" hidden="1" customHeight="1" outlineLevel="2" collapsed="1" x14ac:dyDescent="0.3">
      <c r="A199" s="5"/>
      <c r="B199" s="14" t="s">
        <v>145</v>
      </c>
      <c r="C199" s="5"/>
      <c r="D199" s="5"/>
      <c r="E199" s="5"/>
      <c r="F199" s="5"/>
      <c r="G199" s="5"/>
      <c r="H199" s="5"/>
      <c r="I199" s="5"/>
      <c r="J199" s="5"/>
      <c r="K199" s="5"/>
      <c r="L199" s="5"/>
      <c r="M199" s="5"/>
      <c r="N199" s="5"/>
      <c r="O199" s="5"/>
    </row>
    <row r="200" spans="1:15" ht="15.05" hidden="1" customHeight="1" outlineLevel="3" x14ac:dyDescent="0.3">
      <c r="A200" s="5"/>
      <c r="B200" s="32" t="s">
        <v>15</v>
      </c>
      <c r="C200" s="276" t="s">
        <v>281</v>
      </c>
      <c r="D200" s="277"/>
      <c r="E200" s="277"/>
      <c r="F200" s="277"/>
      <c r="G200" s="277"/>
      <c r="H200" s="277"/>
      <c r="I200" s="277"/>
      <c r="J200" s="277"/>
      <c r="K200" s="277"/>
      <c r="L200" s="277"/>
      <c r="M200" s="278"/>
      <c r="N200" s="209"/>
      <c r="O200" s="5"/>
    </row>
    <row r="201" spans="1:15" s="50" customFormat="1" ht="15.05" hidden="1" customHeight="1" outlineLevel="3" thickBot="1" x14ac:dyDescent="0.35">
      <c r="A201" s="48"/>
      <c r="B201" s="49" t="s">
        <v>1</v>
      </c>
      <c r="C201" s="272" t="s">
        <v>178</v>
      </c>
      <c r="D201" s="273"/>
      <c r="E201" s="273"/>
      <c r="F201" s="273"/>
      <c r="G201" s="273"/>
      <c r="H201" s="273"/>
      <c r="I201" s="273"/>
      <c r="J201" s="273"/>
      <c r="K201" s="273"/>
      <c r="L201" s="273"/>
      <c r="M201" s="274"/>
      <c r="N201" s="211"/>
      <c r="O201" s="48"/>
    </row>
    <row r="202" spans="1:15" ht="14" hidden="1" outlineLevel="2" x14ac:dyDescent="0.3">
      <c r="A202" s="5"/>
      <c r="B202" s="5"/>
      <c r="C202" s="5"/>
      <c r="D202" s="5"/>
      <c r="E202" s="5"/>
      <c r="F202" s="5"/>
      <c r="G202" s="5"/>
      <c r="H202" s="5"/>
      <c r="I202" s="5"/>
      <c r="J202" s="5"/>
      <c r="K202" s="5"/>
      <c r="L202" s="5"/>
      <c r="M202" s="5"/>
      <c r="N202" s="5"/>
      <c r="O202" s="5"/>
    </row>
    <row r="203" spans="1:15" ht="14" hidden="1" outlineLevel="2" collapsed="1" x14ac:dyDescent="0.3">
      <c r="A203" s="5"/>
      <c r="B203" s="14" t="s">
        <v>257</v>
      </c>
      <c r="C203" s="5"/>
      <c r="D203" s="5"/>
      <c r="E203" s="5"/>
      <c r="F203" s="5"/>
      <c r="G203" s="5"/>
      <c r="H203" s="5"/>
      <c r="I203" s="5"/>
      <c r="J203" s="5"/>
      <c r="K203" s="5"/>
      <c r="L203" s="5"/>
      <c r="M203" s="5"/>
      <c r="N203" s="5"/>
      <c r="O203" s="5"/>
    </row>
    <row r="204" spans="1:15" ht="77.25" hidden="1" customHeight="1" outlineLevel="3" x14ac:dyDescent="0.3">
      <c r="A204" s="5"/>
      <c r="B204" s="5"/>
      <c r="C204" s="18">
        <v>1</v>
      </c>
      <c r="D204" s="207" t="s">
        <v>282</v>
      </c>
      <c r="E204" s="208"/>
      <c r="F204" s="208"/>
      <c r="G204" s="208"/>
      <c r="H204" s="208"/>
      <c r="I204" s="208"/>
      <c r="J204" s="208"/>
      <c r="K204" s="208"/>
      <c r="L204" s="208"/>
      <c r="M204" s="275"/>
      <c r="N204" s="209"/>
      <c r="O204" s="5"/>
    </row>
    <row r="205" spans="1:15" ht="29.95" hidden="1" customHeight="1" outlineLevel="3" x14ac:dyDescent="0.3">
      <c r="A205" s="5"/>
      <c r="B205" s="5"/>
      <c r="C205" s="20">
        <v>2</v>
      </c>
      <c r="D205" s="212" t="s">
        <v>283</v>
      </c>
      <c r="E205" s="213"/>
      <c r="F205" s="213"/>
      <c r="G205" s="213"/>
      <c r="H205" s="213"/>
      <c r="I205" s="213"/>
      <c r="J205" s="213"/>
      <c r="K205" s="213"/>
      <c r="L205" s="213"/>
      <c r="M205" s="214"/>
      <c r="N205" s="210"/>
      <c r="O205" s="5"/>
    </row>
    <row r="206" spans="1:15" ht="95.25" hidden="1" customHeight="1" outlineLevel="3" x14ac:dyDescent="0.3">
      <c r="A206" s="5"/>
      <c r="B206" s="5"/>
      <c r="C206" s="20">
        <v>3</v>
      </c>
      <c r="D206" s="212" t="s">
        <v>284</v>
      </c>
      <c r="E206" s="213"/>
      <c r="F206" s="213"/>
      <c r="G206" s="213"/>
      <c r="H206" s="213"/>
      <c r="I206" s="213"/>
      <c r="J206" s="213"/>
      <c r="K206" s="213"/>
      <c r="L206" s="213"/>
      <c r="M206" s="214"/>
      <c r="N206" s="210"/>
      <c r="O206" s="5"/>
    </row>
    <row r="207" spans="1:15" ht="94.6" hidden="1" customHeight="1" outlineLevel="3" x14ac:dyDescent="0.3">
      <c r="A207" s="5"/>
      <c r="B207" s="5"/>
      <c r="C207" s="20">
        <v>4</v>
      </c>
      <c r="D207" s="212" t="s">
        <v>285</v>
      </c>
      <c r="E207" s="213"/>
      <c r="F207" s="213"/>
      <c r="G207" s="213"/>
      <c r="H207" s="213"/>
      <c r="I207" s="213"/>
      <c r="J207" s="213"/>
      <c r="K207" s="213"/>
      <c r="L207" s="213"/>
      <c r="M207" s="214"/>
      <c r="N207" s="210"/>
      <c r="O207" s="5"/>
    </row>
    <row r="208" spans="1:15" ht="14" hidden="1" outlineLevel="3" x14ac:dyDescent="0.3">
      <c r="A208" s="5"/>
      <c r="B208" s="5"/>
      <c r="C208" s="20">
        <v>5</v>
      </c>
      <c r="D208" s="212" t="s">
        <v>262</v>
      </c>
      <c r="E208" s="213"/>
      <c r="F208" s="213"/>
      <c r="G208" s="213"/>
      <c r="H208" s="213"/>
      <c r="I208" s="213"/>
      <c r="J208" s="213"/>
      <c r="K208" s="213"/>
      <c r="L208" s="213"/>
      <c r="M208" s="214"/>
      <c r="N208" s="210"/>
      <c r="O208" s="5"/>
    </row>
    <row r="209" spans="1:15" ht="61.55" hidden="1" customHeight="1" outlineLevel="3" thickBot="1" x14ac:dyDescent="0.35">
      <c r="A209" s="5"/>
      <c r="B209" s="5"/>
      <c r="C209" s="19">
        <v>6</v>
      </c>
      <c r="D209" s="215" t="s">
        <v>286</v>
      </c>
      <c r="E209" s="216"/>
      <c r="F209" s="216"/>
      <c r="G209" s="216"/>
      <c r="H209" s="216"/>
      <c r="I209" s="216"/>
      <c r="J209" s="216"/>
      <c r="K209" s="216"/>
      <c r="L209" s="216"/>
      <c r="M209" s="217"/>
      <c r="N209" s="211"/>
      <c r="O209" s="5"/>
    </row>
    <row r="210" spans="1:15" ht="14" hidden="1" outlineLevel="2" x14ac:dyDescent="0.3">
      <c r="A210" s="5"/>
      <c r="B210" s="5"/>
      <c r="C210" s="5"/>
      <c r="D210" s="5"/>
      <c r="E210" s="5"/>
      <c r="F210" s="5"/>
      <c r="G210" s="5"/>
      <c r="H210" s="5"/>
      <c r="I210" s="5"/>
      <c r="J210" s="5"/>
      <c r="K210" s="5"/>
      <c r="L210" s="5"/>
      <c r="M210" s="5"/>
      <c r="N210" s="5"/>
      <c r="O210" s="5"/>
    </row>
    <row r="211" spans="1:15" ht="14.55" hidden="1" outlineLevel="2" thickBot="1" x14ac:dyDescent="0.35">
      <c r="A211" s="5"/>
      <c r="B211" s="14" t="s">
        <v>109</v>
      </c>
      <c r="C211" s="5"/>
      <c r="D211" s="5"/>
      <c r="E211" s="5"/>
      <c r="F211" s="5"/>
      <c r="G211" s="5"/>
      <c r="H211" s="5"/>
      <c r="I211" s="5"/>
      <c r="J211" s="5"/>
      <c r="K211" s="5"/>
      <c r="L211" s="5"/>
      <c r="M211" s="5"/>
      <c r="N211" s="5"/>
      <c r="O211" s="5"/>
    </row>
    <row r="212" spans="1:15" ht="14" hidden="1" outlineLevel="2" collapsed="1" x14ac:dyDescent="0.3">
      <c r="A212" s="5"/>
      <c r="B212" s="5"/>
      <c r="C212" s="246" t="s">
        <v>287</v>
      </c>
      <c r="D212" s="247"/>
      <c r="E212" s="247"/>
      <c r="F212" s="247"/>
      <c r="G212" s="247"/>
      <c r="H212" s="248" t="s">
        <v>265</v>
      </c>
      <c r="I212" s="249"/>
      <c r="J212" s="34"/>
      <c r="K212" s="34"/>
      <c r="L212" s="34"/>
      <c r="M212" s="35"/>
      <c r="N212" s="209"/>
      <c r="O212" s="5"/>
    </row>
    <row r="213" spans="1:15" ht="14.55" hidden="1" outlineLevel="3" thickBot="1" x14ac:dyDescent="0.35">
      <c r="A213" s="5"/>
      <c r="B213" s="5"/>
      <c r="C213" s="76" t="s">
        <v>157</v>
      </c>
      <c r="D213" s="53" t="s">
        <v>158</v>
      </c>
      <c r="E213" s="53" t="s">
        <v>159</v>
      </c>
      <c r="F213" s="53" t="s">
        <v>160</v>
      </c>
      <c r="G213" s="54" t="s">
        <v>161</v>
      </c>
      <c r="H213" s="32" t="s">
        <v>266</v>
      </c>
      <c r="I213" s="87"/>
      <c r="J213" s="5" t="s">
        <v>288</v>
      </c>
      <c r="K213" s="5"/>
      <c r="L213" s="5"/>
      <c r="M213" s="78"/>
      <c r="N213" s="210"/>
      <c r="O213" s="5"/>
    </row>
    <row r="214" spans="1:15" ht="14.55" hidden="1" outlineLevel="3" thickBot="1" x14ac:dyDescent="0.35">
      <c r="A214" s="5"/>
      <c r="B214" s="5"/>
      <c r="C214" s="27" t="s">
        <v>267</v>
      </c>
      <c r="D214" s="79">
        <v>4104.9000000000005</v>
      </c>
      <c r="E214" s="79">
        <v>4059.6</v>
      </c>
      <c r="F214" s="79">
        <v>3801</v>
      </c>
      <c r="G214" s="80">
        <v>4301.8999999999996</v>
      </c>
      <c r="H214" s="81" t="s">
        <v>164</v>
      </c>
      <c r="I214" s="82"/>
      <c r="J214" s="5"/>
      <c r="K214" s="5"/>
      <c r="L214" s="5"/>
      <c r="M214" s="78"/>
      <c r="N214" s="210"/>
      <c r="O214" s="5"/>
    </row>
    <row r="215" spans="1:15" ht="14.55" hidden="1" outlineLevel="3" thickBot="1" x14ac:dyDescent="0.35">
      <c r="A215" s="5"/>
      <c r="B215" s="5"/>
      <c r="C215" s="20" t="s">
        <v>268</v>
      </c>
      <c r="D215" s="83">
        <v>2776.7999999999997</v>
      </c>
      <c r="E215" s="83">
        <v>2746.1563692172763</v>
      </c>
      <c r="F215" s="83">
        <v>2542.8488780225744</v>
      </c>
      <c r="G215" s="84">
        <v>2664.8838189396356</v>
      </c>
      <c r="H215" s="5"/>
      <c r="I215" s="5"/>
      <c r="J215" s="256" t="s">
        <v>269</v>
      </c>
      <c r="K215" s="257"/>
      <c r="L215" s="257"/>
      <c r="M215" s="258"/>
      <c r="N215" s="210"/>
      <c r="O215" s="5"/>
    </row>
    <row r="216" spans="1:15" ht="15.05" hidden="1" customHeight="1" outlineLevel="3" x14ac:dyDescent="0.3">
      <c r="A216" s="5"/>
      <c r="B216" s="5"/>
      <c r="C216" s="20" t="s">
        <v>270</v>
      </c>
      <c r="D216" s="83">
        <v>2244</v>
      </c>
      <c r="E216" s="83">
        <v>2219.2361324270992</v>
      </c>
      <c r="F216" s="83">
        <v>2054.9383759300845</v>
      </c>
      <c r="G216" s="84">
        <v>2153.5577966366122</v>
      </c>
      <c r="H216" s="32" t="s">
        <v>271</v>
      </c>
      <c r="I216" s="85"/>
      <c r="J216" s="259" t="s">
        <v>289</v>
      </c>
      <c r="K216" s="260"/>
      <c r="L216" s="260"/>
      <c r="M216" s="261"/>
      <c r="N216" s="210"/>
      <c r="O216" s="5"/>
    </row>
    <row r="217" spans="1:15" ht="14.55" hidden="1" outlineLevel="3" thickBot="1" x14ac:dyDescent="0.35">
      <c r="A217" s="5"/>
      <c r="B217" s="5"/>
      <c r="C217" s="20" t="s">
        <v>273</v>
      </c>
      <c r="D217" s="83">
        <v>1562.5</v>
      </c>
      <c r="E217" s="83">
        <v>1545.2568881093325</v>
      </c>
      <c r="F217" s="83">
        <v>1430.8561552543479</v>
      </c>
      <c r="G217" s="84">
        <v>1499.5249809468387</v>
      </c>
      <c r="H217" s="5"/>
      <c r="I217" s="5"/>
      <c r="J217" s="262"/>
      <c r="K217" s="263"/>
      <c r="L217" s="263"/>
      <c r="M217" s="264"/>
      <c r="N217" s="210"/>
      <c r="O217" s="5"/>
    </row>
    <row r="218" spans="1:15" ht="15.05" hidden="1" customHeight="1" outlineLevel="3" x14ac:dyDescent="0.3">
      <c r="A218" s="5"/>
      <c r="B218" s="5"/>
      <c r="C218" s="20" t="s">
        <v>274</v>
      </c>
      <c r="D218" s="83">
        <v>2500</v>
      </c>
      <c r="E218" s="83">
        <v>2472.4110209749319</v>
      </c>
      <c r="F218" s="83">
        <v>2289.369848406956</v>
      </c>
      <c r="G218" s="84">
        <v>2399.2399695149411</v>
      </c>
      <c r="H218" s="265" t="s">
        <v>290</v>
      </c>
      <c r="I218" s="266"/>
      <c r="J218" s="266"/>
      <c r="K218" s="266"/>
      <c r="L218" s="266"/>
      <c r="M218" s="267"/>
      <c r="N218" s="210"/>
      <c r="O218" s="5"/>
    </row>
    <row r="219" spans="1:15" ht="14" hidden="1" outlineLevel="3" x14ac:dyDescent="0.3">
      <c r="A219" s="5"/>
      <c r="B219" s="5"/>
      <c r="C219" s="20" t="s">
        <v>172</v>
      </c>
      <c r="D219" s="83">
        <v>3150</v>
      </c>
      <c r="E219" s="83">
        <v>3115.2378864284142</v>
      </c>
      <c r="F219" s="83">
        <v>2884.6060089927646</v>
      </c>
      <c r="G219" s="84">
        <v>3023.0423615888258</v>
      </c>
      <c r="H219" s="265"/>
      <c r="I219" s="266"/>
      <c r="J219" s="266"/>
      <c r="K219" s="266"/>
      <c r="L219" s="266"/>
      <c r="M219" s="267"/>
      <c r="N219" s="210"/>
      <c r="O219" s="5"/>
    </row>
    <row r="220" spans="1:15" ht="14" hidden="1" outlineLevel="3" x14ac:dyDescent="0.3">
      <c r="A220" s="5"/>
      <c r="B220" s="5"/>
      <c r="C220" s="20" t="s">
        <v>276</v>
      </c>
      <c r="D220" s="83">
        <v>1747.5</v>
      </c>
      <c r="E220" s="83">
        <v>1728.2153036614775</v>
      </c>
      <c r="F220" s="83">
        <v>1600.2695240364624</v>
      </c>
      <c r="G220" s="84">
        <v>1677.068738690944</v>
      </c>
      <c r="H220" s="5"/>
      <c r="I220" s="5"/>
      <c r="J220" s="5"/>
      <c r="K220" s="5"/>
      <c r="L220" s="5"/>
      <c r="M220" s="38"/>
      <c r="N220" s="210"/>
      <c r="O220" s="5"/>
    </row>
    <row r="221" spans="1:15" ht="14" hidden="1" outlineLevel="3" x14ac:dyDescent="0.3">
      <c r="A221" s="5"/>
      <c r="B221" s="5"/>
      <c r="C221" s="20" t="s">
        <v>277</v>
      </c>
      <c r="D221" s="83">
        <v>12145.2</v>
      </c>
      <c r="E221" s="83">
        <v>12011.170532777898</v>
      </c>
      <c r="F221" s="83">
        <v>12011.170532777898</v>
      </c>
      <c r="G221" s="84">
        <v>12011.170532777898</v>
      </c>
      <c r="H221" s="5"/>
      <c r="I221" s="5"/>
      <c r="J221" s="5"/>
      <c r="K221" s="5"/>
      <c r="L221" s="5"/>
      <c r="M221" s="38"/>
      <c r="N221" s="210"/>
      <c r="O221" s="5"/>
    </row>
    <row r="222" spans="1:15" ht="14.55" hidden="1" outlineLevel="3" thickBot="1" x14ac:dyDescent="0.35">
      <c r="A222" s="5"/>
      <c r="B222" s="5"/>
      <c r="C222" s="19" t="s">
        <v>278</v>
      </c>
      <c r="D222" s="86">
        <v>11301.39</v>
      </c>
      <c r="E222" s="86">
        <v>11176.672475334355</v>
      </c>
      <c r="F222" s="86">
        <v>11176.672475334355</v>
      </c>
      <c r="G222" s="170">
        <v>11176.672475334355</v>
      </c>
      <c r="H222" s="40"/>
      <c r="I222" s="40"/>
      <c r="J222" s="40"/>
      <c r="K222" s="40"/>
      <c r="L222" s="40"/>
      <c r="M222" s="41"/>
      <c r="N222" s="211"/>
      <c r="O222" s="5"/>
    </row>
    <row r="223" spans="1:15" ht="14" outlineLevel="1" x14ac:dyDescent="0.3">
      <c r="A223" s="5"/>
      <c r="B223" s="5"/>
      <c r="C223" s="5"/>
      <c r="D223" s="5"/>
      <c r="E223" s="5"/>
      <c r="F223" s="5"/>
      <c r="G223" s="5"/>
      <c r="H223" s="5"/>
      <c r="I223" s="5"/>
      <c r="J223" s="5"/>
      <c r="K223" s="5"/>
      <c r="L223" s="5"/>
      <c r="M223" s="5"/>
      <c r="N223" s="5"/>
      <c r="O223" s="5"/>
    </row>
    <row r="224" spans="1:15" ht="14.55" outlineLevel="1" thickBot="1" x14ac:dyDescent="0.35">
      <c r="A224" s="5"/>
      <c r="B224" s="14" t="s">
        <v>252</v>
      </c>
      <c r="C224" s="5"/>
      <c r="D224" s="5"/>
      <c r="E224" s="5"/>
      <c r="F224" s="5"/>
      <c r="G224" s="5"/>
      <c r="H224" s="5"/>
      <c r="I224" s="5"/>
      <c r="J224" s="5"/>
      <c r="K224" s="5"/>
      <c r="L224" s="5"/>
      <c r="M224" s="5"/>
      <c r="N224" s="5"/>
      <c r="O224" s="5"/>
    </row>
    <row r="225" spans="1:15" ht="32.25" customHeight="1" outlineLevel="1" collapsed="1" thickBot="1" x14ac:dyDescent="0.35">
      <c r="A225" s="5"/>
      <c r="B225" s="5"/>
      <c r="C225" s="243" t="s">
        <v>291</v>
      </c>
      <c r="D225" s="244"/>
      <c r="E225" s="244"/>
      <c r="F225" s="244"/>
      <c r="G225" s="244"/>
      <c r="H225" s="244"/>
      <c r="I225" s="244"/>
      <c r="J225" s="244"/>
      <c r="K225" s="244"/>
      <c r="L225" s="244"/>
      <c r="M225" s="245"/>
      <c r="N225" s="31"/>
      <c r="O225" s="5"/>
    </row>
    <row r="226" spans="1:15" ht="14" hidden="1" outlineLevel="2" x14ac:dyDescent="0.3">
      <c r="A226" s="5"/>
      <c r="B226" s="5"/>
      <c r="C226" s="5"/>
      <c r="D226" s="5"/>
      <c r="E226" s="5"/>
      <c r="F226" s="5"/>
      <c r="G226" s="5"/>
      <c r="H226" s="5"/>
      <c r="I226" s="5"/>
      <c r="J226" s="5"/>
      <c r="K226" s="5"/>
      <c r="L226" s="5"/>
      <c r="M226" s="5"/>
      <c r="N226" s="5"/>
      <c r="O226" s="5"/>
    </row>
    <row r="227" spans="1:15" ht="14.55" hidden="1" outlineLevel="2" thickBot="1" x14ac:dyDescent="0.35">
      <c r="A227" s="5"/>
      <c r="B227" s="14" t="s">
        <v>254</v>
      </c>
      <c r="C227" s="5"/>
      <c r="D227" s="5"/>
      <c r="E227" s="5"/>
      <c r="F227" s="5"/>
      <c r="G227" s="5"/>
      <c r="H227" s="5"/>
      <c r="I227" s="5"/>
      <c r="J227" s="5"/>
      <c r="K227" s="5"/>
      <c r="L227" s="5"/>
      <c r="M227" s="5"/>
      <c r="N227" s="5"/>
      <c r="O227" s="5"/>
    </row>
    <row r="228" spans="1:15" ht="33.049999999999997" hidden="1" customHeight="1" outlineLevel="2" thickBot="1" x14ac:dyDescent="0.35">
      <c r="A228" s="5"/>
      <c r="B228" s="5"/>
      <c r="C228" s="269" t="s">
        <v>292</v>
      </c>
      <c r="D228" s="270"/>
      <c r="E228" s="270"/>
      <c r="F228" s="270"/>
      <c r="G228" s="270"/>
      <c r="H228" s="270"/>
      <c r="I228" s="270"/>
      <c r="J228" s="270"/>
      <c r="K228" s="270"/>
      <c r="L228" s="270"/>
      <c r="M228" s="271"/>
      <c r="N228" s="31"/>
      <c r="O228" s="5"/>
    </row>
    <row r="229" spans="1:15" ht="14" hidden="1" outlineLevel="2" x14ac:dyDescent="0.3">
      <c r="A229" s="5"/>
      <c r="B229" s="5"/>
      <c r="C229" s="5"/>
      <c r="D229" s="5"/>
      <c r="E229" s="5"/>
      <c r="F229" s="5"/>
      <c r="G229" s="5"/>
      <c r="H229" s="5"/>
      <c r="I229" s="5"/>
      <c r="J229" s="5"/>
      <c r="K229" s="5"/>
      <c r="L229" s="5"/>
      <c r="M229" s="5"/>
      <c r="N229" s="5"/>
      <c r="O229" s="5"/>
    </row>
    <row r="230" spans="1:15" ht="15.05" hidden="1" customHeight="1" outlineLevel="2" collapsed="1" x14ac:dyDescent="0.3">
      <c r="A230" s="5"/>
      <c r="B230" s="14" t="s">
        <v>145</v>
      </c>
      <c r="C230" s="5"/>
      <c r="D230" s="5"/>
      <c r="E230" s="5"/>
      <c r="F230" s="5"/>
      <c r="G230" s="5"/>
      <c r="H230" s="5"/>
      <c r="I230" s="5"/>
      <c r="J230" s="5"/>
      <c r="K230" s="5"/>
      <c r="L230" s="5"/>
      <c r="M230" s="5"/>
      <c r="N230" s="5"/>
      <c r="O230" s="5"/>
    </row>
    <row r="231" spans="1:15" ht="15.05" hidden="1" customHeight="1" outlineLevel="3" x14ac:dyDescent="0.3">
      <c r="A231" s="5"/>
      <c r="B231" s="32" t="s">
        <v>15</v>
      </c>
      <c r="C231" s="276" t="s">
        <v>293</v>
      </c>
      <c r="D231" s="277"/>
      <c r="E231" s="277"/>
      <c r="F231" s="277"/>
      <c r="G231" s="277"/>
      <c r="H231" s="277"/>
      <c r="I231" s="277"/>
      <c r="J231" s="277"/>
      <c r="K231" s="277"/>
      <c r="L231" s="277"/>
      <c r="M231" s="278"/>
      <c r="N231" s="209"/>
      <c r="O231" s="5"/>
    </row>
    <row r="232" spans="1:15" s="50" customFormat="1" ht="15.05" hidden="1" customHeight="1" outlineLevel="3" thickBot="1" x14ac:dyDescent="0.35">
      <c r="A232" s="48"/>
      <c r="B232" s="49" t="s">
        <v>1</v>
      </c>
      <c r="C232" s="272" t="s">
        <v>189</v>
      </c>
      <c r="D232" s="273"/>
      <c r="E232" s="273"/>
      <c r="F232" s="273"/>
      <c r="G232" s="273"/>
      <c r="H232" s="273"/>
      <c r="I232" s="273"/>
      <c r="J232" s="273"/>
      <c r="K232" s="273"/>
      <c r="L232" s="273"/>
      <c r="M232" s="274"/>
      <c r="N232" s="211"/>
      <c r="O232" s="48"/>
    </row>
    <row r="233" spans="1:15" ht="14" hidden="1" outlineLevel="2" x14ac:dyDescent="0.3">
      <c r="A233" s="5"/>
      <c r="B233" s="5"/>
      <c r="C233" s="5"/>
      <c r="D233" s="5"/>
      <c r="E233" s="5"/>
      <c r="F233" s="5"/>
      <c r="G233" s="5"/>
      <c r="H233" s="5"/>
      <c r="I233" s="5"/>
      <c r="J233" s="5"/>
      <c r="K233" s="5"/>
      <c r="L233" s="5"/>
      <c r="M233" s="5"/>
      <c r="N233" s="5"/>
      <c r="O233" s="5"/>
    </row>
    <row r="234" spans="1:15" ht="14" hidden="1" outlineLevel="2" collapsed="1" x14ac:dyDescent="0.3">
      <c r="A234" s="5"/>
      <c r="B234" s="14" t="s">
        <v>257</v>
      </c>
      <c r="C234" s="5"/>
      <c r="D234" s="5"/>
      <c r="E234" s="5"/>
      <c r="F234" s="5"/>
      <c r="G234" s="5"/>
      <c r="H234" s="5"/>
      <c r="I234" s="5"/>
      <c r="J234" s="5"/>
      <c r="K234" s="5"/>
      <c r="L234" s="5"/>
      <c r="M234" s="5"/>
      <c r="N234" s="5"/>
      <c r="O234" s="5"/>
    </row>
    <row r="235" spans="1:15" ht="173.3" hidden="1" customHeight="1" outlineLevel="3" x14ac:dyDescent="0.3">
      <c r="A235" s="5"/>
      <c r="B235" s="5"/>
      <c r="C235" s="18">
        <v>1</v>
      </c>
      <c r="D235" s="207" t="s">
        <v>294</v>
      </c>
      <c r="E235" s="208"/>
      <c r="F235" s="208"/>
      <c r="G235" s="208"/>
      <c r="H235" s="208"/>
      <c r="I235" s="208"/>
      <c r="J235" s="208"/>
      <c r="K235" s="208"/>
      <c r="L235" s="208"/>
      <c r="M235" s="275"/>
      <c r="N235" s="209"/>
      <c r="O235" s="5"/>
    </row>
    <row r="236" spans="1:15" ht="29.95" hidden="1" customHeight="1" outlineLevel="3" x14ac:dyDescent="0.3">
      <c r="A236" s="5"/>
      <c r="B236" s="5"/>
      <c r="C236" s="20">
        <v>2</v>
      </c>
      <c r="D236" s="241" t="s">
        <v>295</v>
      </c>
      <c r="E236" s="241"/>
      <c r="F236" s="241"/>
      <c r="G236" s="241"/>
      <c r="H236" s="241"/>
      <c r="I236" s="241"/>
      <c r="J236" s="241"/>
      <c r="K236" s="241"/>
      <c r="L236" s="241"/>
      <c r="M236" s="242"/>
      <c r="N236" s="210"/>
      <c r="O236" s="5"/>
    </row>
    <row r="237" spans="1:15" ht="14" hidden="1" outlineLevel="3" x14ac:dyDescent="0.3">
      <c r="A237" s="5"/>
      <c r="B237" s="5"/>
      <c r="C237" s="20">
        <v>3</v>
      </c>
      <c r="D237" s="241" t="s">
        <v>296</v>
      </c>
      <c r="E237" s="241"/>
      <c r="F237" s="241"/>
      <c r="G237" s="241"/>
      <c r="H237" s="241"/>
      <c r="I237" s="241"/>
      <c r="J237" s="241"/>
      <c r="K237" s="241"/>
      <c r="L237" s="241"/>
      <c r="M237" s="242"/>
      <c r="N237" s="210"/>
      <c r="O237" s="5"/>
    </row>
    <row r="238" spans="1:15" ht="36" hidden="1" customHeight="1" outlineLevel="3" thickBot="1" x14ac:dyDescent="0.35">
      <c r="A238" s="5"/>
      <c r="B238" s="5"/>
      <c r="C238" s="19">
        <v>4</v>
      </c>
      <c r="D238" s="286" t="s">
        <v>297</v>
      </c>
      <c r="E238" s="286"/>
      <c r="F238" s="286"/>
      <c r="G238" s="286"/>
      <c r="H238" s="286"/>
      <c r="I238" s="286"/>
      <c r="J238" s="286"/>
      <c r="K238" s="286"/>
      <c r="L238" s="286"/>
      <c r="M238" s="287"/>
      <c r="N238" s="211"/>
      <c r="O238" s="5"/>
    </row>
    <row r="239" spans="1:15" ht="14" hidden="1" outlineLevel="2" x14ac:dyDescent="0.3">
      <c r="A239" s="5"/>
      <c r="B239" s="5"/>
      <c r="C239" s="5"/>
      <c r="D239" s="5"/>
      <c r="E239" s="5"/>
      <c r="F239" s="5"/>
      <c r="G239" s="5"/>
      <c r="H239" s="5"/>
      <c r="I239" s="5"/>
      <c r="J239" s="5"/>
      <c r="K239" s="5"/>
      <c r="L239" s="5"/>
      <c r="M239" s="5"/>
      <c r="N239" s="5"/>
      <c r="O239" s="5"/>
    </row>
    <row r="240" spans="1:15" ht="14" hidden="1" outlineLevel="2" collapsed="1" x14ac:dyDescent="0.3">
      <c r="A240" s="5"/>
      <c r="B240" s="14" t="s">
        <v>109</v>
      </c>
      <c r="C240" s="5"/>
      <c r="D240" s="5"/>
      <c r="E240" s="5"/>
      <c r="F240" s="5"/>
      <c r="G240" s="5"/>
      <c r="H240" s="5"/>
      <c r="I240" s="5"/>
      <c r="J240" s="5"/>
      <c r="K240" s="5"/>
      <c r="L240" s="5"/>
      <c r="M240" s="5"/>
      <c r="N240" s="5"/>
      <c r="O240" s="5"/>
    </row>
    <row r="241" spans="1:15" ht="15.05" hidden="1" customHeight="1" outlineLevel="3" thickBot="1" x14ac:dyDescent="0.35">
      <c r="A241" s="5"/>
      <c r="B241" s="5"/>
      <c r="C241" s="51" t="s">
        <v>298</v>
      </c>
      <c r="D241" s="52" t="s">
        <v>299</v>
      </c>
      <c r="E241" s="53" t="s">
        <v>300</v>
      </c>
      <c r="F241" s="54" t="s">
        <v>301</v>
      </c>
      <c r="G241" s="268" t="s">
        <v>302</v>
      </c>
      <c r="H241" s="257"/>
      <c r="I241" s="258"/>
      <c r="J241" s="5"/>
      <c r="K241" s="5"/>
      <c r="L241" s="5"/>
      <c r="M241" s="5"/>
      <c r="N241" s="209"/>
      <c r="O241" s="5"/>
    </row>
    <row r="242" spans="1:15" ht="14.55" hidden="1" outlineLevel="3" thickBot="1" x14ac:dyDescent="0.35">
      <c r="A242" s="5"/>
      <c r="B242" s="5"/>
      <c r="C242" s="55" t="s">
        <v>199</v>
      </c>
      <c r="D242" s="56">
        <v>10260</v>
      </c>
      <c r="E242" s="56">
        <f>+D242*28/31</f>
        <v>9267.0967741935492</v>
      </c>
      <c r="F242" s="57">
        <f>+E242*30/28</f>
        <v>9929.032258064517</v>
      </c>
      <c r="G242" s="58" t="s">
        <v>303</v>
      </c>
      <c r="H242" s="59" t="s">
        <v>304</v>
      </c>
      <c r="I242" s="59" t="s">
        <v>202</v>
      </c>
      <c r="J242" s="285" t="s">
        <v>102</v>
      </c>
      <c r="K242" s="251"/>
      <c r="L242" s="251"/>
      <c r="M242" s="252"/>
      <c r="N242" s="210"/>
      <c r="O242" s="5"/>
    </row>
    <row r="243" spans="1:15" ht="14.55" hidden="1" outlineLevel="3" thickBot="1" x14ac:dyDescent="0.35">
      <c r="A243" s="5"/>
      <c r="B243" s="5"/>
      <c r="C243" s="61" t="s">
        <v>203</v>
      </c>
      <c r="D243" s="62">
        <v>15700</v>
      </c>
      <c r="E243" s="62">
        <f>+D243*28/31</f>
        <v>14180.645161290322</v>
      </c>
      <c r="F243" s="63">
        <f>+E243*30/28</f>
        <v>15193.548387096773</v>
      </c>
      <c r="G243" s="73">
        <v>3</v>
      </c>
      <c r="H243" s="73">
        <v>2</v>
      </c>
      <c r="I243" s="89"/>
      <c r="J243" s="235" t="s">
        <v>305</v>
      </c>
      <c r="K243" s="236"/>
      <c r="L243" s="236"/>
      <c r="M243" s="237"/>
      <c r="N243" s="210"/>
      <c r="O243" s="5"/>
    </row>
    <row r="244" spans="1:15" ht="14.55" hidden="1" outlineLevel="3" thickBot="1" x14ac:dyDescent="0.35">
      <c r="A244" s="5"/>
      <c r="B244" s="5"/>
      <c r="C244" s="61" t="s">
        <v>205</v>
      </c>
      <c r="D244" s="62">
        <v>13275</v>
      </c>
      <c r="E244" s="62">
        <f>+D244*28/31</f>
        <v>11990.322580645161</v>
      </c>
      <c r="F244" s="63">
        <f>+E244*30/28</f>
        <v>12846.774193548388</v>
      </c>
      <c r="G244" s="36"/>
      <c r="H244" s="5"/>
      <c r="I244" s="5"/>
      <c r="J244" s="238"/>
      <c r="K244" s="239"/>
      <c r="L244" s="239"/>
      <c r="M244" s="240"/>
      <c r="N244" s="210"/>
      <c r="O244" s="5"/>
    </row>
    <row r="245" spans="1:15" ht="14" hidden="1" outlineLevel="3" x14ac:dyDescent="0.3">
      <c r="A245" s="5"/>
      <c r="B245" s="5"/>
      <c r="C245" s="61" t="s">
        <v>206</v>
      </c>
      <c r="D245" s="62">
        <v>9100</v>
      </c>
      <c r="E245" s="62">
        <f>+D245*28/31</f>
        <v>8219.354838709678</v>
      </c>
      <c r="F245" s="63">
        <f>+E245*30/28</f>
        <v>8806.4516129032254</v>
      </c>
      <c r="G245" s="36"/>
      <c r="H245" s="5"/>
      <c r="I245" s="5"/>
      <c r="J245" s="5"/>
      <c r="K245" s="5"/>
      <c r="L245" s="5"/>
      <c r="M245" s="38"/>
      <c r="N245" s="210"/>
      <c r="O245" s="5"/>
    </row>
    <row r="246" spans="1:15" ht="14.55" hidden="1" outlineLevel="3" thickBot="1" x14ac:dyDescent="0.35">
      <c r="A246" s="5"/>
      <c r="B246" s="5"/>
      <c r="C246" s="67" t="s">
        <v>207</v>
      </c>
      <c r="D246" s="68">
        <v>7480</v>
      </c>
      <c r="E246" s="68">
        <f>+D246*28/31</f>
        <v>6756.1290322580644</v>
      </c>
      <c r="F246" s="69">
        <f>+E246*30/28</f>
        <v>7238.7096774193551</v>
      </c>
      <c r="G246" s="39"/>
      <c r="H246" s="40"/>
      <c r="I246" s="40"/>
      <c r="J246" s="40"/>
      <c r="K246" s="40"/>
      <c r="L246" s="40"/>
      <c r="M246" s="41"/>
      <c r="N246" s="211"/>
      <c r="O246" s="5"/>
    </row>
    <row r="247" spans="1:15" ht="14" outlineLevel="1" x14ac:dyDescent="0.3">
      <c r="A247" s="5"/>
      <c r="B247" s="5"/>
      <c r="C247" s="5"/>
      <c r="D247" s="5"/>
      <c r="E247" s="5"/>
      <c r="F247" s="5"/>
      <c r="G247" s="5"/>
      <c r="H247" s="5"/>
      <c r="I247" s="5"/>
      <c r="J247" s="5"/>
      <c r="K247" s="5"/>
      <c r="L247" s="5"/>
      <c r="M247" s="5"/>
      <c r="N247" s="5"/>
      <c r="O247" s="5"/>
    </row>
    <row r="248" spans="1:15" ht="14.55" outlineLevel="1" thickBot="1" x14ac:dyDescent="0.35">
      <c r="A248" s="5"/>
      <c r="B248" s="14" t="s">
        <v>252</v>
      </c>
      <c r="C248" s="5"/>
      <c r="D248" s="5"/>
      <c r="E248" s="5"/>
      <c r="F248" s="5"/>
      <c r="G248" s="5"/>
      <c r="H248" s="5"/>
      <c r="I248" s="5"/>
      <c r="J248" s="5"/>
      <c r="K248" s="5"/>
      <c r="L248" s="5"/>
      <c r="M248" s="5"/>
      <c r="N248" s="5"/>
      <c r="O248" s="5"/>
    </row>
    <row r="249" spans="1:15" ht="33.049999999999997" customHeight="1" outlineLevel="1" collapsed="1" thickBot="1" x14ac:dyDescent="0.35">
      <c r="A249" s="5"/>
      <c r="B249" s="5"/>
      <c r="C249" s="269" t="s">
        <v>306</v>
      </c>
      <c r="D249" s="270"/>
      <c r="E249" s="270"/>
      <c r="F249" s="270"/>
      <c r="G249" s="270"/>
      <c r="H249" s="270"/>
      <c r="I249" s="270"/>
      <c r="J249" s="270"/>
      <c r="K249" s="270"/>
      <c r="L249" s="270"/>
      <c r="M249" s="271"/>
      <c r="N249" s="31"/>
      <c r="O249" s="5"/>
    </row>
    <row r="250" spans="1:15" ht="14" hidden="1" outlineLevel="2" x14ac:dyDescent="0.3">
      <c r="A250" s="5"/>
      <c r="B250" s="5"/>
      <c r="C250" s="5"/>
      <c r="D250" s="5"/>
      <c r="E250" s="5"/>
      <c r="F250" s="5"/>
      <c r="G250" s="5"/>
      <c r="H250" s="5"/>
      <c r="I250" s="5"/>
      <c r="J250" s="5"/>
      <c r="K250" s="5"/>
      <c r="L250" s="5"/>
      <c r="M250" s="5"/>
      <c r="N250" s="5"/>
      <c r="O250" s="5"/>
    </row>
    <row r="251" spans="1:15" ht="14.55" hidden="1" outlineLevel="2" thickBot="1" x14ac:dyDescent="0.35">
      <c r="A251" s="5"/>
      <c r="B251" s="14" t="s">
        <v>254</v>
      </c>
      <c r="C251" s="5"/>
      <c r="D251" s="5"/>
      <c r="E251" s="5"/>
      <c r="F251" s="5"/>
      <c r="G251" s="5"/>
      <c r="H251" s="5"/>
      <c r="I251" s="5"/>
      <c r="J251" s="5"/>
      <c r="K251" s="5"/>
      <c r="L251" s="5"/>
      <c r="M251" s="5"/>
      <c r="N251" s="5"/>
      <c r="O251" s="5"/>
    </row>
    <row r="252" spans="1:15" ht="49.6" hidden="1" customHeight="1" outlineLevel="2" thickBot="1" x14ac:dyDescent="0.35">
      <c r="A252" s="5"/>
      <c r="B252" s="5"/>
      <c r="C252" s="269" t="s">
        <v>307</v>
      </c>
      <c r="D252" s="270"/>
      <c r="E252" s="270"/>
      <c r="F252" s="270"/>
      <c r="G252" s="270"/>
      <c r="H252" s="270"/>
      <c r="I252" s="270"/>
      <c r="J252" s="270"/>
      <c r="K252" s="270"/>
      <c r="L252" s="270"/>
      <c r="M252" s="271"/>
      <c r="N252" s="31"/>
      <c r="O252" s="5"/>
    </row>
    <row r="253" spans="1:15" ht="14" hidden="1" outlineLevel="2" x14ac:dyDescent="0.3">
      <c r="A253" s="5"/>
      <c r="B253" s="5"/>
      <c r="C253" s="5"/>
      <c r="D253" s="5"/>
      <c r="E253" s="5"/>
      <c r="F253" s="5"/>
      <c r="G253" s="5"/>
      <c r="H253" s="5"/>
      <c r="I253" s="5"/>
      <c r="J253" s="5"/>
      <c r="K253" s="5"/>
      <c r="L253" s="5"/>
      <c r="M253" s="5"/>
      <c r="N253" s="5"/>
      <c r="O253" s="5"/>
    </row>
    <row r="254" spans="1:15" ht="15.05" hidden="1" customHeight="1" outlineLevel="2" collapsed="1" x14ac:dyDescent="0.3">
      <c r="A254" s="5"/>
      <c r="B254" s="14" t="s">
        <v>145</v>
      </c>
      <c r="C254" s="5"/>
      <c r="D254" s="5"/>
      <c r="E254" s="5"/>
      <c r="F254" s="5"/>
      <c r="G254" s="5"/>
      <c r="H254" s="5"/>
      <c r="I254" s="5"/>
      <c r="J254" s="5"/>
      <c r="K254" s="5"/>
      <c r="L254" s="5"/>
      <c r="M254" s="5"/>
      <c r="N254" s="5"/>
      <c r="O254" s="5"/>
    </row>
    <row r="255" spans="1:15" ht="15.05" hidden="1" customHeight="1" outlineLevel="3" x14ac:dyDescent="0.3">
      <c r="A255" s="5"/>
      <c r="B255" s="32" t="s">
        <v>15</v>
      </c>
      <c r="C255" s="276" t="s">
        <v>308</v>
      </c>
      <c r="D255" s="277"/>
      <c r="E255" s="277"/>
      <c r="F255" s="277"/>
      <c r="G255" s="277"/>
      <c r="H255" s="277"/>
      <c r="I255" s="277"/>
      <c r="J255" s="277"/>
      <c r="K255" s="277"/>
      <c r="L255" s="277"/>
      <c r="M255" s="278"/>
      <c r="N255" s="209"/>
      <c r="O255" s="5"/>
    </row>
    <row r="256" spans="1:15" s="50" customFormat="1" ht="15.05" hidden="1" customHeight="1" outlineLevel="3" thickBot="1" x14ac:dyDescent="0.35">
      <c r="A256" s="48"/>
      <c r="B256" s="49" t="s">
        <v>1</v>
      </c>
      <c r="C256" s="272" t="s">
        <v>210</v>
      </c>
      <c r="D256" s="273"/>
      <c r="E256" s="273"/>
      <c r="F256" s="273"/>
      <c r="G256" s="273"/>
      <c r="H256" s="273"/>
      <c r="I256" s="273"/>
      <c r="J256" s="273"/>
      <c r="K256" s="273"/>
      <c r="L256" s="273"/>
      <c r="M256" s="274"/>
      <c r="N256" s="211"/>
      <c r="O256" s="48"/>
    </row>
    <row r="257" spans="1:15" ht="14" hidden="1" outlineLevel="2" x14ac:dyDescent="0.3">
      <c r="A257" s="5"/>
      <c r="B257" s="5"/>
      <c r="C257" s="5"/>
      <c r="D257" s="5"/>
      <c r="E257" s="5"/>
      <c r="F257" s="5"/>
      <c r="G257" s="5"/>
      <c r="H257" s="5"/>
      <c r="I257" s="5"/>
      <c r="J257" s="5"/>
      <c r="K257" s="5"/>
      <c r="L257" s="5"/>
      <c r="M257" s="5"/>
      <c r="N257" s="5"/>
      <c r="O257" s="5"/>
    </row>
    <row r="258" spans="1:15" ht="14" hidden="1" outlineLevel="2" collapsed="1" x14ac:dyDescent="0.3">
      <c r="A258" s="5"/>
      <c r="B258" s="14" t="s">
        <v>257</v>
      </c>
      <c r="C258" s="5"/>
      <c r="D258" s="5"/>
      <c r="E258" s="5"/>
      <c r="F258" s="5"/>
      <c r="G258" s="5"/>
      <c r="H258" s="5"/>
      <c r="I258" s="5"/>
      <c r="J258" s="5"/>
      <c r="K258" s="5"/>
      <c r="L258" s="5"/>
      <c r="M258" s="5"/>
      <c r="N258" s="5"/>
      <c r="O258" s="5"/>
    </row>
    <row r="259" spans="1:15" ht="79.55" hidden="1" customHeight="1" outlineLevel="3" x14ac:dyDescent="0.3">
      <c r="A259" s="5"/>
      <c r="B259" s="5"/>
      <c r="C259" s="18">
        <v>1</v>
      </c>
      <c r="D259" s="207" t="s">
        <v>309</v>
      </c>
      <c r="E259" s="208"/>
      <c r="F259" s="208"/>
      <c r="G259" s="208"/>
      <c r="H259" s="208"/>
      <c r="I259" s="208"/>
      <c r="J259" s="208"/>
      <c r="K259" s="208"/>
      <c r="L259" s="208"/>
      <c r="M259" s="275"/>
      <c r="N259" s="209"/>
      <c r="O259" s="5"/>
    </row>
    <row r="260" spans="1:15" ht="92.3" hidden="1" customHeight="1" outlineLevel="3" thickBot="1" x14ac:dyDescent="0.35">
      <c r="A260" s="5"/>
      <c r="B260" s="5"/>
      <c r="C260" s="19">
        <v>2</v>
      </c>
      <c r="D260" s="215" t="s">
        <v>310</v>
      </c>
      <c r="E260" s="216"/>
      <c r="F260" s="216"/>
      <c r="G260" s="216"/>
      <c r="H260" s="216"/>
      <c r="I260" s="216"/>
      <c r="J260" s="216"/>
      <c r="K260" s="216"/>
      <c r="L260" s="216"/>
      <c r="M260" s="217"/>
      <c r="N260" s="211"/>
      <c r="O260" s="5"/>
    </row>
    <row r="261" spans="1:15" ht="14" hidden="1" outlineLevel="2" x14ac:dyDescent="0.3">
      <c r="A261" s="5"/>
      <c r="B261" s="5"/>
      <c r="C261" s="5"/>
      <c r="D261" s="5"/>
      <c r="E261" s="5"/>
      <c r="F261" s="5"/>
      <c r="G261" s="5"/>
      <c r="H261" s="5"/>
      <c r="I261" s="5"/>
      <c r="J261" s="5"/>
      <c r="K261" s="5"/>
      <c r="L261" s="5"/>
      <c r="M261" s="5"/>
      <c r="N261" s="5"/>
      <c r="O261" s="5"/>
    </row>
    <row r="262" spans="1:15" ht="14" hidden="1" outlineLevel="2" collapsed="1" x14ac:dyDescent="0.3">
      <c r="A262" s="5"/>
      <c r="B262" s="14" t="s">
        <v>311</v>
      </c>
      <c r="C262" s="5"/>
      <c r="D262" s="5"/>
      <c r="E262" s="5"/>
      <c r="F262" s="5"/>
      <c r="G262" s="5"/>
      <c r="H262" s="5"/>
      <c r="I262" s="5"/>
      <c r="J262" s="5"/>
      <c r="K262" s="5"/>
      <c r="L262" s="5"/>
      <c r="M262" s="5"/>
      <c r="N262" s="5"/>
      <c r="O262" s="5"/>
    </row>
    <row r="263" spans="1:15" ht="14.55" hidden="1" outlineLevel="3" thickBot="1" x14ac:dyDescent="0.35">
      <c r="A263" s="5"/>
      <c r="B263" s="5"/>
      <c r="C263" s="51" t="s">
        <v>298</v>
      </c>
      <c r="D263" s="52" t="s">
        <v>299</v>
      </c>
      <c r="E263" s="53" t="s">
        <v>300</v>
      </c>
      <c r="F263" s="54" t="s">
        <v>301</v>
      </c>
      <c r="G263" s="268" t="s">
        <v>312</v>
      </c>
      <c r="H263" s="257"/>
      <c r="I263" s="258"/>
      <c r="J263" s="5"/>
      <c r="K263" s="5"/>
      <c r="L263" s="5"/>
      <c r="M263" s="5"/>
      <c r="N263" s="209"/>
      <c r="O263" s="5"/>
    </row>
    <row r="264" spans="1:15" ht="14.55" hidden="1" outlineLevel="3" thickBot="1" x14ac:dyDescent="0.35">
      <c r="A264" s="5"/>
      <c r="B264" s="5"/>
      <c r="C264" s="55" t="s">
        <v>199</v>
      </c>
      <c r="D264" s="56">
        <v>10260</v>
      </c>
      <c r="E264" s="56">
        <f>+D264*28/31</f>
        <v>9267.0967741935492</v>
      </c>
      <c r="F264" s="57">
        <f>+E264*30/28</f>
        <v>9929.032258064517</v>
      </c>
      <c r="G264" s="58" t="s">
        <v>298</v>
      </c>
      <c r="H264" s="59" t="s">
        <v>313</v>
      </c>
      <c r="I264" s="60"/>
      <c r="J264" s="285" t="s">
        <v>269</v>
      </c>
      <c r="K264" s="251"/>
      <c r="L264" s="251"/>
      <c r="M264" s="252"/>
      <c r="N264" s="210"/>
      <c r="O264" s="5"/>
    </row>
    <row r="265" spans="1:15" ht="14.55" hidden="1" outlineLevel="3" thickBot="1" x14ac:dyDescent="0.35">
      <c r="A265" s="5"/>
      <c r="B265" s="5"/>
      <c r="C265" s="61" t="s">
        <v>203</v>
      </c>
      <c r="D265" s="62">
        <v>15700</v>
      </c>
      <c r="E265" s="62">
        <f>+D265*28/31</f>
        <v>14180.645161290322</v>
      </c>
      <c r="F265" s="63">
        <f>+E265*30/28</f>
        <v>15193.548387096773</v>
      </c>
      <c r="G265" s="73"/>
      <c r="H265" s="71"/>
      <c r="I265" s="64"/>
      <c r="J265" s="235" t="s">
        <v>314</v>
      </c>
      <c r="K265" s="236"/>
      <c r="L265" s="236"/>
      <c r="M265" s="237"/>
      <c r="N265" s="210"/>
      <c r="O265" s="5"/>
    </row>
    <row r="266" spans="1:15" ht="14.55" hidden="1" outlineLevel="3" thickBot="1" x14ac:dyDescent="0.35">
      <c r="A266" s="5"/>
      <c r="B266" s="5"/>
      <c r="C266" s="61" t="s">
        <v>205</v>
      </c>
      <c r="D266" s="62">
        <v>13275</v>
      </c>
      <c r="E266" s="62">
        <f>+D266*28/31</f>
        <v>11990.322580645161</v>
      </c>
      <c r="F266" s="63">
        <f>+E266*30/28</f>
        <v>12846.774193548388</v>
      </c>
      <c r="G266" s="268" t="s">
        <v>315</v>
      </c>
      <c r="H266" s="257"/>
      <c r="I266" s="258"/>
      <c r="J266" s="238"/>
      <c r="K266" s="239"/>
      <c r="L266" s="239"/>
      <c r="M266" s="240"/>
      <c r="N266" s="210"/>
      <c r="O266" s="5"/>
    </row>
    <row r="267" spans="1:15" ht="14.55" hidden="1" outlineLevel="3" thickBot="1" x14ac:dyDescent="0.35">
      <c r="A267" s="5"/>
      <c r="B267" s="5"/>
      <c r="C267" s="61" t="s">
        <v>206</v>
      </c>
      <c r="D267" s="62">
        <v>9100</v>
      </c>
      <c r="E267" s="62">
        <f>+D267*28/31</f>
        <v>8219.354838709678</v>
      </c>
      <c r="F267" s="63">
        <f>+E267*30/28</f>
        <v>8806.4516129032254</v>
      </c>
      <c r="G267" s="65" t="s">
        <v>298</v>
      </c>
      <c r="H267" s="66" t="s">
        <v>316</v>
      </c>
      <c r="I267" s="66" t="s">
        <v>317</v>
      </c>
      <c r="J267" s="250" t="s">
        <v>269</v>
      </c>
      <c r="K267" s="251"/>
      <c r="L267" s="251"/>
      <c r="M267" s="252"/>
      <c r="N267" s="210"/>
      <c r="O267" s="5"/>
    </row>
    <row r="268" spans="1:15" ht="14.55" hidden="1" outlineLevel="3" thickBot="1" x14ac:dyDescent="0.35">
      <c r="A268" s="5"/>
      <c r="B268" s="5"/>
      <c r="C268" s="67" t="s">
        <v>207</v>
      </c>
      <c r="D268" s="68">
        <v>7480</v>
      </c>
      <c r="E268" s="68">
        <f>+D268*28/31</f>
        <v>6756.1290322580644</v>
      </c>
      <c r="F268" s="69">
        <f>+E268*30/28</f>
        <v>7238.7096774193551</v>
      </c>
      <c r="G268" s="74"/>
      <c r="H268" s="75"/>
      <c r="I268" s="72"/>
      <c r="J268" s="253" t="s">
        <v>318</v>
      </c>
      <c r="K268" s="254"/>
      <c r="L268" s="254"/>
      <c r="M268" s="255"/>
      <c r="N268" s="211"/>
      <c r="O268" s="5"/>
    </row>
    <row r="269" spans="1:15" s="13" customFormat="1" ht="15.05" customHeight="1" outlineLevel="1" x14ac:dyDescent="0.3">
      <c r="A269" s="22"/>
      <c r="B269" s="12"/>
      <c r="C269" s="5"/>
      <c r="D269" s="5"/>
      <c r="E269" s="5"/>
      <c r="F269" s="5"/>
      <c r="G269" s="5"/>
      <c r="H269" s="5"/>
      <c r="I269" s="5"/>
      <c r="J269" s="5"/>
      <c r="K269" s="5"/>
      <c r="L269" s="5"/>
      <c r="M269" s="5"/>
      <c r="N269" s="5"/>
      <c r="O269" s="12"/>
    </row>
    <row r="270" spans="1:15" ht="14.55" outlineLevel="1" thickBot="1" x14ac:dyDescent="0.35">
      <c r="A270" s="5"/>
      <c r="B270" s="14" t="s">
        <v>252</v>
      </c>
      <c r="C270" s="5"/>
      <c r="D270" s="5"/>
      <c r="E270" s="5"/>
      <c r="F270" s="5"/>
      <c r="G270" s="5"/>
      <c r="H270" s="5"/>
      <c r="I270" s="5"/>
      <c r="J270" s="5"/>
      <c r="K270" s="5"/>
      <c r="L270" s="5"/>
      <c r="M270" s="5"/>
      <c r="N270" s="5"/>
      <c r="O270" s="5"/>
    </row>
    <row r="271" spans="1:15" ht="30.8" customHeight="1" outlineLevel="1" collapsed="1" thickBot="1" x14ac:dyDescent="0.35">
      <c r="A271" s="5"/>
      <c r="B271" s="5"/>
      <c r="C271" s="269" t="s">
        <v>319</v>
      </c>
      <c r="D271" s="270"/>
      <c r="E271" s="270"/>
      <c r="F271" s="270"/>
      <c r="G271" s="270"/>
      <c r="H271" s="270"/>
      <c r="I271" s="270"/>
      <c r="J271" s="270"/>
      <c r="K271" s="270"/>
      <c r="L271" s="270"/>
      <c r="M271" s="271"/>
      <c r="N271" s="31"/>
      <c r="O271" s="5"/>
    </row>
    <row r="272" spans="1:15" s="13" customFormat="1" ht="15.05" hidden="1" customHeight="1" outlineLevel="2" x14ac:dyDescent="0.3">
      <c r="A272" s="22"/>
      <c r="B272" s="12"/>
      <c r="C272" s="5"/>
      <c r="D272" s="5"/>
      <c r="E272" s="5"/>
      <c r="F272" s="5"/>
      <c r="G272" s="5"/>
      <c r="H272" s="5"/>
      <c r="I272" s="5"/>
      <c r="J272" s="5"/>
      <c r="K272" s="5"/>
      <c r="L272" s="5"/>
      <c r="M272" s="5"/>
      <c r="N272" s="5"/>
      <c r="O272" s="12"/>
    </row>
    <row r="273" spans="1:15" ht="14.55" hidden="1" outlineLevel="2" thickBot="1" x14ac:dyDescent="0.35">
      <c r="A273" s="5"/>
      <c r="B273" s="14" t="s">
        <v>254</v>
      </c>
      <c r="C273" s="5"/>
      <c r="D273" s="5"/>
      <c r="E273" s="5"/>
      <c r="F273" s="5"/>
      <c r="G273" s="5"/>
      <c r="H273" s="5"/>
      <c r="I273" s="5"/>
      <c r="J273" s="5"/>
      <c r="K273" s="5"/>
      <c r="L273" s="5"/>
      <c r="M273" s="5"/>
      <c r="N273" s="5"/>
      <c r="O273" s="5"/>
    </row>
    <row r="274" spans="1:15" ht="33.049999999999997" hidden="1" customHeight="1" outlineLevel="2" thickBot="1" x14ac:dyDescent="0.35">
      <c r="A274" s="5"/>
      <c r="B274" s="5"/>
      <c r="C274" s="269" t="s">
        <v>320</v>
      </c>
      <c r="D274" s="270"/>
      <c r="E274" s="270"/>
      <c r="F274" s="270"/>
      <c r="G274" s="270"/>
      <c r="H274" s="270"/>
      <c r="I274" s="270"/>
      <c r="J274" s="270"/>
      <c r="K274" s="270"/>
      <c r="L274" s="270"/>
      <c r="M274" s="271"/>
      <c r="N274" s="31"/>
      <c r="O274" s="5"/>
    </row>
    <row r="275" spans="1:15" ht="14" hidden="1" outlineLevel="2" x14ac:dyDescent="0.3">
      <c r="A275" s="5"/>
      <c r="B275" s="5"/>
      <c r="C275" s="5"/>
      <c r="D275" s="5"/>
      <c r="E275" s="5"/>
      <c r="F275" s="5"/>
      <c r="G275" s="5"/>
      <c r="H275" s="5"/>
      <c r="I275" s="5"/>
      <c r="J275" s="5"/>
      <c r="K275" s="5"/>
      <c r="L275" s="5"/>
      <c r="M275" s="5"/>
      <c r="N275" s="5"/>
      <c r="O275" s="5"/>
    </row>
    <row r="276" spans="1:15" ht="14" hidden="1" outlineLevel="2" collapsed="1" x14ac:dyDescent="0.3">
      <c r="A276" s="5"/>
      <c r="B276" s="14" t="s">
        <v>145</v>
      </c>
      <c r="C276" s="5"/>
      <c r="D276" s="5"/>
      <c r="E276" s="5"/>
      <c r="F276" s="5"/>
      <c r="G276" s="5"/>
      <c r="H276" s="5"/>
      <c r="I276" s="5"/>
      <c r="J276" s="5"/>
      <c r="K276" s="5"/>
      <c r="L276" s="5"/>
      <c r="M276" s="5"/>
      <c r="N276" s="5"/>
      <c r="O276" s="5"/>
    </row>
    <row r="277" spans="1:15" ht="14" hidden="1" outlineLevel="3" x14ac:dyDescent="0.3">
      <c r="A277" s="5"/>
      <c r="B277" s="32" t="s">
        <v>15</v>
      </c>
      <c r="C277" s="276" t="s">
        <v>321</v>
      </c>
      <c r="D277" s="277"/>
      <c r="E277" s="277"/>
      <c r="F277" s="277"/>
      <c r="G277" s="277"/>
      <c r="H277" s="277"/>
      <c r="I277" s="277"/>
      <c r="J277" s="277"/>
      <c r="K277" s="277"/>
      <c r="L277" s="277"/>
      <c r="M277" s="278"/>
      <c r="N277" s="15"/>
      <c r="O277" s="5"/>
    </row>
    <row r="278" spans="1:15" ht="14.55" hidden="1" outlineLevel="3" thickBot="1" x14ac:dyDescent="0.35">
      <c r="A278" s="5"/>
      <c r="B278" s="32" t="s">
        <v>1</v>
      </c>
      <c r="C278" s="272" t="s">
        <v>223</v>
      </c>
      <c r="D278" s="273"/>
      <c r="E278" s="273"/>
      <c r="F278" s="273"/>
      <c r="G278" s="273"/>
      <c r="H278" s="273"/>
      <c r="I278" s="273"/>
      <c r="J278" s="273"/>
      <c r="K278" s="273"/>
      <c r="L278" s="273"/>
      <c r="M278" s="274"/>
      <c r="N278" s="17"/>
      <c r="O278" s="5"/>
    </row>
    <row r="279" spans="1:15" ht="14" hidden="1" outlineLevel="2" x14ac:dyDescent="0.3">
      <c r="A279" s="5"/>
      <c r="B279" s="5"/>
      <c r="C279" s="5"/>
      <c r="D279" s="5"/>
      <c r="E279" s="5"/>
      <c r="F279" s="5"/>
      <c r="G279" s="5"/>
      <c r="H279" s="5"/>
      <c r="I279" s="5"/>
      <c r="J279" s="5"/>
      <c r="K279" s="5"/>
      <c r="L279" s="5"/>
      <c r="M279" s="5"/>
      <c r="N279" s="5"/>
      <c r="O279" s="5"/>
    </row>
    <row r="280" spans="1:15" ht="14" hidden="1" outlineLevel="2" collapsed="1" x14ac:dyDescent="0.3">
      <c r="A280" s="5"/>
      <c r="B280" s="14" t="s">
        <v>257</v>
      </c>
      <c r="C280" s="5"/>
      <c r="D280" s="5"/>
      <c r="E280" s="5"/>
      <c r="F280" s="5"/>
      <c r="G280" s="5"/>
      <c r="H280" s="5"/>
      <c r="I280" s="5"/>
      <c r="J280" s="5"/>
      <c r="K280" s="5"/>
      <c r="L280" s="5"/>
      <c r="M280" s="5"/>
      <c r="N280" s="5"/>
      <c r="O280" s="5"/>
    </row>
    <row r="281" spans="1:15" ht="14" hidden="1" outlineLevel="3" x14ac:dyDescent="0.3">
      <c r="A281" s="5"/>
      <c r="B281" s="5"/>
      <c r="C281" s="18">
        <v>1</v>
      </c>
      <c r="D281" s="207" t="s">
        <v>322</v>
      </c>
      <c r="E281" s="208"/>
      <c r="F281" s="208"/>
      <c r="G281" s="208"/>
      <c r="H281" s="208"/>
      <c r="I281" s="208"/>
      <c r="J281" s="208"/>
      <c r="K281" s="208"/>
      <c r="L281" s="208"/>
      <c r="M281" s="275"/>
      <c r="N281" s="15"/>
      <c r="O281" s="5"/>
    </row>
    <row r="282" spans="1:15" ht="29.15" hidden="1" customHeight="1" outlineLevel="3" x14ac:dyDescent="0.3">
      <c r="A282" s="5"/>
      <c r="B282" s="5"/>
      <c r="C282" s="20">
        <v>2</v>
      </c>
      <c r="D282" s="212" t="s">
        <v>323</v>
      </c>
      <c r="E282" s="213"/>
      <c r="F282" s="213"/>
      <c r="G282" s="213"/>
      <c r="H282" s="213"/>
      <c r="I282" s="213"/>
      <c r="J282" s="213"/>
      <c r="K282" s="213"/>
      <c r="L282" s="213"/>
      <c r="M282" s="214"/>
      <c r="N282" s="16"/>
      <c r="O282" s="5"/>
    </row>
    <row r="283" spans="1:15" ht="14" hidden="1" outlineLevel="3" x14ac:dyDescent="0.3">
      <c r="A283" s="5"/>
      <c r="B283" s="5"/>
      <c r="C283" s="21">
        <v>3</v>
      </c>
      <c r="D283" s="212" t="s">
        <v>324</v>
      </c>
      <c r="E283" s="213"/>
      <c r="F283" s="213"/>
      <c r="G283" s="213"/>
      <c r="H283" s="213"/>
      <c r="I283" s="213"/>
      <c r="J283" s="213"/>
      <c r="K283" s="213"/>
      <c r="L283" s="213"/>
      <c r="M283" s="214"/>
      <c r="N283" s="90"/>
      <c r="O283" s="5"/>
    </row>
    <row r="284" spans="1:15" ht="29.15" hidden="1" customHeight="1" outlineLevel="3" thickBot="1" x14ac:dyDescent="0.35">
      <c r="A284" s="5"/>
      <c r="B284" s="5"/>
      <c r="C284" s="19">
        <v>4</v>
      </c>
      <c r="D284" s="215" t="s">
        <v>325</v>
      </c>
      <c r="E284" s="216"/>
      <c r="F284" s="216"/>
      <c r="G284" s="216"/>
      <c r="H284" s="216"/>
      <c r="I284" s="216"/>
      <c r="J284" s="216"/>
      <c r="K284" s="216"/>
      <c r="L284" s="216"/>
      <c r="M284" s="217"/>
      <c r="N284" s="17"/>
      <c r="O284" s="5"/>
    </row>
    <row r="285" spans="1:15" ht="14" hidden="1" outlineLevel="2" x14ac:dyDescent="0.3">
      <c r="A285" s="5"/>
      <c r="B285" s="5"/>
      <c r="C285" s="5"/>
      <c r="D285" s="5"/>
      <c r="E285" s="5"/>
      <c r="F285" s="5"/>
      <c r="G285" s="5"/>
      <c r="H285" s="5"/>
      <c r="I285" s="5"/>
      <c r="J285" s="5"/>
      <c r="K285" s="5"/>
      <c r="L285" s="5"/>
      <c r="M285" s="5"/>
      <c r="N285" s="5"/>
      <c r="O285" s="5"/>
    </row>
    <row r="286" spans="1:15" ht="14" hidden="1" outlineLevel="2" collapsed="1" x14ac:dyDescent="0.3">
      <c r="A286" s="5"/>
      <c r="B286" s="14" t="s">
        <v>326</v>
      </c>
      <c r="C286" s="5"/>
      <c r="D286" s="5"/>
      <c r="E286" s="5"/>
      <c r="F286" s="5"/>
      <c r="G286" s="5"/>
      <c r="H286" s="5"/>
      <c r="I286" s="5"/>
      <c r="J286" s="5"/>
      <c r="K286" s="5"/>
      <c r="L286" s="5"/>
      <c r="M286" s="5"/>
      <c r="N286" s="5"/>
      <c r="O286" s="5"/>
    </row>
    <row r="287" spans="1:15" ht="14" hidden="1" outlineLevel="3" x14ac:dyDescent="0.3">
      <c r="A287" s="5"/>
      <c r="B287" s="5"/>
      <c r="C287" s="91" t="s">
        <v>327</v>
      </c>
      <c r="D287" s="92" t="s">
        <v>328</v>
      </c>
      <c r="E287" s="93" t="s">
        <v>329</v>
      </c>
      <c r="F287" s="94"/>
      <c r="G287" s="95" t="s">
        <v>327</v>
      </c>
      <c r="H287" s="95" t="s">
        <v>330</v>
      </c>
      <c r="I287" s="96"/>
      <c r="J287" s="251" t="s">
        <v>331</v>
      </c>
      <c r="K287" s="251"/>
      <c r="L287" s="251"/>
      <c r="M287" s="252"/>
      <c r="N287" s="279"/>
      <c r="O287" s="5"/>
    </row>
    <row r="288" spans="1:15" ht="14" hidden="1" outlineLevel="3" x14ac:dyDescent="0.3">
      <c r="A288" s="5"/>
      <c r="B288" s="5"/>
      <c r="C288" s="97" t="s">
        <v>233</v>
      </c>
      <c r="D288" s="98" t="s">
        <v>234</v>
      </c>
      <c r="E288" s="99">
        <v>100</v>
      </c>
      <c r="F288" s="36"/>
      <c r="G288" s="100" t="s">
        <v>233</v>
      </c>
      <c r="H288" s="101"/>
      <c r="I288" s="102"/>
      <c r="J288" s="293" t="s">
        <v>332</v>
      </c>
      <c r="K288" s="294"/>
      <c r="L288" s="294"/>
      <c r="M288" s="295"/>
      <c r="N288" s="280"/>
      <c r="O288" s="5"/>
    </row>
    <row r="289" spans="1:15" ht="14" hidden="1" outlineLevel="3" x14ac:dyDescent="0.3">
      <c r="A289" s="5"/>
      <c r="B289" s="5"/>
      <c r="C289" s="103" t="s">
        <v>236</v>
      </c>
      <c r="D289" s="104" t="s">
        <v>237</v>
      </c>
      <c r="E289" s="105">
        <v>125</v>
      </c>
      <c r="F289" s="36"/>
      <c r="G289" s="5"/>
      <c r="H289" s="5"/>
      <c r="I289" s="102"/>
      <c r="J289" s="102"/>
      <c r="K289" s="102"/>
      <c r="L289" s="102"/>
      <c r="M289" s="106"/>
      <c r="N289" s="280"/>
      <c r="O289" s="5"/>
    </row>
    <row r="290" spans="1:15" ht="14" hidden="1" outlineLevel="3" x14ac:dyDescent="0.3">
      <c r="A290" s="5"/>
      <c r="B290" s="5"/>
      <c r="C290" s="103" t="s">
        <v>238</v>
      </c>
      <c r="D290" s="104" t="s">
        <v>234</v>
      </c>
      <c r="E290" s="105">
        <v>200</v>
      </c>
      <c r="F290" s="36"/>
      <c r="G290" s="5"/>
      <c r="H290" s="5"/>
      <c r="I290" s="102"/>
      <c r="J290" s="102"/>
      <c r="K290" s="102"/>
      <c r="L290" s="102"/>
      <c r="M290" s="106"/>
      <c r="N290" s="280"/>
      <c r="O290" s="5"/>
    </row>
    <row r="291" spans="1:15" ht="14" hidden="1" outlineLevel="3" x14ac:dyDescent="0.3">
      <c r="A291" s="5"/>
      <c r="B291" s="5"/>
      <c r="C291" s="103" t="s">
        <v>239</v>
      </c>
      <c r="D291" s="104" t="s">
        <v>234</v>
      </c>
      <c r="E291" s="105">
        <v>130</v>
      </c>
      <c r="F291" s="36"/>
      <c r="G291" s="5"/>
      <c r="H291" s="5"/>
      <c r="I291" s="102"/>
      <c r="J291" s="102"/>
      <c r="K291" s="102"/>
      <c r="L291" s="102"/>
      <c r="M291" s="106"/>
      <c r="N291" s="280"/>
      <c r="O291" s="5"/>
    </row>
    <row r="292" spans="1:15" ht="14" hidden="1" outlineLevel="3" x14ac:dyDescent="0.3">
      <c r="A292" s="5"/>
      <c r="B292" s="5"/>
      <c r="C292" s="103" t="s">
        <v>233</v>
      </c>
      <c r="D292" s="104" t="s">
        <v>237</v>
      </c>
      <c r="E292" s="105">
        <v>95</v>
      </c>
      <c r="F292" s="36"/>
      <c r="G292" s="5"/>
      <c r="H292" s="5"/>
      <c r="I292" s="102"/>
      <c r="J292" s="102"/>
      <c r="K292" s="102"/>
      <c r="L292" s="102"/>
      <c r="M292" s="106"/>
      <c r="N292" s="280"/>
      <c r="O292" s="5"/>
    </row>
    <row r="293" spans="1:15" ht="14" hidden="1" outlineLevel="3" x14ac:dyDescent="0.3">
      <c r="A293" s="5"/>
      <c r="B293" s="5"/>
      <c r="C293" s="103" t="s">
        <v>236</v>
      </c>
      <c r="D293" s="104" t="s">
        <v>237</v>
      </c>
      <c r="E293" s="105">
        <v>115</v>
      </c>
      <c r="F293" s="36"/>
      <c r="G293" s="5"/>
      <c r="H293" s="5"/>
      <c r="I293" s="102"/>
      <c r="J293" s="102"/>
      <c r="K293" s="102"/>
      <c r="L293" s="102"/>
      <c r="M293" s="106"/>
      <c r="N293" s="280"/>
      <c r="O293" s="5"/>
    </row>
    <row r="294" spans="1:15" ht="14" hidden="1" outlineLevel="3" x14ac:dyDescent="0.3">
      <c r="A294" s="5"/>
      <c r="B294" s="5"/>
      <c r="C294" s="103" t="s">
        <v>238</v>
      </c>
      <c r="D294" s="104" t="s">
        <v>234</v>
      </c>
      <c r="E294" s="105">
        <v>90</v>
      </c>
      <c r="F294" s="36"/>
      <c r="G294" s="5"/>
      <c r="H294" s="5"/>
      <c r="I294" s="102"/>
      <c r="J294" s="102"/>
      <c r="K294" s="102"/>
      <c r="L294" s="102"/>
      <c r="M294" s="106"/>
      <c r="N294" s="280"/>
      <c r="O294" s="5"/>
    </row>
    <row r="295" spans="1:15" ht="14" hidden="1" outlineLevel="3" x14ac:dyDescent="0.3">
      <c r="A295" s="5"/>
      <c r="B295" s="5"/>
      <c r="C295" s="103" t="s">
        <v>233</v>
      </c>
      <c r="D295" s="104" t="s">
        <v>237</v>
      </c>
      <c r="E295" s="105">
        <v>50</v>
      </c>
      <c r="F295" s="36"/>
      <c r="G295" s="5"/>
      <c r="H295" s="5"/>
      <c r="I295" s="102"/>
      <c r="J295" s="102"/>
      <c r="K295" s="102"/>
      <c r="L295" s="102"/>
      <c r="M295" s="106"/>
      <c r="N295" s="280"/>
      <c r="O295" s="5"/>
    </row>
    <row r="296" spans="1:15" ht="14.55" hidden="1" outlineLevel="3" thickBot="1" x14ac:dyDescent="0.35">
      <c r="A296" s="5"/>
      <c r="B296" s="5"/>
      <c r="C296" s="107" t="s">
        <v>239</v>
      </c>
      <c r="D296" s="108" t="s">
        <v>237</v>
      </c>
      <c r="E296" s="109">
        <v>75</v>
      </c>
      <c r="F296" s="39"/>
      <c r="G296" s="40"/>
      <c r="H296" s="40"/>
      <c r="I296" s="110"/>
      <c r="J296" s="110"/>
      <c r="K296" s="110"/>
      <c r="L296" s="110"/>
      <c r="M296" s="111"/>
      <c r="N296" s="281"/>
      <c r="O296" s="5"/>
    </row>
    <row r="297" spans="1:15" ht="14" outlineLevel="1" x14ac:dyDescent="0.3">
      <c r="A297" s="5"/>
      <c r="B297" s="5"/>
      <c r="C297" s="5"/>
      <c r="D297" s="5"/>
      <c r="E297" s="5"/>
      <c r="F297" s="5"/>
      <c r="G297" s="5"/>
      <c r="H297" s="5"/>
      <c r="I297" s="5"/>
      <c r="J297" s="5"/>
      <c r="K297" s="5"/>
      <c r="L297" s="5"/>
      <c r="M297" s="5"/>
      <c r="N297" s="5"/>
      <c r="O297" s="5"/>
    </row>
    <row r="298" spans="1:15" ht="14.55" outlineLevel="1" thickBot="1" x14ac:dyDescent="0.35">
      <c r="A298" s="5"/>
      <c r="B298" s="14" t="s">
        <v>252</v>
      </c>
      <c r="C298" s="5"/>
      <c r="D298" s="5"/>
      <c r="E298" s="5"/>
      <c r="F298" s="5"/>
      <c r="G298" s="5"/>
      <c r="H298" s="5"/>
      <c r="I298" s="5"/>
      <c r="J298" s="5"/>
      <c r="K298" s="5"/>
      <c r="L298" s="5"/>
      <c r="M298" s="5"/>
      <c r="N298" s="5"/>
      <c r="O298" s="5"/>
    </row>
    <row r="299" spans="1:15" ht="30.8" customHeight="1" outlineLevel="1" collapsed="1" thickBot="1" x14ac:dyDescent="0.35">
      <c r="A299" s="5"/>
      <c r="B299" s="5"/>
      <c r="C299" s="269" t="s">
        <v>333</v>
      </c>
      <c r="D299" s="270"/>
      <c r="E299" s="270"/>
      <c r="F299" s="270"/>
      <c r="G299" s="270"/>
      <c r="H299" s="270"/>
      <c r="I299" s="270"/>
      <c r="J299" s="270"/>
      <c r="K299" s="270"/>
      <c r="L299" s="270"/>
      <c r="M299" s="271"/>
      <c r="N299" s="31"/>
      <c r="O299" s="5"/>
    </row>
    <row r="300" spans="1:15" s="13" customFormat="1" ht="15.05" hidden="1" customHeight="1" outlineLevel="2" x14ac:dyDescent="0.3">
      <c r="A300" s="22"/>
      <c r="B300" s="12"/>
      <c r="C300" s="5"/>
      <c r="D300" s="5"/>
      <c r="E300" s="5"/>
      <c r="F300" s="5"/>
      <c r="G300" s="5"/>
      <c r="H300" s="5"/>
      <c r="I300" s="5"/>
      <c r="J300" s="5"/>
      <c r="K300" s="5"/>
      <c r="L300" s="5"/>
      <c r="M300" s="5"/>
      <c r="N300" s="5"/>
      <c r="O300" s="12"/>
    </row>
    <row r="301" spans="1:15" ht="14.55" hidden="1" outlineLevel="2" thickBot="1" x14ac:dyDescent="0.35">
      <c r="A301" s="5"/>
      <c r="B301" s="14" t="s">
        <v>254</v>
      </c>
      <c r="C301" s="5"/>
      <c r="D301" s="5"/>
      <c r="E301" s="5"/>
      <c r="F301" s="5"/>
      <c r="G301" s="5"/>
      <c r="H301" s="5"/>
      <c r="I301" s="5"/>
      <c r="J301" s="5"/>
      <c r="K301" s="5"/>
      <c r="L301" s="5"/>
      <c r="M301" s="5"/>
      <c r="N301" s="5"/>
      <c r="O301" s="5"/>
    </row>
    <row r="302" spans="1:15" ht="33.049999999999997" hidden="1" customHeight="1" outlineLevel="2" thickBot="1" x14ac:dyDescent="0.35">
      <c r="A302" s="5"/>
      <c r="B302" s="5"/>
      <c r="C302" s="269" t="s">
        <v>334</v>
      </c>
      <c r="D302" s="270"/>
      <c r="E302" s="270"/>
      <c r="F302" s="270"/>
      <c r="G302" s="270"/>
      <c r="H302" s="270"/>
      <c r="I302" s="270"/>
      <c r="J302" s="270"/>
      <c r="K302" s="270"/>
      <c r="L302" s="270"/>
      <c r="M302" s="271"/>
      <c r="N302" s="31"/>
      <c r="O302" s="5"/>
    </row>
    <row r="303" spans="1:15" ht="14" hidden="1" outlineLevel="2" x14ac:dyDescent="0.3">
      <c r="A303" s="5"/>
      <c r="B303" s="5"/>
      <c r="C303" s="5"/>
      <c r="D303" s="5"/>
      <c r="E303" s="5"/>
      <c r="F303" s="5"/>
      <c r="G303" s="5"/>
      <c r="H303" s="5"/>
      <c r="I303" s="5"/>
      <c r="J303" s="5"/>
      <c r="K303" s="5"/>
      <c r="L303" s="5"/>
      <c r="M303" s="5"/>
      <c r="N303" s="5"/>
      <c r="O303" s="5"/>
    </row>
    <row r="304" spans="1:15" ht="14" hidden="1" outlineLevel="2" collapsed="1" x14ac:dyDescent="0.3">
      <c r="A304" s="5"/>
      <c r="B304" s="14" t="s">
        <v>145</v>
      </c>
      <c r="C304" s="5"/>
      <c r="D304" s="5"/>
      <c r="E304" s="5"/>
      <c r="F304" s="5"/>
      <c r="G304" s="5"/>
      <c r="H304" s="5"/>
      <c r="I304" s="5"/>
      <c r="J304" s="5"/>
      <c r="K304" s="5"/>
      <c r="L304" s="5"/>
      <c r="M304" s="5"/>
      <c r="N304" s="5"/>
      <c r="O304" s="5"/>
    </row>
    <row r="305" spans="1:15" ht="14" hidden="1" outlineLevel="3" x14ac:dyDescent="0.3">
      <c r="A305" s="5"/>
      <c r="B305" s="32" t="s">
        <v>15</v>
      </c>
      <c r="C305" s="276" t="s">
        <v>335</v>
      </c>
      <c r="D305" s="277"/>
      <c r="E305" s="277"/>
      <c r="F305" s="277"/>
      <c r="G305" s="277"/>
      <c r="H305" s="277"/>
      <c r="I305" s="277"/>
      <c r="J305" s="277"/>
      <c r="K305" s="277"/>
      <c r="L305" s="277"/>
      <c r="M305" s="278"/>
      <c r="N305" s="15"/>
      <c r="O305" s="5"/>
    </row>
    <row r="306" spans="1:15" ht="14.55" hidden="1" outlineLevel="3" thickBot="1" x14ac:dyDescent="0.35">
      <c r="A306" s="5"/>
      <c r="B306" s="32" t="s">
        <v>1</v>
      </c>
      <c r="C306" s="272" t="s">
        <v>242</v>
      </c>
      <c r="D306" s="273"/>
      <c r="E306" s="273"/>
      <c r="F306" s="273"/>
      <c r="G306" s="273"/>
      <c r="H306" s="273"/>
      <c r="I306" s="273"/>
      <c r="J306" s="273"/>
      <c r="K306" s="273"/>
      <c r="L306" s="273"/>
      <c r="M306" s="274"/>
      <c r="N306" s="17"/>
      <c r="O306" s="5"/>
    </row>
    <row r="307" spans="1:15" ht="14" hidden="1" outlineLevel="2" x14ac:dyDescent="0.3">
      <c r="A307" s="5"/>
      <c r="B307" s="5"/>
      <c r="C307" s="5"/>
      <c r="D307" s="5"/>
      <c r="E307" s="5"/>
      <c r="F307" s="5"/>
      <c r="G307" s="5"/>
      <c r="H307" s="5"/>
      <c r="I307" s="5"/>
      <c r="J307" s="5"/>
      <c r="K307" s="5"/>
      <c r="L307" s="5"/>
      <c r="M307" s="5"/>
      <c r="N307" s="5"/>
      <c r="O307" s="5"/>
    </row>
    <row r="308" spans="1:15" ht="14" hidden="1" outlineLevel="2" collapsed="1" x14ac:dyDescent="0.3">
      <c r="A308" s="5"/>
      <c r="B308" s="14" t="s">
        <v>257</v>
      </c>
      <c r="C308" s="5"/>
      <c r="D308" s="5"/>
      <c r="E308" s="5"/>
      <c r="F308" s="5"/>
      <c r="G308" s="5"/>
      <c r="H308" s="5"/>
      <c r="I308" s="5"/>
      <c r="J308" s="5"/>
      <c r="K308" s="5"/>
      <c r="L308" s="5"/>
      <c r="M308" s="5"/>
      <c r="N308" s="5"/>
      <c r="O308" s="5"/>
    </row>
    <row r="309" spans="1:15" ht="14" hidden="1" outlineLevel="3" x14ac:dyDescent="0.3">
      <c r="A309" s="5"/>
      <c r="B309" s="5"/>
      <c r="C309" s="18">
        <v>1</v>
      </c>
      <c r="D309" s="207" t="s">
        <v>336</v>
      </c>
      <c r="E309" s="208"/>
      <c r="F309" s="208"/>
      <c r="G309" s="208"/>
      <c r="H309" s="208"/>
      <c r="I309" s="208"/>
      <c r="J309" s="208"/>
      <c r="K309" s="208"/>
      <c r="L309" s="208"/>
      <c r="M309" s="275"/>
      <c r="N309" s="15"/>
      <c r="O309" s="5"/>
    </row>
    <row r="310" spans="1:15" ht="47.95" hidden="1" customHeight="1" outlineLevel="3" x14ac:dyDescent="0.3">
      <c r="A310" s="5"/>
      <c r="B310" s="5"/>
      <c r="C310" s="20">
        <v>2</v>
      </c>
      <c r="D310" s="212" t="s">
        <v>337</v>
      </c>
      <c r="E310" s="213"/>
      <c r="F310" s="213"/>
      <c r="G310" s="213"/>
      <c r="H310" s="213"/>
      <c r="I310" s="213"/>
      <c r="J310" s="213"/>
      <c r="K310" s="213"/>
      <c r="L310" s="213"/>
      <c r="M310" s="214"/>
      <c r="N310" s="16"/>
      <c r="O310" s="5"/>
    </row>
    <row r="311" spans="1:15" ht="64.349999999999994" hidden="1" customHeight="1" outlineLevel="3" x14ac:dyDescent="0.3">
      <c r="A311" s="5"/>
      <c r="B311" s="5"/>
      <c r="C311" s="29">
        <v>3</v>
      </c>
      <c r="D311" s="212" t="s">
        <v>338</v>
      </c>
      <c r="E311" s="213"/>
      <c r="F311" s="213"/>
      <c r="G311" s="213"/>
      <c r="H311" s="213"/>
      <c r="I311" s="213"/>
      <c r="J311" s="213"/>
      <c r="K311" s="213"/>
      <c r="L311" s="213"/>
      <c r="M311" s="214"/>
      <c r="N311" s="26"/>
      <c r="O311" s="5"/>
    </row>
    <row r="312" spans="1:15" ht="14.55" hidden="1" outlineLevel="3" thickBot="1" x14ac:dyDescent="0.35">
      <c r="A312" s="5"/>
      <c r="B312" s="5"/>
      <c r="C312" s="19">
        <v>4</v>
      </c>
      <c r="D312" s="218" t="s">
        <v>339</v>
      </c>
      <c r="E312" s="219"/>
      <c r="F312" s="219"/>
      <c r="G312" s="219"/>
      <c r="H312" s="219"/>
      <c r="I312" s="219"/>
      <c r="J312" s="219"/>
      <c r="K312" s="219"/>
      <c r="L312" s="219"/>
      <c r="M312" s="220"/>
      <c r="N312" s="17"/>
      <c r="O312" s="5"/>
    </row>
    <row r="313" spans="1:15" ht="14" hidden="1" outlineLevel="2" x14ac:dyDescent="0.3">
      <c r="A313" s="5"/>
      <c r="B313" s="5"/>
      <c r="C313" s="5"/>
      <c r="D313" s="5"/>
      <c r="E313" s="5"/>
      <c r="F313" s="5"/>
      <c r="G313" s="5"/>
      <c r="H313" s="5"/>
      <c r="I313" s="5"/>
      <c r="J313" s="5"/>
      <c r="K313" s="5"/>
      <c r="L313" s="5"/>
      <c r="M313" s="5"/>
      <c r="N313" s="5"/>
      <c r="O313" s="5"/>
    </row>
    <row r="314" spans="1:15" ht="14" hidden="1" outlineLevel="2" collapsed="1" x14ac:dyDescent="0.3">
      <c r="A314" s="5"/>
      <c r="B314" s="14" t="s">
        <v>326</v>
      </c>
      <c r="C314" s="5"/>
      <c r="D314" s="5"/>
      <c r="E314" s="5"/>
      <c r="F314" s="5"/>
      <c r="G314" s="5"/>
      <c r="H314" s="5"/>
      <c r="I314" s="5"/>
      <c r="J314" s="5"/>
      <c r="K314" s="5"/>
      <c r="L314" s="5"/>
      <c r="M314" s="5"/>
      <c r="N314" s="5"/>
      <c r="O314" s="5"/>
    </row>
    <row r="315" spans="1:15" ht="14" hidden="1" outlineLevel="3" x14ac:dyDescent="0.3">
      <c r="A315" s="5"/>
      <c r="B315" s="5"/>
      <c r="C315" s="91" t="s">
        <v>327</v>
      </c>
      <c r="D315" s="92" t="s">
        <v>328</v>
      </c>
      <c r="E315" s="93" t="s">
        <v>329</v>
      </c>
      <c r="F315" s="94"/>
      <c r="G315" s="95" t="s">
        <v>247</v>
      </c>
      <c r="H315" s="95" t="s">
        <v>330</v>
      </c>
      <c r="I315" s="96"/>
      <c r="J315" s="251" t="s">
        <v>331</v>
      </c>
      <c r="K315" s="251"/>
      <c r="L315" s="251"/>
      <c r="M315" s="252"/>
      <c r="N315" s="279"/>
      <c r="O315" s="5"/>
    </row>
    <row r="316" spans="1:15" ht="14" hidden="1" outlineLevel="3" x14ac:dyDescent="0.3">
      <c r="A316" s="5"/>
      <c r="B316" s="5"/>
      <c r="C316" s="97" t="s">
        <v>233</v>
      </c>
      <c r="D316" s="98" t="s">
        <v>234</v>
      </c>
      <c r="E316" s="99">
        <v>100</v>
      </c>
      <c r="F316" s="36"/>
      <c r="G316" s="112" t="s">
        <v>233</v>
      </c>
      <c r="H316" s="101"/>
      <c r="I316" s="102"/>
      <c r="J316" s="293" t="s">
        <v>340</v>
      </c>
      <c r="K316" s="294"/>
      <c r="L316" s="294"/>
      <c r="M316" s="295"/>
      <c r="N316" s="280"/>
      <c r="O316" s="5"/>
    </row>
    <row r="317" spans="1:15" ht="14" hidden="1" outlineLevel="3" x14ac:dyDescent="0.3">
      <c r="A317" s="5"/>
      <c r="B317" s="5"/>
      <c r="C317" s="103" t="s">
        <v>236</v>
      </c>
      <c r="D317" s="104" t="s">
        <v>237</v>
      </c>
      <c r="E317" s="105">
        <v>125</v>
      </c>
      <c r="F317" s="36"/>
      <c r="G317" s="112" t="s">
        <v>341</v>
      </c>
      <c r="H317" s="101"/>
      <c r="I317" s="102"/>
      <c r="J317" s="293" t="s">
        <v>342</v>
      </c>
      <c r="K317" s="294"/>
      <c r="L317" s="294"/>
      <c r="M317" s="295"/>
      <c r="N317" s="280"/>
      <c r="O317" s="5"/>
    </row>
    <row r="318" spans="1:15" ht="14" hidden="1" outlineLevel="3" x14ac:dyDescent="0.3">
      <c r="A318" s="5"/>
      <c r="B318" s="5"/>
      <c r="C318" s="103" t="s">
        <v>238</v>
      </c>
      <c r="D318" s="104" t="s">
        <v>234</v>
      </c>
      <c r="E318" s="105">
        <v>200</v>
      </c>
      <c r="F318" s="36"/>
      <c r="G318" s="5"/>
      <c r="H318" s="5"/>
      <c r="I318" s="102"/>
      <c r="J318" s="102"/>
      <c r="K318" s="102"/>
      <c r="L318" s="102"/>
      <c r="M318" s="106"/>
      <c r="N318" s="280"/>
      <c r="O318" s="5"/>
    </row>
    <row r="319" spans="1:15" ht="14" hidden="1" outlineLevel="3" x14ac:dyDescent="0.3">
      <c r="A319" s="5"/>
      <c r="B319" s="5"/>
      <c r="C319" s="103" t="s">
        <v>239</v>
      </c>
      <c r="D319" s="104" t="s">
        <v>234</v>
      </c>
      <c r="E319" s="105">
        <v>130</v>
      </c>
      <c r="F319" s="36"/>
      <c r="G319" s="5"/>
      <c r="H319" s="5"/>
      <c r="I319" s="102"/>
      <c r="J319" s="102"/>
      <c r="K319" s="102"/>
      <c r="L319" s="102"/>
      <c r="M319" s="106"/>
      <c r="N319" s="280"/>
      <c r="O319" s="5"/>
    </row>
    <row r="320" spans="1:15" ht="14" hidden="1" outlineLevel="3" x14ac:dyDescent="0.3">
      <c r="A320" s="5"/>
      <c r="B320" s="5"/>
      <c r="C320" s="103" t="s">
        <v>233</v>
      </c>
      <c r="D320" s="104" t="s">
        <v>237</v>
      </c>
      <c r="E320" s="105">
        <v>95</v>
      </c>
      <c r="F320" s="36"/>
      <c r="G320" s="5"/>
      <c r="H320" s="5"/>
      <c r="I320" s="102"/>
      <c r="J320" s="102"/>
      <c r="K320" s="102"/>
      <c r="L320" s="102"/>
      <c r="M320" s="106"/>
      <c r="N320" s="280"/>
      <c r="O320" s="5"/>
    </row>
    <row r="321" spans="1:15" ht="14" hidden="1" outlineLevel="3" x14ac:dyDescent="0.3">
      <c r="A321" s="5"/>
      <c r="B321" s="5"/>
      <c r="C321" s="103" t="s">
        <v>236</v>
      </c>
      <c r="D321" s="104" t="s">
        <v>237</v>
      </c>
      <c r="E321" s="105">
        <v>115</v>
      </c>
      <c r="F321" s="36"/>
      <c r="G321" s="5"/>
      <c r="H321" s="5"/>
      <c r="I321" s="102"/>
      <c r="J321" s="102"/>
      <c r="K321" s="102"/>
      <c r="L321" s="102"/>
      <c r="M321" s="106"/>
      <c r="N321" s="280"/>
      <c r="O321" s="5"/>
    </row>
    <row r="322" spans="1:15" ht="14" hidden="1" outlineLevel="3" x14ac:dyDescent="0.3">
      <c r="A322" s="5"/>
      <c r="B322" s="5"/>
      <c r="C322" s="103" t="s">
        <v>238</v>
      </c>
      <c r="D322" s="104" t="s">
        <v>234</v>
      </c>
      <c r="E322" s="105">
        <v>90</v>
      </c>
      <c r="F322" s="36"/>
      <c r="G322" s="5"/>
      <c r="H322" s="5"/>
      <c r="I322" s="102"/>
      <c r="J322" s="102"/>
      <c r="K322" s="102"/>
      <c r="L322" s="102"/>
      <c r="M322" s="106"/>
      <c r="N322" s="280"/>
      <c r="O322" s="5"/>
    </row>
    <row r="323" spans="1:15" ht="14" hidden="1" outlineLevel="3" x14ac:dyDescent="0.3">
      <c r="A323" s="5"/>
      <c r="B323" s="5"/>
      <c r="C323" s="103" t="s">
        <v>233</v>
      </c>
      <c r="D323" s="104" t="s">
        <v>237</v>
      </c>
      <c r="E323" s="105">
        <v>50</v>
      </c>
      <c r="F323" s="36"/>
      <c r="G323" s="5"/>
      <c r="H323" s="5"/>
      <c r="I323" s="102"/>
      <c r="J323" s="102"/>
      <c r="K323" s="102"/>
      <c r="L323" s="102"/>
      <c r="M323" s="106"/>
      <c r="N323" s="280"/>
      <c r="O323" s="5"/>
    </row>
    <row r="324" spans="1:15" ht="14.55" hidden="1" outlineLevel="3" thickBot="1" x14ac:dyDescent="0.35">
      <c r="A324" s="5"/>
      <c r="B324" s="5"/>
      <c r="C324" s="107" t="s">
        <v>239</v>
      </c>
      <c r="D324" s="108" t="s">
        <v>237</v>
      </c>
      <c r="E324" s="109">
        <v>75</v>
      </c>
      <c r="F324" s="39"/>
      <c r="G324" s="40"/>
      <c r="H324" s="40"/>
      <c r="I324" s="110"/>
      <c r="J324" s="110"/>
      <c r="K324" s="110"/>
      <c r="L324" s="110"/>
      <c r="M324" s="111"/>
      <c r="N324" s="281"/>
      <c r="O324" s="5"/>
    </row>
    <row r="325" spans="1:15" s="13" customFormat="1" ht="18.8" thickBot="1" x14ac:dyDescent="0.35">
      <c r="A325" s="22"/>
      <c r="B325" s="12"/>
      <c r="C325" s="5"/>
      <c r="D325" s="5"/>
      <c r="E325" s="5"/>
      <c r="F325" s="5"/>
      <c r="G325" s="5"/>
      <c r="H325" s="5"/>
      <c r="I325" s="5"/>
      <c r="J325" s="5"/>
      <c r="K325" s="5"/>
      <c r="L325" s="5"/>
      <c r="M325" s="5"/>
      <c r="N325" s="5"/>
      <c r="O325" s="12"/>
    </row>
    <row r="326" spans="1:15" ht="16.149999999999999" collapsed="1" thickBot="1" x14ac:dyDescent="0.35">
      <c r="A326" s="5"/>
      <c r="B326" s="11" t="s">
        <v>27</v>
      </c>
      <c r="C326" s="205" t="s">
        <v>343</v>
      </c>
      <c r="D326" s="206"/>
      <c r="E326" s="206"/>
      <c r="F326" s="206"/>
      <c r="G326" s="206"/>
      <c r="H326" s="206"/>
      <c r="I326" s="206"/>
      <c r="J326" s="206"/>
      <c r="K326" s="206"/>
      <c r="L326" s="206"/>
      <c r="M326" s="206"/>
      <c r="N326" s="206"/>
      <c r="O326" s="5"/>
    </row>
    <row r="327" spans="1:15" ht="14.55" hidden="1" outlineLevel="1" thickBot="1" x14ac:dyDescent="0.35">
      <c r="A327" s="5"/>
      <c r="B327" s="14" t="s">
        <v>344</v>
      </c>
      <c r="C327" s="5"/>
      <c r="D327" s="5"/>
      <c r="E327" s="5"/>
      <c r="F327" s="5"/>
      <c r="G327" s="5"/>
      <c r="H327" s="5"/>
      <c r="I327" s="5"/>
      <c r="J327" s="5"/>
      <c r="K327" s="5"/>
      <c r="L327" s="5"/>
      <c r="M327" s="5"/>
      <c r="N327" s="5"/>
      <c r="O327" s="5"/>
    </row>
    <row r="328" spans="1:15" ht="29.95" hidden="1" customHeight="1" outlineLevel="1" thickBot="1" x14ac:dyDescent="0.35">
      <c r="A328" s="5"/>
      <c r="B328" s="5"/>
      <c r="C328" s="269" t="s">
        <v>345</v>
      </c>
      <c r="D328" s="270"/>
      <c r="E328" s="270"/>
      <c r="F328" s="270"/>
      <c r="G328" s="270"/>
      <c r="H328" s="270"/>
      <c r="I328" s="270"/>
      <c r="J328" s="270"/>
      <c r="K328" s="270"/>
      <c r="L328" s="270"/>
      <c r="M328" s="271"/>
      <c r="N328" s="31"/>
      <c r="O328" s="5"/>
    </row>
    <row r="329" spans="1:15" ht="14" hidden="1" outlineLevel="2" x14ac:dyDescent="0.3">
      <c r="A329" s="5"/>
      <c r="B329" s="5"/>
      <c r="C329" s="5"/>
      <c r="D329" s="5"/>
      <c r="E329" s="5"/>
      <c r="F329" s="5"/>
      <c r="G329" s="5"/>
      <c r="H329" s="5"/>
      <c r="I329" s="5"/>
      <c r="J329" s="5"/>
      <c r="K329" s="5"/>
      <c r="L329" s="5"/>
      <c r="M329" s="5"/>
      <c r="N329" s="5"/>
      <c r="O329" s="5"/>
    </row>
    <row r="330" spans="1:15" ht="14.55" hidden="1" outlineLevel="2" thickBot="1" x14ac:dyDescent="0.35">
      <c r="A330" s="5"/>
      <c r="B330" s="14" t="s">
        <v>346</v>
      </c>
      <c r="C330" s="5"/>
      <c r="D330" s="5"/>
      <c r="E330" s="5"/>
      <c r="F330" s="5"/>
      <c r="G330" s="5"/>
      <c r="H330" s="5"/>
      <c r="I330" s="5"/>
      <c r="J330" s="5"/>
      <c r="K330" s="5"/>
      <c r="L330" s="5"/>
      <c r="M330" s="5"/>
      <c r="N330" s="5"/>
      <c r="O330" s="5"/>
    </row>
    <row r="331" spans="1:15" ht="51.05" hidden="1" customHeight="1" outlineLevel="2" thickBot="1" x14ac:dyDescent="0.35">
      <c r="A331" s="5"/>
      <c r="B331" s="5"/>
      <c r="C331" s="269" t="s">
        <v>347</v>
      </c>
      <c r="D331" s="270"/>
      <c r="E331" s="270"/>
      <c r="F331" s="270"/>
      <c r="G331" s="270"/>
      <c r="H331" s="270"/>
      <c r="I331" s="270"/>
      <c r="J331" s="270"/>
      <c r="K331" s="270"/>
      <c r="L331" s="270"/>
      <c r="M331" s="271"/>
      <c r="N331" s="31"/>
      <c r="O331" s="5"/>
    </row>
    <row r="332" spans="1:15" ht="14" hidden="1" outlineLevel="2" x14ac:dyDescent="0.3">
      <c r="A332" s="5"/>
      <c r="B332" s="5"/>
      <c r="C332" s="5"/>
      <c r="D332" s="5"/>
      <c r="E332" s="5"/>
      <c r="F332" s="5"/>
      <c r="G332" s="5"/>
      <c r="H332" s="5"/>
      <c r="I332" s="5"/>
      <c r="J332" s="5"/>
      <c r="K332" s="5"/>
      <c r="L332" s="5"/>
      <c r="M332" s="5"/>
      <c r="N332" s="5"/>
      <c r="O332" s="5"/>
    </row>
    <row r="333" spans="1:15" ht="15.05" hidden="1" customHeight="1" outlineLevel="2" thickBot="1" x14ac:dyDescent="0.35">
      <c r="A333" s="5"/>
      <c r="B333" s="14" t="s">
        <v>348</v>
      </c>
      <c r="C333" s="5"/>
      <c r="D333" s="5"/>
      <c r="E333" s="5"/>
      <c r="F333" s="5"/>
      <c r="G333" s="5"/>
      <c r="H333" s="5"/>
      <c r="I333" s="5"/>
      <c r="J333" s="5"/>
      <c r="K333" s="5"/>
      <c r="L333" s="5"/>
      <c r="M333" s="5"/>
      <c r="N333" s="5"/>
      <c r="O333" s="5"/>
    </row>
    <row r="334" spans="1:15" ht="15.05" hidden="1" customHeight="1" outlineLevel="3" x14ac:dyDescent="0.3">
      <c r="A334" s="5"/>
      <c r="B334" s="32" t="s">
        <v>27</v>
      </c>
      <c r="C334" s="276" t="s">
        <v>349</v>
      </c>
      <c r="D334" s="277"/>
      <c r="E334" s="277"/>
      <c r="F334" s="277"/>
      <c r="G334" s="277"/>
      <c r="H334" s="277"/>
      <c r="I334" s="277"/>
      <c r="J334" s="277"/>
      <c r="K334" s="277"/>
      <c r="L334" s="277"/>
      <c r="M334" s="278"/>
      <c r="N334" s="209"/>
      <c r="O334" s="5"/>
    </row>
    <row r="335" spans="1:15" ht="15.05" hidden="1" customHeight="1" outlineLevel="3" thickBot="1" x14ac:dyDescent="0.35">
      <c r="A335" s="5"/>
      <c r="B335" s="32" t="s">
        <v>1</v>
      </c>
      <c r="C335" s="272" t="s">
        <v>146</v>
      </c>
      <c r="D335" s="273"/>
      <c r="E335" s="273"/>
      <c r="F335" s="273"/>
      <c r="G335" s="273"/>
      <c r="H335" s="273"/>
      <c r="I335" s="273"/>
      <c r="J335" s="273"/>
      <c r="K335" s="273"/>
      <c r="L335" s="273"/>
      <c r="M335" s="274"/>
      <c r="N335" s="211"/>
      <c r="O335" s="5"/>
    </row>
    <row r="336" spans="1:15" ht="14" hidden="1" outlineLevel="2" x14ac:dyDescent="0.3">
      <c r="A336" s="5"/>
      <c r="B336" s="5"/>
      <c r="C336" s="47"/>
      <c r="D336" s="5"/>
      <c r="E336" s="5"/>
      <c r="F336" s="5"/>
      <c r="G336" s="5"/>
      <c r="H336" s="5"/>
      <c r="I336" s="5"/>
      <c r="J336" s="5"/>
      <c r="K336" s="5"/>
      <c r="L336" s="5"/>
      <c r="M336" s="5"/>
      <c r="N336" s="5"/>
      <c r="O336" s="5"/>
    </row>
    <row r="337" spans="1:15" ht="14.55" hidden="1" outlineLevel="2" thickBot="1" x14ac:dyDescent="0.35">
      <c r="A337" s="5"/>
      <c r="B337" s="14" t="s">
        <v>350</v>
      </c>
      <c r="C337" s="5"/>
      <c r="D337" s="5"/>
      <c r="E337" s="5"/>
      <c r="F337" s="5"/>
      <c r="G337" s="5"/>
      <c r="H337" s="5"/>
      <c r="I337" s="5"/>
      <c r="J337" s="5"/>
      <c r="K337" s="5"/>
      <c r="L337" s="5"/>
      <c r="M337" s="5"/>
      <c r="N337" s="5"/>
      <c r="O337" s="5"/>
    </row>
    <row r="338" spans="1:15" ht="29.95" hidden="1" customHeight="1" outlineLevel="3" x14ac:dyDescent="0.3">
      <c r="A338" s="5"/>
      <c r="B338" s="5"/>
      <c r="C338" s="18">
        <v>1</v>
      </c>
      <c r="D338" s="207" t="s">
        <v>351</v>
      </c>
      <c r="E338" s="208"/>
      <c r="F338" s="208"/>
      <c r="G338" s="208"/>
      <c r="H338" s="208"/>
      <c r="I338" s="208"/>
      <c r="J338" s="208"/>
      <c r="K338" s="208"/>
      <c r="L338" s="208"/>
      <c r="M338" s="275"/>
      <c r="N338" s="209"/>
      <c r="O338" s="5"/>
    </row>
    <row r="339" spans="1:15" ht="29.95" hidden="1" customHeight="1" outlineLevel="3" x14ac:dyDescent="0.3">
      <c r="A339" s="5"/>
      <c r="B339" s="5"/>
      <c r="C339" s="20">
        <v>2</v>
      </c>
      <c r="D339" s="212" t="s">
        <v>352</v>
      </c>
      <c r="E339" s="213"/>
      <c r="F339" s="213"/>
      <c r="G339" s="213"/>
      <c r="H339" s="213"/>
      <c r="I339" s="213"/>
      <c r="J339" s="213"/>
      <c r="K339" s="213"/>
      <c r="L339" s="213"/>
      <c r="M339" s="214"/>
      <c r="N339" s="210"/>
      <c r="O339" s="5"/>
    </row>
    <row r="340" spans="1:15" ht="29.95" hidden="1" customHeight="1" outlineLevel="3" x14ac:dyDescent="0.3">
      <c r="A340" s="5"/>
      <c r="B340" s="5"/>
      <c r="C340" s="20">
        <v>3</v>
      </c>
      <c r="D340" s="212" t="s">
        <v>353</v>
      </c>
      <c r="E340" s="213"/>
      <c r="F340" s="213"/>
      <c r="G340" s="213"/>
      <c r="H340" s="213"/>
      <c r="I340" s="213"/>
      <c r="J340" s="213"/>
      <c r="K340" s="213"/>
      <c r="L340" s="213"/>
      <c r="M340" s="214"/>
      <c r="N340" s="210"/>
      <c r="O340" s="5"/>
    </row>
    <row r="341" spans="1:15" ht="29.95" hidden="1" customHeight="1" outlineLevel="3" x14ac:dyDescent="0.3">
      <c r="A341" s="5"/>
      <c r="B341" s="5"/>
      <c r="C341" s="20">
        <v>4</v>
      </c>
      <c r="D341" s="212" t="s">
        <v>354</v>
      </c>
      <c r="E341" s="213"/>
      <c r="F341" s="213"/>
      <c r="G341" s="213"/>
      <c r="H341" s="213"/>
      <c r="I341" s="213"/>
      <c r="J341" s="213"/>
      <c r="K341" s="213"/>
      <c r="L341" s="213"/>
      <c r="M341" s="214"/>
      <c r="N341" s="210"/>
      <c r="O341" s="5"/>
    </row>
    <row r="342" spans="1:15" ht="14" hidden="1" outlineLevel="3" x14ac:dyDescent="0.3">
      <c r="A342" s="5"/>
      <c r="B342" s="5"/>
      <c r="C342" s="20">
        <v>5</v>
      </c>
      <c r="D342" s="212" t="s">
        <v>355</v>
      </c>
      <c r="E342" s="213"/>
      <c r="F342" s="213"/>
      <c r="G342" s="213"/>
      <c r="H342" s="213"/>
      <c r="I342" s="213"/>
      <c r="J342" s="213"/>
      <c r="K342" s="213"/>
      <c r="L342" s="213"/>
      <c r="M342" s="214"/>
      <c r="N342" s="210"/>
      <c r="O342" s="5"/>
    </row>
    <row r="343" spans="1:15" ht="63" hidden="1" customHeight="1" outlineLevel="3" thickBot="1" x14ac:dyDescent="0.35">
      <c r="A343" s="5"/>
      <c r="B343" s="5"/>
      <c r="C343" s="19">
        <v>6</v>
      </c>
      <c r="D343" s="215" t="s">
        <v>356</v>
      </c>
      <c r="E343" s="216"/>
      <c r="F343" s="216"/>
      <c r="G343" s="216"/>
      <c r="H343" s="216"/>
      <c r="I343" s="216"/>
      <c r="J343" s="216"/>
      <c r="K343" s="216"/>
      <c r="L343" s="216"/>
      <c r="M343" s="217"/>
      <c r="N343" s="211"/>
      <c r="O343" s="5"/>
    </row>
    <row r="344" spans="1:15" ht="14" hidden="1" outlineLevel="2" x14ac:dyDescent="0.3">
      <c r="A344" s="5"/>
      <c r="B344" s="5"/>
      <c r="C344" s="5"/>
      <c r="D344" s="5"/>
      <c r="E344" s="5"/>
      <c r="F344" s="5"/>
      <c r="G344" s="5"/>
      <c r="H344" s="5"/>
      <c r="I344" s="5"/>
      <c r="J344" s="5"/>
      <c r="K344" s="5"/>
      <c r="L344" s="5"/>
      <c r="M344" s="5"/>
      <c r="N344" s="5"/>
      <c r="O344" s="5"/>
    </row>
    <row r="345" spans="1:15" ht="14.55" hidden="1" outlineLevel="2" collapsed="1" thickBot="1" x14ac:dyDescent="0.35">
      <c r="A345" s="5"/>
      <c r="B345" s="14" t="s">
        <v>154</v>
      </c>
      <c r="C345" s="5"/>
      <c r="D345" s="5"/>
      <c r="E345" s="5"/>
      <c r="F345" s="5"/>
      <c r="G345" s="5"/>
      <c r="H345" s="5"/>
      <c r="I345" s="5"/>
      <c r="J345" s="5"/>
      <c r="K345" s="5"/>
      <c r="L345" s="5"/>
      <c r="M345" s="5"/>
      <c r="N345" s="5"/>
      <c r="O345" s="5"/>
    </row>
    <row r="346" spans="1:15" customFormat="1" ht="14.55" hidden="1" outlineLevel="2" thickBot="1" x14ac:dyDescent="0.35">
      <c r="A346" s="5"/>
      <c r="B346" s="5"/>
      <c r="C346" s="246" t="s">
        <v>357</v>
      </c>
      <c r="D346" s="247"/>
      <c r="E346" s="247"/>
      <c r="F346" s="247"/>
      <c r="G346" s="247"/>
      <c r="H346" s="248" t="s">
        <v>358</v>
      </c>
      <c r="I346" s="249"/>
      <c r="J346" s="34"/>
      <c r="K346" s="34"/>
      <c r="L346" s="34"/>
      <c r="M346" s="35"/>
      <c r="N346" s="209"/>
      <c r="O346" s="5"/>
    </row>
    <row r="347" spans="1:15" customFormat="1" ht="14.55" hidden="1" outlineLevel="3" thickBot="1" x14ac:dyDescent="0.35">
      <c r="A347" s="5"/>
      <c r="B347" s="5"/>
      <c r="C347" s="76" t="s">
        <v>359</v>
      </c>
      <c r="D347" s="53" t="s">
        <v>158</v>
      </c>
      <c r="E347" s="53" t="s">
        <v>159</v>
      </c>
      <c r="F347" s="53" t="s">
        <v>160</v>
      </c>
      <c r="G347" s="54" t="s">
        <v>161</v>
      </c>
      <c r="H347" s="32" t="s">
        <v>360</v>
      </c>
      <c r="I347" s="77" t="s">
        <v>160</v>
      </c>
      <c r="J347" s="5"/>
      <c r="K347" s="5"/>
      <c r="L347" s="5"/>
      <c r="M347" s="78"/>
      <c r="N347" s="210"/>
      <c r="O347" s="5"/>
    </row>
    <row r="348" spans="1:15" customFormat="1" ht="14.55" hidden="1" outlineLevel="3" thickBot="1" x14ac:dyDescent="0.35">
      <c r="A348" s="5"/>
      <c r="B348" s="5"/>
      <c r="C348" s="27" t="s">
        <v>361</v>
      </c>
      <c r="D348" s="79">
        <v>4104.9000000000005</v>
      </c>
      <c r="E348" s="79">
        <v>4059.6</v>
      </c>
      <c r="F348" s="79">
        <v>3801</v>
      </c>
      <c r="G348" s="80">
        <v>4301.8999999999996</v>
      </c>
      <c r="H348" s="81" t="s">
        <v>362</v>
      </c>
      <c r="I348" s="82"/>
      <c r="J348" s="5"/>
      <c r="K348" s="5"/>
      <c r="L348" s="5"/>
      <c r="M348" s="78"/>
      <c r="N348" s="210"/>
      <c r="O348" s="5"/>
    </row>
    <row r="349" spans="1:15" customFormat="1" ht="14.55" hidden="1" outlineLevel="3" thickBot="1" x14ac:dyDescent="0.35">
      <c r="A349" s="5"/>
      <c r="B349" s="5"/>
      <c r="C349" s="20" t="s">
        <v>363</v>
      </c>
      <c r="D349" s="83">
        <v>2776.7999999999997</v>
      </c>
      <c r="E349" s="83">
        <v>2746.1563692172763</v>
      </c>
      <c r="F349" s="83">
        <v>2542.8488780225744</v>
      </c>
      <c r="G349" s="84">
        <v>2664.8838189396356</v>
      </c>
      <c r="H349" s="5"/>
      <c r="I349" s="5"/>
      <c r="J349" s="256" t="s">
        <v>269</v>
      </c>
      <c r="K349" s="257"/>
      <c r="L349" s="257"/>
      <c r="M349" s="258"/>
      <c r="N349" s="210"/>
      <c r="O349" s="5"/>
    </row>
    <row r="350" spans="1:15" customFormat="1" ht="15.05" hidden="1" customHeight="1" outlineLevel="3" x14ac:dyDescent="0.3">
      <c r="A350" s="5"/>
      <c r="B350" s="5"/>
      <c r="C350" s="20" t="s">
        <v>364</v>
      </c>
      <c r="D350" s="83">
        <v>2244</v>
      </c>
      <c r="E350" s="83">
        <v>2219.2361324270992</v>
      </c>
      <c r="F350" s="83">
        <v>2054.9383759300845</v>
      </c>
      <c r="G350" s="84">
        <v>2153.5577966366122</v>
      </c>
      <c r="H350" s="32" t="s">
        <v>365</v>
      </c>
      <c r="I350" s="85"/>
      <c r="J350" s="259" t="s">
        <v>366</v>
      </c>
      <c r="K350" s="260"/>
      <c r="L350" s="260"/>
      <c r="M350" s="261"/>
      <c r="N350" s="210"/>
      <c r="O350" s="5"/>
    </row>
    <row r="351" spans="1:15" customFormat="1" ht="14.55" hidden="1" outlineLevel="3" thickBot="1" x14ac:dyDescent="0.35">
      <c r="A351" s="5"/>
      <c r="B351" s="5"/>
      <c r="C351" s="20" t="s">
        <v>367</v>
      </c>
      <c r="D351" s="83">
        <v>1562.5</v>
      </c>
      <c r="E351" s="83">
        <v>1545.2568881093325</v>
      </c>
      <c r="F351" s="83">
        <v>1430.8561552543479</v>
      </c>
      <c r="G351" s="84">
        <v>1499.5249809468387</v>
      </c>
      <c r="H351" s="5"/>
      <c r="I351" s="5"/>
      <c r="J351" s="262"/>
      <c r="K351" s="263"/>
      <c r="L351" s="263"/>
      <c r="M351" s="264"/>
      <c r="N351" s="210"/>
      <c r="O351" s="5"/>
    </row>
    <row r="352" spans="1:15" customFormat="1" ht="14" hidden="1" outlineLevel="3" x14ac:dyDescent="0.3">
      <c r="A352" s="5"/>
      <c r="B352" s="5"/>
      <c r="C352" s="20" t="s">
        <v>368</v>
      </c>
      <c r="D352" s="83">
        <v>2500</v>
      </c>
      <c r="E352" s="83">
        <v>2472.4110209749319</v>
      </c>
      <c r="F352" s="83">
        <v>2289.369848406956</v>
      </c>
      <c r="G352" s="84">
        <v>2399.2399695149411</v>
      </c>
      <c r="H352" s="265" t="s">
        <v>369</v>
      </c>
      <c r="I352" s="266"/>
      <c r="J352" s="266"/>
      <c r="K352" s="266"/>
      <c r="L352" s="266"/>
      <c r="M352" s="267"/>
      <c r="N352" s="210"/>
      <c r="O352" s="5"/>
    </row>
    <row r="353" spans="1:15" customFormat="1" ht="14" hidden="1" outlineLevel="3" x14ac:dyDescent="0.3">
      <c r="A353" s="5"/>
      <c r="B353" s="5"/>
      <c r="C353" s="20" t="s">
        <v>172</v>
      </c>
      <c r="D353" s="83">
        <v>3150</v>
      </c>
      <c r="E353" s="83">
        <v>3115.2378864284142</v>
      </c>
      <c r="F353" s="83">
        <v>2884.6060089927646</v>
      </c>
      <c r="G353" s="84">
        <v>3023.0423615888258</v>
      </c>
      <c r="H353" s="265"/>
      <c r="I353" s="266"/>
      <c r="J353" s="266"/>
      <c r="K353" s="266"/>
      <c r="L353" s="266"/>
      <c r="M353" s="267"/>
      <c r="N353" s="210"/>
      <c r="O353" s="5"/>
    </row>
    <row r="354" spans="1:15" customFormat="1" ht="14" hidden="1" outlineLevel="3" x14ac:dyDescent="0.3">
      <c r="A354" s="5"/>
      <c r="B354" s="5"/>
      <c r="C354" s="20" t="s">
        <v>370</v>
      </c>
      <c r="D354" s="83">
        <v>1747.5</v>
      </c>
      <c r="E354" s="83">
        <v>1728.2153036614775</v>
      </c>
      <c r="F354" s="83">
        <v>1600.2695240364624</v>
      </c>
      <c r="G354" s="84">
        <v>1677.068738690944</v>
      </c>
      <c r="H354" s="5"/>
      <c r="I354" s="5"/>
      <c r="J354" s="5"/>
      <c r="K354" s="5"/>
      <c r="L354" s="5"/>
      <c r="M354" s="38"/>
      <c r="N354" s="210"/>
      <c r="O354" s="5"/>
    </row>
    <row r="355" spans="1:15" customFormat="1" ht="14" hidden="1" outlineLevel="3" x14ac:dyDescent="0.3">
      <c r="A355" s="5"/>
      <c r="B355" s="5"/>
      <c r="C355" s="20" t="s">
        <v>371</v>
      </c>
      <c r="D355" s="83">
        <v>12145.2</v>
      </c>
      <c r="E355" s="83">
        <v>12011.170532777898</v>
      </c>
      <c r="F355" s="83">
        <v>12011.170532777898</v>
      </c>
      <c r="G355" s="84">
        <v>12011.170532777898</v>
      </c>
      <c r="H355" s="5"/>
      <c r="I355" s="5"/>
      <c r="J355" s="5"/>
      <c r="K355" s="5"/>
      <c r="L355" s="5"/>
      <c r="M355" s="38"/>
      <c r="N355" s="210"/>
      <c r="O355" s="5"/>
    </row>
    <row r="356" spans="1:15" customFormat="1" ht="14.55" hidden="1" outlineLevel="3" thickBot="1" x14ac:dyDescent="0.35">
      <c r="A356" s="5"/>
      <c r="B356" s="5"/>
      <c r="C356" s="19" t="s">
        <v>372</v>
      </c>
      <c r="D356" s="86">
        <v>11301.39</v>
      </c>
      <c r="E356" s="86">
        <v>11176.672475334355</v>
      </c>
      <c r="F356" s="86">
        <v>11176.672475334355</v>
      </c>
      <c r="G356" s="170">
        <v>11176.672475334355</v>
      </c>
      <c r="H356" s="40"/>
      <c r="I356" s="40"/>
      <c r="J356" s="40"/>
      <c r="K356" s="40"/>
      <c r="L356" s="40"/>
      <c r="M356" s="41"/>
      <c r="N356" s="211"/>
      <c r="O356" s="5"/>
    </row>
    <row r="357" spans="1:15" ht="14" hidden="1" outlineLevel="1" x14ac:dyDescent="0.3">
      <c r="A357" s="5"/>
      <c r="B357" s="5"/>
      <c r="C357" s="5"/>
      <c r="D357" s="5"/>
      <c r="E357" s="5"/>
      <c r="F357" s="5"/>
      <c r="G357" s="5"/>
      <c r="H357" s="5"/>
      <c r="I357" s="5"/>
      <c r="J357" s="5"/>
      <c r="K357" s="5"/>
      <c r="L357" s="5"/>
      <c r="M357" s="5"/>
      <c r="N357" s="5"/>
      <c r="O357" s="5"/>
    </row>
    <row r="358" spans="1:15" ht="14.55" hidden="1" outlineLevel="1" thickBot="1" x14ac:dyDescent="0.35">
      <c r="A358" s="5"/>
      <c r="B358" s="14" t="s">
        <v>344</v>
      </c>
      <c r="C358" s="5"/>
      <c r="D358" s="5"/>
      <c r="E358" s="5"/>
      <c r="F358" s="5"/>
      <c r="G358" s="5"/>
      <c r="H358" s="5"/>
      <c r="I358" s="5"/>
      <c r="J358" s="5"/>
      <c r="K358" s="5"/>
      <c r="L358" s="5"/>
      <c r="M358" s="5"/>
      <c r="N358" s="5"/>
      <c r="O358" s="5"/>
    </row>
    <row r="359" spans="1:15" ht="29.3" hidden="1" customHeight="1" outlineLevel="1" thickBot="1" x14ac:dyDescent="0.35">
      <c r="A359" s="5"/>
      <c r="B359" s="5"/>
      <c r="C359" s="269" t="s">
        <v>373</v>
      </c>
      <c r="D359" s="270"/>
      <c r="E359" s="270"/>
      <c r="F359" s="270"/>
      <c r="G359" s="270"/>
      <c r="H359" s="270"/>
      <c r="I359" s="270"/>
      <c r="J359" s="270"/>
      <c r="K359" s="270"/>
      <c r="L359" s="270"/>
      <c r="M359" s="271"/>
      <c r="N359" s="31"/>
      <c r="O359" s="5"/>
    </row>
    <row r="360" spans="1:15" ht="14" hidden="1" outlineLevel="2" x14ac:dyDescent="0.3">
      <c r="A360" s="5"/>
      <c r="B360" s="5"/>
      <c r="C360" s="5"/>
      <c r="D360" s="5"/>
      <c r="E360" s="5"/>
      <c r="F360" s="5"/>
      <c r="G360" s="5"/>
      <c r="H360" s="5"/>
      <c r="I360" s="5"/>
      <c r="J360" s="5"/>
      <c r="K360" s="5"/>
      <c r="L360" s="5"/>
      <c r="M360" s="5"/>
      <c r="N360" s="5"/>
      <c r="O360" s="5"/>
    </row>
    <row r="361" spans="1:15" ht="14.55" hidden="1" outlineLevel="2" thickBot="1" x14ac:dyDescent="0.35">
      <c r="A361" s="5"/>
      <c r="B361" s="14" t="s">
        <v>346</v>
      </c>
      <c r="C361" s="5"/>
      <c r="D361" s="5"/>
      <c r="E361" s="5"/>
      <c r="F361" s="5"/>
      <c r="G361" s="5"/>
      <c r="H361" s="5"/>
      <c r="I361" s="5"/>
      <c r="J361" s="5"/>
      <c r="K361" s="5"/>
      <c r="L361" s="5"/>
      <c r="M361" s="5"/>
      <c r="N361" s="5"/>
      <c r="O361" s="5"/>
    </row>
    <row r="362" spans="1:15" ht="33.049999999999997" hidden="1" customHeight="1" outlineLevel="2" thickBot="1" x14ac:dyDescent="0.35">
      <c r="A362" s="5"/>
      <c r="B362" s="5"/>
      <c r="C362" s="269" t="s">
        <v>374</v>
      </c>
      <c r="D362" s="270"/>
      <c r="E362" s="270"/>
      <c r="F362" s="270"/>
      <c r="G362" s="270"/>
      <c r="H362" s="270"/>
      <c r="I362" s="270"/>
      <c r="J362" s="270"/>
      <c r="K362" s="270"/>
      <c r="L362" s="270"/>
      <c r="M362" s="271"/>
      <c r="N362" s="31"/>
      <c r="O362" s="5"/>
    </row>
    <row r="363" spans="1:15" ht="14" hidden="1" outlineLevel="2" x14ac:dyDescent="0.3">
      <c r="A363" s="5"/>
      <c r="B363" s="5"/>
      <c r="C363" s="5"/>
      <c r="D363" s="5"/>
      <c r="E363" s="5"/>
      <c r="F363" s="5"/>
      <c r="G363" s="5"/>
      <c r="H363" s="5"/>
      <c r="I363" s="5"/>
      <c r="J363" s="5"/>
      <c r="K363" s="5"/>
      <c r="L363" s="5"/>
      <c r="M363" s="5"/>
      <c r="N363" s="5"/>
      <c r="O363" s="5"/>
    </row>
    <row r="364" spans="1:15" ht="15.05" hidden="1" customHeight="1" outlineLevel="2" thickBot="1" x14ac:dyDescent="0.35">
      <c r="A364" s="5"/>
      <c r="B364" s="14" t="s">
        <v>348</v>
      </c>
      <c r="C364" s="5"/>
      <c r="D364" s="5"/>
      <c r="E364" s="5"/>
      <c r="F364" s="5"/>
      <c r="G364" s="5"/>
      <c r="H364" s="5"/>
      <c r="I364" s="5"/>
      <c r="J364" s="5"/>
      <c r="K364" s="5"/>
      <c r="L364" s="5"/>
      <c r="M364" s="5"/>
      <c r="N364" s="5"/>
      <c r="O364" s="5"/>
    </row>
    <row r="365" spans="1:15" ht="15.05" hidden="1" customHeight="1" outlineLevel="3" x14ac:dyDescent="0.3">
      <c r="A365" s="5"/>
      <c r="B365" s="32" t="s">
        <v>27</v>
      </c>
      <c r="C365" s="276" t="s">
        <v>375</v>
      </c>
      <c r="D365" s="277"/>
      <c r="E365" s="277"/>
      <c r="F365" s="277"/>
      <c r="G365" s="277"/>
      <c r="H365" s="277"/>
      <c r="I365" s="277"/>
      <c r="J365" s="277"/>
      <c r="K365" s="277"/>
      <c r="L365" s="277"/>
      <c r="M365" s="278"/>
      <c r="N365" s="209"/>
      <c r="O365" s="5"/>
    </row>
    <row r="366" spans="1:15" s="50" customFormat="1" ht="15.05" hidden="1" customHeight="1" outlineLevel="3" thickBot="1" x14ac:dyDescent="0.35">
      <c r="A366" s="48"/>
      <c r="B366" s="32" t="s">
        <v>1</v>
      </c>
      <c r="C366" s="272" t="s">
        <v>178</v>
      </c>
      <c r="D366" s="273"/>
      <c r="E366" s="273"/>
      <c r="F366" s="273"/>
      <c r="G366" s="273"/>
      <c r="H366" s="273"/>
      <c r="I366" s="273"/>
      <c r="J366" s="273"/>
      <c r="K366" s="273"/>
      <c r="L366" s="273"/>
      <c r="M366" s="274"/>
      <c r="N366" s="211"/>
      <c r="O366" s="48"/>
    </row>
    <row r="367" spans="1:15" ht="14" hidden="1" outlineLevel="2" x14ac:dyDescent="0.3">
      <c r="A367" s="5"/>
      <c r="B367" s="5"/>
      <c r="C367" s="5"/>
      <c r="D367" s="5"/>
      <c r="E367" s="5"/>
      <c r="F367" s="5"/>
      <c r="G367" s="5"/>
      <c r="H367" s="5"/>
      <c r="I367" s="5"/>
      <c r="J367" s="5"/>
      <c r="K367" s="5"/>
      <c r="L367" s="5"/>
      <c r="M367" s="5"/>
      <c r="N367" s="5"/>
      <c r="O367" s="5"/>
    </row>
    <row r="368" spans="1:15" ht="14.55" hidden="1" outlineLevel="2" thickBot="1" x14ac:dyDescent="0.35">
      <c r="A368" s="5"/>
      <c r="B368" s="14" t="s">
        <v>350</v>
      </c>
      <c r="C368" s="5"/>
      <c r="D368" s="5"/>
      <c r="E368" s="5"/>
      <c r="F368" s="5"/>
      <c r="G368" s="5"/>
      <c r="H368" s="5"/>
      <c r="I368" s="5"/>
      <c r="J368" s="5"/>
      <c r="K368" s="5"/>
      <c r="L368" s="5"/>
      <c r="M368" s="5"/>
      <c r="N368" s="5"/>
      <c r="O368" s="5"/>
    </row>
    <row r="369" spans="1:15" ht="76.599999999999994" hidden="1" customHeight="1" outlineLevel="3" x14ac:dyDescent="0.3">
      <c r="A369" s="5"/>
      <c r="B369" s="5"/>
      <c r="C369" s="18">
        <v>1</v>
      </c>
      <c r="D369" s="207" t="s">
        <v>376</v>
      </c>
      <c r="E369" s="208"/>
      <c r="F369" s="208"/>
      <c r="G369" s="208"/>
      <c r="H369" s="208"/>
      <c r="I369" s="208"/>
      <c r="J369" s="208"/>
      <c r="K369" s="208"/>
      <c r="L369" s="208"/>
      <c r="M369" s="275"/>
      <c r="N369" s="209"/>
      <c r="O369" s="5"/>
    </row>
    <row r="370" spans="1:15" ht="29.95" hidden="1" customHeight="1" outlineLevel="3" x14ac:dyDescent="0.3">
      <c r="A370" s="5"/>
      <c r="B370" s="5"/>
      <c r="C370" s="20">
        <v>2</v>
      </c>
      <c r="D370" s="212" t="s">
        <v>377</v>
      </c>
      <c r="E370" s="213"/>
      <c r="F370" s="213"/>
      <c r="G370" s="213"/>
      <c r="H370" s="213"/>
      <c r="I370" s="213"/>
      <c r="J370" s="213"/>
      <c r="K370" s="213"/>
      <c r="L370" s="213"/>
      <c r="M370" s="214"/>
      <c r="N370" s="210"/>
      <c r="O370" s="5"/>
    </row>
    <row r="371" spans="1:15" ht="90.8" hidden="1" customHeight="1" outlineLevel="3" x14ac:dyDescent="0.3">
      <c r="A371" s="5"/>
      <c r="B371" s="5"/>
      <c r="C371" s="20">
        <v>3</v>
      </c>
      <c r="D371" s="212" t="s">
        <v>378</v>
      </c>
      <c r="E371" s="213"/>
      <c r="F371" s="213"/>
      <c r="G371" s="213"/>
      <c r="H371" s="213"/>
      <c r="I371" s="213"/>
      <c r="J371" s="213"/>
      <c r="K371" s="213"/>
      <c r="L371" s="213"/>
      <c r="M371" s="214"/>
      <c r="N371" s="210"/>
      <c r="O371" s="5"/>
    </row>
    <row r="372" spans="1:15" ht="93.8" hidden="1" customHeight="1" outlineLevel="3" x14ac:dyDescent="0.3">
      <c r="A372" s="5"/>
      <c r="B372" s="5"/>
      <c r="C372" s="20">
        <v>4</v>
      </c>
      <c r="D372" s="212" t="s">
        <v>379</v>
      </c>
      <c r="E372" s="213"/>
      <c r="F372" s="213"/>
      <c r="G372" s="213"/>
      <c r="H372" s="213"/>
      <c r="I372" s="213"/>
      <c r="J372" s="213"/>
      <c r="K372" s="213"/>
      <c r="L372" s="213"/>
      <c r="M372" s="214"/>
      <c r="N372" s="210"/>
      <c r="O372" s="5"/>
    </row>
    <row r="373" spans="1:15" ht="14" hidden="1" outlineLevel="3" x14ac:dyDescent="0.3">
      <c r="A373" s="5"/>
      <c r="B373" s="5"/>
      <c r="C373" s="20">
        <v>5</v>
      </c>
      <c r="D373" s="212" t="s">
        <v>380</v>
      </c>
      <c r="E373" s="213"/>
      <c r="F373" s="213"/>
      <c r="G373" s="213"/>
      <c r="H373" s="213"/>
      <c r="I373" s="213"/>
      <c r="J373" s="213"/>
      <c r="K373" s="213"/>
      <c r="L373" s="213"/>
      <c r="M373" s="214"/>
      <c r="N373" s="210"/>
      <c r="O373" s="5"/>
    </row>
    <row r="374" spans="1:15" ht="61.55" hidden="1" customHeight="1" outlineLevel="3" thickBot="1" x14ac:dyDescent="0.35">
      <c r="A374" s="5"/>
      <c r="B374" s="5"/>
      <c r="C374" s="19">
        <v>6</v>
      </c>
      <c r="D374" s="215" t="s">
        <v>381</v>
      </c>
      <c r="E374" s="216"/>
      <c r="F374" s="216"/>
      <c r="G374" s="216"/>
      <c r="H374" s="216"/>
      <c r="I374" s="216"/>
      <c r="J374" s="216"/>
      <c r="K374" s="216"/>
      <c r="L374" s="216"/>
      <c r="M374" s="217"/>
      <c r="N374" s="211"/>
      <c r="O374" s="5"/>
    </row>
    <row r="375" spans="1:15" ht="14" hidden="1" outlineLevel="2" x14ac:dyDescent="0.3">
      <c r="A375" s="5"/>
      <c r="B375" s="5"/>
      <c r="C375" s="5"/>
      <c r="D375" s="5"/>
      <c r="E375" s="5"/>
      <c r="F375" s="5"/>
      <c r="G375" s="5"/>
      <c r="H375" s="5"/>
      <c r="I375" s="5"/>
      <c r="J375" s="5"/>
      <c r="K375" s="5"/>
      <c r="L375" s="5"/>
      <c r="M375" s="5"/>
      <c r="N375" s="5"/>
      <c r="O375" s="5"/>
    </row>
    <row r="376" spans="1:15" ht="14.55" hidden="1" outlineLevel="2" thickBot="1" x14ac:dyDescent="0.35">
      <c r="A376" s="5"/>
      <c r="B376" s="14" t="s">
        <v>154</v>
      </c>
      <c r="C376" s="5"/>
      <c r="D376" s="5"/>
      <c r="E376" s="5"/>
      <c r="F376" s="5"/>
      <c r="G376" s="5"/>
      <c r="H376" s="5"/>
      <c r="I376" s="5"/>
      <c r="J376" s="5"/>
      <c r="K376" s="5"/>
      <c r="L376" s="5"/>
      <c r="M376" s="5"/>
      <c r="N376" s="5"/>
      <c r="O376" s="5"/>
    </row>
    <row r="377" spans="1:15" ht="14.55" hidden="1" outlineLevel="2" thickBot="1" x14ac:dyDescent="0.35">
      <c r="A377" s="5"/>
      <c r="B377" s="5"/>
      <c r="C377" s="246" t="s">
        <v>357</v>
      </c>
      <c r="D377" s="247"/>
      <c r="E377" s="247"/>
      <c r="F377" s="247"/>
      <c r="G377" s="247"/>
      <c r="H377" s="248" t="s">
        <v>382</v>
      </c>
      <c r="I377" s="249"/>
      <c r="J377" s="34"/>
      <c r="K377" s="34"/>
      <c r="L377" s="34"/>
      <c r="M377" s="35"/>
      <c r="N377" s="209"/>
      <c r="O377" s="5"/>
    </row>
    <row r="378" spans="1:15" ht="14.55" hidden="1" outlineLevel="3" thickBot="1" x14ac:dyDescent="0.35">
      <c r="A378" s="5"/>
      <c r="B378" s="5"/>
      <c r="C378" s="76" t="s">
        <v>359</v>
      </c>
      <c r="D378" s="53" t="s">
        <v>158</v>
      </c>
      <c r="E378" s="53" t="s">
        <v>159</v>
      </c>
      <c r="F378" s="53" t="s">
        <v>160</v>
      </c>
      <c r="G378" s="54" t="s">
        <v>161</v>
      </c>
      <c r="H378" s="32" t="s">
        <v>383</v>
      </c>
      <c r="I378" s="87"/>
      <c r="J378" s="5" t="s">
        <v>384</v>
      </c>
      <c r="K378" s="5"/>
      <c r="L378" s="5"/>
      <c r="M378" s="78"/>
      <c r="N378" s="210"/>
      <c r="O378" s="5"/>
    </row>
    <row r="379" spans="1:15" ht="14.55" hidden="1" outlineLevel="3" thickBot="1" x14ac:dyDescent="0.35">
      <c r="A379" s="5"/>
      <c r="B379" s="5"/>
      <c r="C379" s="27" t="s">
        <v>361</v>
      </c>
      <c r="D379" s="79">
        <v>4104.9000000000005</v>
      </c>
      <c r="E379" s="79">
        <v>4059.6</v>
      </c>
      <c r="F379" s="79">
        <v>3801</v>
      </c>
      <c r="G379" s="80">
        <v>4301.8999999999996</v>
      </c>
      <c r="H379" s="81" t="s">
        <v>362</v>
      </c>
      <c r="I379" s="82"/>
      <c r="J379" s="5"/>
      <c r="K379" s="5"/>
      <c r="L379" s="5"/>
      <c r="M379" s="78"/>
      <c r="N379" s="210"/>
      <c r="O379" s="5"/>
    </row>
    <row r="380" spans="1:15" ht="14.55" hidden="1" outlineLevel="3" thickBot="1" x14ac:dyDescent="0.35">
      <c r="A380" s="5"/>
      <c r="B380" s="5"/>
      <c r="C380" s="20" t="s">
        <v>363</v>
      </c>
      <c r="D380" s="83">
        <v>2776.7999999999997</v>
      </c>
      <c r="E380" s="83">
        <v>2746.1563692172763</v>
      </c>
      <c r="F380" s="83">
        <v>2542.8488780225744</v>
      </c>
      <c r="G380" s="84">
        <v>2664.8838189396356</v>
      </c>
      <c r="H380" s="5"/>
      <c r="I380" s="5"/>
      <c r="J380" s="256" t="s">
        <v>269</v>
      </c>
      <c r="K380" s="257"/>
      <c r="L380" s="257"/>
      <c r="M380" s="258"/>
      <c r="N380" s="210"/>
      <c r="O380" s="5"/>
    </row>
    <row r="381" spans="1:15" ht="15.05" hidden="1" customHeight="1" outlineLevel="3" x14ac:dyDescent="0.3">
      <c r="A381" s="5"/>
      <c r="B381" s="5"/>
      <c r="C381" s="20" t="s">
        <v>364</v>
      </c>
      <c r="D381" s="83">
        <v>2244</v>
      </c>
      <c r="E381" s="83">
        <v>2219.2361324270992</v>
      </c>
      <c r="F381" s="83">
        <v>2054.9383759300845</v>
      </c>
      <c r="G381" s="84">
        <v>2153.5577966366122</v>
      </c>
      <c r="H381" s="32" t="s">
        <v>385</v>
      </c>
      <c r="I381" s="85"/>
      <c r="J381" s="259" t="s">
        <v>386</v>
      </c>
      <c r="K381" s="260"/>
      <c r="L381" s="260"/>
      <c r="M381" s="261"/>
      <c r="N381" s="210"/>
      <c r="O381" s="5"/>
    </row>
    <row r="382" spans="1:15" ht="14.55" hidden="1" outlineLevel="3" thickBot="1" x14ac:dyDescent="0.35">
      <c r="A382" s="5"/>
      <c r="B382" s="5"/>
      <c r="C382" s="20" t="s">
        <v>367</v>
      </c>
      <c r="D382" s="83">
        <v>1562.5</v>
      </c>
      <c r="E382" s="83">
        <v>1545.2568881093325</v>
      </c>
      <c r="F382" s="83">
        <v>1430.8561552543479</v>
      </c>
      <c r="G382" s="84">
        <v>1499.5249809468387</v>
      </c>
      <c r="H382" s="5"/>
      <c r="I382" s="5"/>
      <c r="J382" s="262"/>
      <c r="K382" s="263"/>
      <c r="L382" s="263"/>
      <c r="M382" s="264"/>
      <c r="N382" s="210"/>
      <c r="O382" s="5"/>
    </row>
    <row r="383" spans="1:15" ht="15.05" hidden="1" customHeight="1" outlineLevel="3" x14ac:dyDescent="0.3">
      <c r="A383" s="5"/>
      <c r="B383" s="5"/>
      <c r="C383" s="20" t="s">
        <v>368</v>
      </c>
      <c r="D383" s="83">
        <v>2500</v>
      </c>
      <c r="E383" s="83">
        <v>2472.4110209749319</v>
      </c>
      <c r="F383" s="83">
        <v>2289.369848406956</v>
      </c>
      <c r="G383" s="84">
        <v>2399.2399695149411</v>
      </c>
      <c r="H383" s="265" t="s">
        <v>387</v>
      </c>
      <c r="I383" s="266"/>
      <c r="J383" s="266"/>
      <c r="K383" s="266"/>
      <c r="L383" s="266"/>
      <c r="M383" s="267"/>
      <c r="N383" s="210"/>
      <c r="O383" s="5"/>
    </row>
    <row r="384" spans="1:15" ht="14" hidden="1" outlineLevel="3" x14ac:dyDescent="0.3">
      <c r="A384" s="5"/>
      <c r="B384" s="5"/>
      <c r="C384" s="20" t="s">
        <v>172</v>
      </c>
      <c r="D384" s="83">
        <v>3150</v>
      </c>
      <c r="E384" s="83">
        <v>3115.2378864284142</v>
      </c>
      <c r="F384" s="83">
        <v>2884.6060089927646</v>
      </c>
      <c r="G384" s="84">
        <v>3023.0423615888258</v>
      </c>
      <c r="H384" s="265"/>
      <c r="I384" s="266"/>
      <c r="J384" s="266"/>
      <c r="K384" s="266"/>
      <c r="L384" s="266"/>
      <c r="M384" s="267"/>
      <c r="N384" s="210"/>
      <c r="O384" s="5"/>
    </row>
    <row r="385" spans="1:15" ht="14" hidden="1" outlineLevel="3" x14ac:dyDescent="0.3">
      <c r="A385" s="5"/>
      <c r="B385" s="5"/>
      <c r="C385" s="20" t="s">
        <v>370</v>
      </c>
      <c r="D385" s="83">
        <v>1747.5</v>
      </c>
      <c r="E385" s="83">
        <v>1728.2153036614775</v>
      </c>
      <c r="F385" s="83">
        <v>1600.2695240364624</v>
      </c>
      <c r="G385" s="84">
        <v>1677.068738690944</v>
      </c>
      <c r="H385" s="5"/>
      <c r="I385" s="5"/>
      <c r="J385" s="5"/>
      <c r="K385" s="5"/>
      <c r="L385" s="5"/>
      <c r="M385" s="38"/>
      <c r="N385" s="210"/>
      <c r="O385" s="5"/>
    </row>
    <row r="386" spans="1:15" ht="14" hidden="1" outlineLevel="3" x14ac:dyDescent="0.3">
      <c r="A386" s="5"/>
      <c r="B386" s="5"/>
      <c r="C386" s="20" t="s">
        <v>371</v>
      </c>
      <c r="D386" s="83">
        <v>12145.2</v>
      </c>
      <c r="E386" s="83">
        <v>12011.170532777898</v>
      </c>
      <c r="F386" s="83">
        <v>12011.170532777898</v>
      </c>
      <c r="G386" s="84">
        <v>12011.170532777898</v>
      </c>
      <c r="H386" s="5"/>
      <c r="I386" s="5"/>
      <c r="J386" s="5"/>
      <c r="K386" s="5"/>
      <c r="L386" s="5"/>
      <c r="M386" s="38"/>
      <c r="N386" s="210"/>
      <c r="O386" s="5"/>
    </row>
    <row r="387" spans="1:15" ht="14.55" hidden="1" outlineLevel="3" thickBot="1" x14ac:dyDescent="0.35">
      <c r="A387" s="5"/>
      <c r="B387" s="5"/>
      <c r="C387" s="19" t="s">
        <v>372</v>
      </c>
      <c r="D387" s="86">
        <v>11301.39</v>
      </c>
      <c r="E387" s="86">
        <v>11176.672475334355</v>
      </c>
      <c r="F387" s="86">
        <v>11176.672475334355</v>
      </c>
      <c r="G387" s="170">
        <v>11176.672475334355</v>
      </c>
      <c r="H387" s="40"/>
      <c r="I387" s="40"/>
      <c r="J387" s="40"/>
      <c r="K387" s="40"/>
      <c r="L387" s="40"/>
      <c r="M387" s="41"/>
      <c r="N387" s="211"/>
      <c r="O387" s="5"/>
    </row>
    <row r="388" spans="1:15" ht="14" hidden="1" outlineLevel="1" x14ac:dyDescent="0.3">
      <c r="A388" s="5"/>
      <c r="B388" s="5"/>
      <c r="C388" s="5"/>
      <c r="D388" s="5"/>
      <c r="E388" s="5"/>
      <c r="F388" s="5"/>
      <c r="G388" s="5"/>
      <c r="H388" s="5"/>
      <c r="I388" s="5"/>
      <c r="J388" s="5"/>
      <c r="K388" s="5"/>
      <c r="L388" s="5"/>
      <c r="M388" s="5"/>
      <c r="N388" s="5"/>
      <c r="O388" s="5"/>
    </row>
    <row r="389" spans="1:15" ht="14.55" hidden="1" outlineLevel="1" thickBot="1" x14ac:dyDescent="0.35">
      <c r="A389" s="5"/>
      <c r="B389" s="14" t="s">
        <v>344</v>
      </c>
      <c r="C389" s="5"/>
      <c r="D389" s="5"/>
      <c r="E389" s="5"/>
      <c r="F389" s="5"/>
      <c r="G389" s="5"/>
      <c r="H389" s="5"/>
      <c r="I389" s="5"/>
      <c r="J389" s="5"/>
      <c r="K389" s="5"/>
      <c r="L389" s="5"/>
      <c r="M389" s="5"/>
      <c r="N389" s="5"/>
      <c r="O389" s="5"/>
    </row>
    <row r="390" spans="1:15" ht="30.8" hidden="1" customHeight="1" outlineLevel="1" thickBot="1" x14ac:dyDescent="0.35">
      <c r="A390" s="5"/>
      <c r="B390" s="5"/>
      <c r="C390" s="243" t="s">
        <v>291</v>
      </c>
      <c r="D390" s="244"/>
      <c r="E390" s="244"/>
      <c r="F390" s="244"/>
      <c r="G390" s="244"/>
      <c r="H390" s="244"/>
      <c r="I390" s="244"/>
      <c r="J390" s="244"/>
      <c r="K390" s="244"/>
      <c r="L390" s="244"/>
      <c r="M390" s="245"/>
      <c r="N390" s="31"/>
      <c r="O390" s="5"/>
    </row>
    <row r="391" spans="1:15" ht="14" hidden="1" outlineLevel="2" x14ac:dyDescent="0.3">
      <c r="A391" s="5"/>
      <c r="B391" s="5"/>
      <c r="C391" s="5"/>
      <c r="D391" s="5"/>
      <c r="E391" s="5"/>
      <c r="F391" s="5"/>
      <c r="G391" s="5"/>
      <c r="H391" s="5"/>
      <c r="I391" s="5"/>
      <c r="J391" s="5"/>
      <c r="K391" s="5"/>
      <c r="L391" s="5"/>
      <c r="M391" s="5"/>
      <c r="N391" s="5"/>
      <c r="O391" s="5"/>
    </row>
    <row r="392" spans="1:15" ht="14.55" hidden="1" outlineLevel="2" thickBot="1" x14ac:dyDescent="0.35">
      <c r="A392" s="5"/>
      <c r="B392" s="14" t="s">
        <v>346</v>
      </c>
      <c r="C392" s="5"/>
      <c r="D392" s="5"/>
      <c r="E392" s="5"/>
      <c r="F392" s="5"/>
      <c r="G392" s="5"/>
      <c r="H392" s="5"/>
      <c r="I392" s="5"/>
      <c r="J392" s="5"/>
      <c r="K392" s="5"/>
      <c r="L392" s="5"/>
      <c r="M392" s="5"/>
      <c r="N392" s="5"/>
      <c r="O392" s="5"/>
    </row>
    <row r="393" spans="1:15" ht="33.049999999999997" hidden="1" customHeight="1" outlineLevel="2" thickBot="1" x14ac:dyDescent="0.35">
      <c r="A393" s="5"/>
      <c r="B393" s="5"/>
      <c r="C393" s="269" t="s">
        <v>388</v>
      </c>
      <c r="D393" s="270"/>
      <c r="E393" s="270"/>
      <c r="F393" s="270"/>
      <c r="G393" s="270"/>
      <c r="H393" s="270"/>
      <c r="I393" s="270"/>
      <c r="J393" s="270"/>
      <c r="K393" s="270"/>
      <c r="L393" s="270"/>
      <c r="M393" s="271"/>
      <c r="N393" s="31"/>
      <c r="O393" s="5"/>
    </row>
    <row r="394" spans="1:15" ht="14" hidden="1" outlineLevel="2" x14ac:dyDescent="0.3">
      <c r="A394" s="5"/>
      <c r="B394" s="5"/>
      <c r="C394" s="5"/>
      <c r="D394" s="5"/>
      <c r="E394" s="5"/>
      <c r="F394" s="5"/>
      <c r="G394" s="5"/>
      <c r="H394" s="5"/>
      <c r="I394" s="5"/>
      <c r="J394" s="5"/>
      <c r="K394" s="5"/>
      <c r="L394" s="5"/>
      <c r="M394" s="5"/>
      <c r="N394" s="5"/>
      <c r="O394" s="5"/>
    </row>
    <row r="395" spans="1:15" ht="15.05" hidden="1" customHeight="1" outlineLevel="2" thickBot="1" x14ac:dyDescent="0.35">
      <c r="A395" s="5"/>
      <c r="B395" s="14" t="s">
        <v>348</v>
      </c>
      <c r="C395" s="5"/>
      <c r="D395" s="5"/>
      <c r="E395" s="5"/>
      <c r="F395" s="5"/>
      <c r="G395" s="5"/>
      <c r="H395" s="5"/>
      <c r="I395" s="5"/>
      <c r="J395" s="5"/>
      <c r="K395" s="5"/>
      <c r="L395" s="5"/>
      <c r="M395" s="5"/>
      <c r="N395" s="5"/>
      <c r="O395" s="5"/>
    </row>
    <row r="396" spans="1:15" ht="15.05" hidden="1" customHeight="1" outlineLevel="3" x14ac:dyDescent="0.3">
      <c r="A396" s="5"/>
      <c r="B396" s="32" t="s">
        <v>27</v>
      </c>
      <c r="C396" s="276" t="s">
        <v>389</v>
      </c>
      <c r="D396" s="277"/>
      <c r="E396" s="277"/>
      <c r="F396" s="277"/>
      <c r="G396" s="277"/>
      <c r="H396" s="277"/>
      <c r="I396" s="277"/>
      <c r="J396" s="277"/>
      <c r="K396" s="277"/>
      <c r="L396" s="277"/>
      <c r="M396" s="278"/>
      <c r="N396" s="209"/>
      <c r="O396" s="5"/>
    </row>
    <row r="397" spans="1:15" s="50" customFormat="1" ht="15.05" hidden="1" customHeight="1" outlineLevel="3" thickBot="1" x14ac:dyDescent="0.35">
      <c r="A397" s="48"/>
      <c r="B397" s="49" t="s">
        <v>1</v>
      </c>
      <c r="C397" s="272" t="s">
        <v>189</v>
      </c>
      <c r="D397" s="273"/>
      <c r="E397" s="273"/>
      <c r="F397" s="273"/>
      <c r="G397" s="273"/>
      <c r="H397" s="273"/>
      <c r="I397" s="273"/>
      <c r="J397" s="273"/>
      <c r="K397" s="273"/>
      <c r="L397" s="273"/>
      <c r="M397" s="274"/>
      <c r="N397" s="211"/>
      <c r="O397" s="48"/>
    </row>
    <row r="398" spans="1:15" ht="14" hidden="1" outlineLevel="2" x14ac:dyDescent="0.3">
      <c r="A398" s="5"/>
      <c r="B398" s="5"/>
      <c r="C398" s="5"/>
      <c r="D398" s="5"/>
      <c r="E398" s="5"/>
      <c r="F398" s="5"/>
      <c r="G398" s="5"/>
      <c r="H398" s="5"/>
      <c r="I398" s="5"/>
      <c r="J398" s="5"/>
      <c r="K398" s="5"/>
      <c r="L398" s="5"/>
      <c r="M398" s="5"/>
      <c r="N398" s="5"/>
      <c r="O398" s="5"/>
    </row>
    <row r="399" spans="1:15" ht="14.55" hidden="1" outlineLevel="2" thickBot="1" x14ac:dyDescent="0.35">
      <c r="A399" s="5"/>
      <c r="B399" s="14" t="s">
        <v>350</v>
      </c>
      <c r="C399" s="5"/>
      <c r="D399" s="5"/>
      <c r="E399" s="5"/>
      <c r="F399" s="5"/>
      <c r="G399" s="5"/>
      <c r="H399" s="5"/>
      <c r="I399" s="5"/>
      <c r="J399" s="5"/>
      <c r="K399" s="5"/>
      <c r="L399" s="5"/>
      <c r="M399" s="5"/>
      <c r="N399" s="5"/>
      <c r="O399" s="5"/>
    </row>
    <row r="400" spans="1:15" ht="186.05" hidden="1" customHeight="1" outlineLevel="3" x14ac:dyDescent="0.3">
      <c r="A400" s="5"/>
      <c r="B400" s="5"/>
      <c r="C400" s="18">
        <v>1</v>
      </c>
      <c r="D400" s="207" t="s">
        <v>390</v>
      </c>
      <c r="E400" s="208"/>
      <c r="F400" s="208"/>
      <c r="G400" s="208"/>
      <c r="H400" s="208"/>
      <c r="I400" s="208"/>
      <c r="J400" s="208"/>
      <c r="K400" s="208"/>
      <c r="L400" s="208"/>
      <c r="M400" s="275"/>
      <c r="N400" s="209"/>
      <c r="O400" s="5"/>
    </row>
    <row r="401" spans="1:15" ht="29.95" hidden="1" customHeight="1" outlineLevel="3" x14ac:dyDescent="0.3">
      <c r="A401" s="5"/>
      <c r="B401" s="5"/>
      <c r="C401" s="20">
        <v>2</v>
      </c>
      <c r="D401" s="241" t="s">
        <v>391</v>
      </c>
      <c r="E401" s="241"/>
      <c r="F401" s="241"/>
      <c r="G401" s="241"/>
      <c r="H401" s="241"/>
      <c r="I401" s="241"/>
      <c r="J401" s="241"/>
      <c r="K401" s="241"/>
      <c r="L401" s="241"/>
      <c r="M401" s="242"/>
      <c r="N401" s="210"/>
      <c r="O401" s="5"/>
    </row>
    <row r="402" spans="1:15" ht="14" hidden="1" outlineLevel="3" x14ac:dyDescent="0.3">
      <c r="A402" s="5"/>
      <c r="B402" s="5"/>
      <c r="C402" s="20">
        <v>3</v>
      </c>
      <c r="D402" s="241" t="s">
        <v>392</v>
      </c>
      <c r="E402" s="241"/>
      <c r="F402" s="241"/>
      <c r="G402" s="241"/>
      <c r="H402" s="241"/>
      <c r="I402" s="241"/>
      <c r="J402" s="241"/>
      <c r="K402" s="241"/>
      <c r="L402" s="241"/>
      <c r="M402" s="242"/>
      <c r="N402" s="210"/>
      <c r="O402" s="5"/>
    </row>
    <row r="403" spans="1:15" ht="36.799999999999997" hidden="1" customHeight="1" outlineLevel="3" thickBot="1" x14ac:dyDescent="0.35">
      <c r="A403" s="5"/>
      <c r="B403" s="5"/>
      <c r="C403" s="19">
        <v>4</v>
      </c>
      <c r="D403" s="286" t="s">
        <v>393</v>
      </c>
      <c r="E403" s="286"/>
      <c r="F403" s="286"/>
      <c r="G403" s="286"/>
      <c r="H403" s="286"/>
      <c r="I403" s="286"/>
      <c r="J403" s="286"/>
      <c r="K403" s="286"/>
      <c r="L403" s="286"/>
      <c r="M403" s="287"/>
      <c r="N403" s="211"/>
      <c r="O403" s="5"/>
    </row>
    <row r="404" spans="1:15" ht="14" hidden="1" outlineLevel="2" x14ac:dyDescent="0.3">
      <c r="A404" s="5"/>
      <c r="B404" s="5"/>
      <c r="C404" s="5"/>
      <c r="D404" s="5"/>
      <c r="E404" s="5"/>
      <c r="F404" s="5"/>
      <c r="G404" s="5"/>
      <c r="H404" s="5"/>
      <c r="I404" s="5"/>
      <c r="J404" s="5"/>
      <c r="K404" s="5"/>
      <c r="L404" s="5"/>
      <c r="M404" s="5"/>
      <c r="N404" s="5"/>
      <c r="O404" s="5"/>
    </row>
    <row r="405" spans="1:15" ht="14.55" hidden="1" outlineLevel="2" thickBot="1" x14ac:dyDescent="0.35">
      <c r="A405" s="5"/>
      <c r="B405" s="14" t="s">
        <v>154</v>
      </c>
      <c r="C405" s="5"/>
      <c r="D405" s="5"/>
      <c r="E405" s="5"/>
      <c r="F405" s="5"/>
      <c r="G405" s="5"/>
      <c r="H405" s="5"/>
      <c r="I405" s="5"/>
      <c r="J405" s="5"/>
      <c r="K405" s="5"/>
      <c r="L405" s="5"/>
      <c r="M405" s="5"/>
      <c r="N405" s="5"/>
      <c r="O405" s="5"/>
    </row>
    <row r="406" spans="1:15" ht="15.05" hidden="1" customHeight="1" outlineLevel="3" thickBot="1" x14ac:dyDescent="0.35">
      <c r="A406" s="5"/>
      <c r="B406" s="5"/>
      <c r="C406" s="51" t="s">
        <v>394</v>
      </c>
      <c r="D406" s="52" t="s">
        <v>395</v>
      </c>
      <c r="E406" s="53" t="s">
        <v>396</v>
      </c>
      <c r="F406" s="54" t="s">
        <v>397</v>
      </c>
      <c r="G406" s="268" t="s">
        <v>398</v>
      </c>
      <c r="H406" s="257"/>
      <c r="I406" s="258"/>
      <c r="J406" s="5"/>
      <c r="K406" s="5"/>
      <c r="L406" s="5"/>
      <c r="M406" s="5"/>
      <c r="N406" s="209"/>
      <c r="O406" s="5"/>
    </row>
    <row r="407" spans="1:15" ht="14.55" hidden="1" outlineLevel="3" thickBot="1" x14ac:dyDescent="0.35">
      <c r="A407" s="5"/>
      <c r="B407" s="5"/>
      <c r="C407" s="55" t="s">
        <v>199</v>
      </c>
      <c r="D407" s="56">
        <v>10260</v>
      </c>
      <c r="E407" s="56">
        <f>+D407*28/31</f>
        <v>9267.0967741935492</v>
      </c>
      <c r="F407" s="57">
        <f>+E407*30/28</f>
        <v>9929.032258064517</v>
      </c>
      <c r="G407" s="58" t="s">
        <v>399</v>
      </c>
      <c r="H407" s="59" t="s">
        <v>400</v>
      </c>
      <c r="I407" s="59" t="s">
        <v>202</v>
      </c>
      <c r="J407" s="285" t="s">
        <v>269</v>
      </c>
      <c r="K407" s="251"/>
      <c r="L407" s="251"/>
      <c r="M407" s="252"/>
      <c r="N407" s="210"/>
      <c r="O407" s="5"/>
    </row>
    <row r="408" spans="1:15" ht="14.55" hidden="1" outlineLevel="3" thickBot="1" x14ac:dyDescent="0.35">
      <c r="A408" s="5"/>
      <c r="B408" s="5"/>
      <c r="C408" s="61" t="s">
        <v>203</v>
      </c>
      <c r="D408" s="62">
        <v>15700</v>
      </c>
      <c r="E408" s="62">
        <f>+D408*28/31</f>
        <v>14180.645161290322</v>
      </c>
      <c r="F408" s="63">
        <f>+E408*30/28</f>
        <v>15193.548387096773</v>
      </c>
      <c r="G408" s="73">
        <v>3</v>
      </c>
      <c r="H408" s="73">
        <v>2</v>
      </c>
      <c r="I408" s="89"/>
      <c r="J408" s="235" t="s">
        <v>401</v>
      </c>
      <c r="K408" s="236"/>
      <c r="L408" s="236"/>
      <c r="M408" s="237"/>
      <c r="N408" s="210"/>
      <c r="O408" s="5"/>
    </row>
    <row r="409" spans="1:15" ht="14.55" hidden="1" outlineLevel="3" thickBot="1" x14ac:dyDescent="0.35">
      <c r="A409" s="5"/>
      <c r="B409" s="5"/>
      <c r="C409" s="61" t="s">
        <v>205</v>
      </c>
      <c r="D409" s="62">
        <v>13275</v>
      </c>
      <c r="E409" s="62">
        <f>+D409*28/31</f>
        <v>11990.322580645161</v>
      </c>
      <c r="F409" s="63">
        <f>+E409*30/28</f>
        <v>12846.774193548388</v>
      </c>
      <c r="G409" s="36"/>
      <c r="H409" s="5"/>
      <c r="I409" s="5"/>
      <c r="J409" s="238"/>
      <c r="K409" s="239"/>
      <c r="L409" s="239"/>
      <c r="M409" s="240"/>
      <c r="N409" s="210"/>
      <c r="O409" s="5"/>
    </row>
    <row r="410" spans="1:15" ht="14" hidden="1" outlineLevel="3" x14ac:dyDescent="0.3">
      <c r="A410" s="5"/>
      <c r="B410" s="5"/>
      <c r="C410" s="61" t="s">
        <v>206</v>
      </c>
      <c r="D410" s="62">
        <v>9100</v>
      </c>
      <c r="E410" s="62">
        <f>+D410*28/31</f>
        <v>8219.354838709678</v>
      </c>
      <c r="F410" s="63">
        <f>+E410*30/28</f>
        <v>8806.4516129032254</v>
      </c>
      <c r="G410" s="36"/>
      <c r="H410" s="5"/>
      <c r="I410" s="5"/>
      <c r="J410" s="5"/>
      <c r="K410" s="5"/>
      <c r="L410" s="5"/>
      <c r="M410" s="38"/>
      <c r="N410" s="210"/>
      <c r="O410" s="5"/>
    </row>
    <row r="411" spans="1:15" ht="14.55" hidden="1" outlineLevel="3" thickBot="1" x14ac:dyDescent="0.35">
      <c r="A411" s="5"/>
      <c r="B411" s="5"/>
      <c r="C411" s="67" t="s">
        <v>207</v>
      </c>
      <c r="D411" s="68">
        <v>7480</v>
      </c>
      <c r="E411" s="68">
        <f>+D411*28/31</f>
        <v>6756.1290322580644</v>
      </c>
      <c r="F411" s="69">
        <f>+E411*30/28</f>
        <v>7238.7096774193551</v>
      </c>
      <c r="G411" s="39"/>
      <c r="H411" s="40"/>
      <c r="I411" s="40"/>
      <c r="J411" s="40"/>
      <c r="K411" s="40"/>
      <c r="L411" s="40"/>
      <c r="M411" s="41"/>
      <c r="N411" s="211"/>
      <c r="O411" s="5"/>
    </row>
    <row r="412" spans="1:15" ht="14" hidden="1" outlineLevel="1" x14ac:dyDescent="0.3">
      <c r="A412" s="5"/>
      <c r="B412" s="5"/>
      <c r="C412" s="5"/>
      <c r="D412" s="5"/>
      <c r="E412" s="5"/>
      <c r="F412" s="5"/>
      <c r="G412" s="5"/>
      <c r="H412" s="5"/>
      <c r="I412" s="5"/>
      <c r="J412" s="5"/>
      <c r="K412" s="5"/>
      <c r="L412" s="5"/>
      <c r="M412" s="5"/>
      <c r="N412" s="5"/>
      <c r="O412" s="5"/>
    </row>
    <row r="413" spans="1:15" ht="14.55" hidden="1" outlineLevel="1" thickBot="1" x14ac:dyDescent="0.35">
      <c r="A413" s="5"/>
      <c r="B413" s="14" t="s">
        <v>344</v>
      </c>
      <c r="C413" s="5"/>
      <c r="D413" s="5"/>
      <c r="E413" s="5"/>
      <c r="F413" s="5"/>
      <c r="G413" s="5"/>
      <c r="H413" s="5"/>
      <c r="I413" s="5"/>
      <c r="J413" s="5"/>
      <c r="K413" s="5"/>
      <c r="L413" s="5"/>
      <c r="M413" s="5"/>
      <c r="N413" s="5"/>
      <c r="O413" s="5"/>
    </row>
    <row r="414" spans="1:15" ht="32.25" hidden="1" customHeight="1" outlineLevel="1" thickBot="1" x14ac:dyDescent="0.35">
      <c r="A414" s="5"/>
      <c r="B414" s="5"/>
      <c r="C414" s="269" t="s">
        <v>402</v>
      </c>
      <c r="D414" s="270"/>
      <c r="E414" s="270"/>
      <c r="F414" s="270"/>
      <c r="G414" s="270"/>
      <c r="H414" s="270"/>
      <c r="I414" s="270"/>
      <c r="J414" s="270"/>
      <c r="K414" s="270"/>
      <c r="L414" s="270"/>
      <c r="M414" s="271"/>
      <c r="N414" s="31"/>
      <c r="O414" s="5"/>
    </row>
    <row r="415" spans="1:15" ht="14" hidden="1" outlineLevel="2" x14ac:dyDescent="0.3">
      <c r="A415" s="5"/>
      <c r="B415" s="5"/>
      <c r="C415" s="5"/>
      <c r="D415" s="5"/>
      <c r="E415" s="5"/>
      <c r="F415" s="5"/>
      <c r="G415" s="5"/>
      <c r="H415" s="5"/>
      <c r="I415" s="5"/>
      <c r="J415" s="5"/>
      <c r="K415" s="5"/>
      <c r="L415" s="5"/>
      <c r="M415" s="5"/>
      <c r="N415" s="5"/>
      <c r="O415" s="5"/>
    </row>
    <row r="416" spans="1:15" ht="14.55" hidden="1" outlineLevel="2" thickBot="1" x14ac:dyDescent="0.35">
      <c r="A416" s="5"/>
      <c r="B416" s="14" t="s">
        <v>346</v>
      </c>
      <c r="C416" s="5"/>
      <c r="D416" s="5"/>
      <c r="E416" s="5"/>
      <c r="F416" s="5"/>
      <c r="G416" s="5"/>
      <c r="H416" s="5"/>
      <c r="I416" s="5"/>
      <c r="J416" s="5"/>
      <c r="K416" s="5"/>
      <c r="L416" s="5"/>
      <c r="M416" s="5"/>
      <c r="N416" s="5"/>
      <c r="O416" s="5"/>
    </row>
    <row r="417" spans="1:15" ht="49.6" hidden="1" customHeight="1" outlineLevel="2" thickBot="1" x14ac:dyDescent="0.35">
      <c r="A417" s="5"/>
      <c r="B417" s="5"/>
      <c r="C417" s="269" t="s">
        <v>403</v>
      </c>
      <c r="D417" s="270"/>
      <c r="E417" s="270"/>
      <c r="F417" s="270"/>
      <c r="G417" s="270"/>
      <c r="H417" s="270"/>
      <c r="I417" s="270"/>
      <c r="J417" s="270"/>
      <c r="K417" s="270"/>
      <c r="L417" s="270"/>
      <c r="M417" s="271"/>
      <c r="N417" s="31"/>
      <c r="O417" s="5"/>
    </row>
    <row r="418" spans="1:15" ht="14" hidden="1" outlineLevel="2" x14ac:dyDescent="0.3">
      <c r="A418" s="5"/>
      <c r="B418" s="5"/>
      <c r="C418" s="5"/>
      <c r="D418" s="5"/>
      <c r="E418" s="5"/>
      <c r="F418" s="5"/>
      <c r="G418" s="5"/>
      <c r="H418" s="5"/>
      <c r="I418" s="5"/>
      <c r="J418" s="5"/>
      <c r="K418" s="5"/>
      <c r="L418" s="5"/>
      <c r="M418" s="5"/>
      <c r="N418" s="5"/>
      <c r="O418" s="5"/>
    </row>
    <row r="419" spans="1:15" ht="15.05" hidden="1" customHeight="1" outlineLevel="2" thickBot="1" x14ac:dyDescent="0.35">
      <c r="A419" s="5"/>
      <c r="B419" s="14" t="s">
        <v>348</v>
      </c>
      <c r="C419" s="5"/>
      <c r="D419" s="5"/>
      <c r="E419" s="5"/>
      <c r="F419" s="5"/>
      <c r="G419" s="5"/>
      <c r="H419" s="5"/>
      <c r="I419" s="5"/>
      <c r="J419" s="5"/>
      <c r="K419" s="5"/>
      <c r="L419" s="5"/>
      <c r="M419" s="5"/>
      <c r="N419" s="5"/>
      <c r="O419" s="5"/>
    </row>
    <row r="420" spans="1:15" ht="15.05" hidden="1" customHeight="1" outlineLevel="3" x14ac:dyDescent="0.3">
      <c r="A420" s="5"/>
      <c r="B420" s="32" t="s">
        <v>27</v>
      </c>
      <c r="C420" s="276" t="s">
        <v>404</v>
      </c>
      <c r="D420" s="277"/>
      <c r="E420" s="277"/>
      <c r="F420" s="277"/>
      <c r="G420" s="277"/>
      <c r="H420" s="277"/>
      <c r="I420" s="277"/>
      <c r="J420" s="277"/>
      <c r="K420" s="277"/>
      <c r="L420" s="277"/>
      <c r="M420" s="278"/>
      <c r="N420" s="209"/>
      <c r="O420" s="5"/>
    </row>
    <row r="421" spans="1:15" s="50" customFormat="1" ht="15.05" hidden="1" customHeight="1" outlineLevel="3" thickBot="1" x14ac:dyDescent="0.35">
      <c r="A421" s="48"/>
      <c r="B421" s="49" t="s">
        <v>1</v>
      </c>
      <c r="C421" s="272" t="s">
        <v>210</v>
      </c>
      <c r="D421" s="273"/>
      <c r="E421" s="273"/>
      <c r="F421" s="273"/>
      <c r="G421" s="273"/>
      <c r="H421" s="273"/>
      <c r="I421" s="273"/>
      <c r="J421" s="273"/>
      <c r="K421" s="273"/>
      <c r="L421" s="273"/>
      <c r="M421" s="274"/>
      <c r="N421" s="211"/>
      <c r="O421" s="48"/>
    </row>
    <row r="422" spans="1:15" ht="14" hidden="1" outlineLevel="2" x14ac:dyDescent="0.3">
      <c r="A422" s="5"/>
      <c r="B422" s="5"/>
      <c r="C422" s="5"/>
      <c r="D422" s="5"/>
      <c r="E422" s="5"/>
      <c r="F422" s="5"/>
      <c r="G422" s="5"/>
      <c r="H422" s="5"/>
      <c r="I422" s="5"/>
      <c r="J422" s="5"/>
      <c r="K422" s="5"/>
      <c r="L422" s="5"/>
      <c r="M422" s="5"/>
      <c r="N422" s="5"/>
      <c r="O422" s="5"/>
    </row>
    <row r="423" spans="1:15" ht="14.55" hidden="1" outlineLevel="2" thickBot="1" x14ac:dyDescent="0.35">
      <c r="A423" s="5"/>
      <c r="B423" s="14" t="s">
        <v>350</v>
      </c>
      <c r="C423" s="5"/>
      <c r="D423" s="5"/>
      <c r="E423" s="5"/>
      <c r="F423" s="5"/>
      <c r="G423" s="5"/>
      <c r="H423" s="5"/>
      <c r="I423" s="5"/>
      <c r="J423" s="5"/>
      <c r="K423" s="5"/>
      <c r="L423" s="5"/>
      <c r="M423" s="5"/>
      <c r="N423" s="5"/>
      <c r="O423" s="5"/>
    </row>
    <row r="424" spans="1:15" ht="79.55" hidden="1" customHeight="1" outlineLevel="3" x14ac:dyDescent="0.3">
      <c r="A424" s="5"/>
      <c r="B424" s="5"/>
      <c r="C424" s="18">
        <v>1</v>
      </c>
      <c r="D424" s="207" t="s">
        <v>405</v>
      </c>
      <c r="E424" s="208"/>
      <c r="F424" s="208"/>
      <c r="G424" s="208"/>
      <c r="H424" s="208"/>
      <c r="I424" s="208"/>
      <c r="J424" s="208"/>
      <c r="K424" s="208"/>
      <c r="L424" s="208"/>
      <c r="M424" s="275"/>
      <c r="N424" s="209"/>
      <c r="O424" s="5"/>
    </row>
    <row r="425" spans="1:15" ht="92.3" hidden="1" customHeight="1" outlineLevel="3" thickBot="1" x14ac:dyDescent="0.35">
      <c r="A425" s="5"/>
      <c r="B425" s="5"/>
      <c r="C425" s="19">
        <v>2</v>
      </c>
      <c r="D425" s="215" t="s">
        <v>406</v>
      </c>
      <c r="E425" s="216"/>
      <c r="F425" s="216"/>
      <c r="G425" s="216"/>
      <c r="H425" s="216"/>
      <c r="I425" s="216"/>
      <c r="J425" s="216"/>
      <c r="K425" s="216"/>
      <c r="L425" s="216"/>
      <c r="M425" s="217"/>
      <c r="N425" s="211"/>
      <c r="O425" s="5"/>
    </row>
    <row r="426" spans="1:15" ht="14" hidden="1" outlineLevel="2" x14ac:dyDescent="0.3">
      <c r="A426" s="5"/>
      <c r="B426" s="5"/>
      <c r="C426" s="5"/>
      <c r="D426" s="5"/>
      <c r="E426" s="5"/>
      <c r="F426" s="5"/>
      <c r="G426" s="5"/>
      <c r="H426" s="5"/>
      <c r="I426" s="5"/>
      <c r="J426" s="5"/>
      <c r="K426" s="5"/>
      <c r="L426" s="5"/>
      <c r="M426" s="5"/>
      <c r="N426" s="5"/>
      <c r="O426" s="5"/>
    </row>
    <row r="427" spans="1:15" ht="14.55" hidden="1" outlineLevel="2" thickBot="1" x14ac:dyDescent="0.35">
      <c r="A427" s="5"/>
      <c r="B427" s="14" t="s">
        <v>407</v>
      </c>
      <c r="C427" s="5"/>
      <c r="D427" s="5"/>
      <c r="E427" s="5"/>
      <c r="F427" s="5"/>
      <c r="G427" s="5"/>
      <c r="H427" s="5"/>
      <c r="I427" s="5"/>
      <c r="J427" s="5"/>
      <c r="K427" s="5"/>
      <c r="L427" s="5"/>
      <c r="M427" s="5"/>
      <c r="N427" s="5"/>
      <c r="O427" s="5"/>
    </row>
    <row r="428" spans="1:15" ht="14.55" hidden="1" outlineLevel="3" thickBot="1" x14ac:dyDescent="0.35">
      <c r="A428" s="5"/>
      <c r="B428" s="5"/>
      <c r="C428" s="51" t="s">
        <v>394</v>
      </c>
      <c r="D428" s="52" t="s">
        <v>395</v>
      </c>
      <c r="E428" s="53" t="s">
        <v>396</v>
      </c>
      <c r="F428" s="54" t="s">
        <v>397</v>
      </c>
      <c r="G428" s="282" t="s">
        <v>408</v>
      </c>
      <c r="H428" s="283"/>
      <c r="I428" s="284"/>
      <c r="J428" s="5"/>
      <c r="K428" s="5"/>
      <c r="L428" s="5"/>
      <c r="M428" s="5"/>
      <c r="N428" s="209"/>
      <c r="O428" s="5"/>
    </row>
    <row r="429" spans="1:15" ht="14.55" hidden="1" outlineLevel="3" thickBot="1" x14ac:dyDescent="0.35">
      <c r="A429" s="5"/>
      <c r="B429" s="5"/>
      <c r="C429" s="55" t="s">
        <v>199</v>
      </c>
      <c r="D429" s="56">
        <v>10260</v>
      </c>
      <c r="E429" s="56">
        <f>+D429*28/31</f>
        <v>9267.0967741935492</v>
      </c>
      <c r="F429" s="57">
        <f>+E429*30/28</f>
        <v>9929.032258064517</v>
      </c>
      <c r="G429" s="58" t="s">
        <v>394</v>
      </c>
      <c r="H429" s="59" t="s">
        <v>215</v>
      </c>
      <c r="I429" s="60"/>
      <c r="J429" s="285" t="s">
        <v>269</v>
      </c>
      <c r="K429" s="251"/>
      <c r="L429" s="251"/>
      <c r="M429" s="252"/>
      <c r="N429" s="210"/>
      <c r="O429" s="5"/>
    </row>
    <row r="430" spans="1:15" ht="14.55" hidden="1" outlineLevel="3" thickBot="1" x14ac:dyDescent="0.35">
      <c r="A430" s="5"/>
      <c r="B430" s="5"/>
      <c r="C430" s="61" t="s">
        <v>203</v>
      </c>
      <c r="D430" s="62">
        <v>15700</v>
      </c>
      <c r="E430" s="62">
        <f>+D430*28/31</f>
        <v>14180.645161290322</v>
      </c>
      <c r="F430" s="63">
        <f>+E430*30/28</f>
        <v>15193.548387096773</v>
      </c>
      <c r="G430" s="73"/>
      <c r="H430" s="71"/>
      <c r="I430" s="64"/>
      <c r="J430" s="235" t="s">
        <v>409</v>
      </c>
      <c r="K430" s="236"/>
      <c r="L430" s="236"/>
      <c r="M430" s="237"/>
      <c r="N430" s="210"/>
      <c r="O430" s="5"/>
    </row>
    <row r="431" spans="1:15" ht="14.55" hidden="1" outlineLevel="3" thickBot="1" x14ac:dyDescent="0.35">
      <c r="A431" s="5"/>
      <c r="B431" s="5"/>
      <c r="C431" s="61" t="s">
        <v>205</v>
      </c>
      <c r="D431" s="62">
        <v>13275</v>
      </c>
      <c r="E431" s="62">
        <f>+D431*28/31</f>
        <v>11990.322580645161</v>
      </c>
      <c r="F431" s="63">
        <f>+E431*30/28</f>
        <v>12846.774193548388</v>
      </c>
      <c r="G431" s="268" t="s">
        <v>410</v>
      </c>
      <c r="H431" s="257"/>
      <c r="I431" s="258"/>
      <c r="J431" s="238"/>
      <c r="K431" s="239"/>
      <c r="L431" s="239"/>
      <c r="M431" s="240"/>
      <c r="N431" s="210"/>
      <c r="O431" s="5"/>
    </row>
    <row r="432" spans="1:15" ht="14.55" hidden="1" outlineLevel="3" thickBot="1" x14ac:dyDescent="0.35">
      <c r="A432" s="5"/>
      <c r="B432" s="5"/>
      <c r="C432" s="61" t="s">
        <v>206</v>
      </c>
      <c r="D432" s="62">
        <v>9100</v>
      </c>
      <c r="E432" s="62">
        <f>+D432*28/31</f>
        <v>8219.354838709678</v>
      </c>
      <c r="F432" s="63">
        <f>+E432*30/28</f>
        <v>8806.4516129032254</v>
      </c>
      <c r="G432" s="65" t="s">
        <v>394</v>
      </c>
      <c r="H432" s="66" t="s">
        <v>411</v>
      </c>
      <c r="I432" s="66" t="s">
        <v>412</v>
      </c>
      <c r="J432" s="250" t="s">
        <v>269</v>
      </c>
      <c r="K432" s="251"/>
      <c r="L432" s="251"/>
      <c r="M432" s="252"/>
      <c r="N432" s="210"/>
      <c r="O432" s="5"/>
    </row>
    <row r="433" spans="1:15" ht="15.75" hidden="1" customHeight="1" outlineLevel="3" thickBot="1" x14ac:dyDescent="0.35">
      <c r="A433" s="5"/>
      <c r="B433" s="5"/>
      <c r="C433" s="67" t="s">
        <v>207</v>
      </c>
      <c r="D433" s="68">
        <v>7480</v>
      </c>
      <c r="E433" s="68">
        <f>+D433*28/31</f>
        <v>6756.1290322580644</v>
      </c>
      <c r="F433" s="69">
        <f>+E433*30/28</f>
        <v>7238.7096774193551</v>
      </c>
      <c r="G433" s="74"/>
      <c r="H433" s="75"/>
      <c r="I433" s="72"/>
      <c r="J433" s="253" t="s">
        <v>413</v>
      </c>
      <c r="K433" s="254"/>
      <c r="L433" s="254"/>
      <c r="M433" s="255"/>
      <c r="N433" s="211"/>
      <c r="O433" s="5"/>
    </row>
    <row r="434" spans="1:15" s="13" customFormat="1" ht="15.05" hidden="1" customHeight="1" outlineLevel="1" x14ac:dyDescent="0.3">
      <c r="A434" s="22"/>
      <c r="B434" s="12"/>
      <c r="C434" s="5"/>
      <c r="D434" s="5"/>
      <c r="E434" s="5"/>
      <c r="F434" s="5"/>
      <c r="G434" s="5"/>
      <c r="H434" s="5"/>
      <c r="I434" s="5"/>
      <c r="J434" s="5"/>
      <c r="K434" s="5"/>
      <c r="L434" s="5"/>
      <c r="M434" s="5"/>
      <c r="N434" s="5"/>
      <c r="O434" s="12"/>
    </row>
    <row r="435" spans="1:15" ht="14.55" hidden="1" outlineLevel="1" thickBot="1" x14ac:dyDescent="0.35">
      <c r="A435" s="5"/>
      <c r="B435" s="14" t="s">
        <v>344</v>
      </c>
      <c r="C435" s="5"/>
      <c r="D435" s="5"/>
      <c r="E435" s="5"/>
      <c r="F435" s="5"/>
      <c r="G435" s="5"/>
      <c r="H435" s="5"/>
      <c r="I435" s="5"/>
      <c r="J435" s="5"/>
      <c r="K435" s="5"/>
      <c r="L435" s="5"/>
      <c r="M435" s="5"/>
      <c r="N435" s="5"/>
      <c r="O435" s="5"/>
    </row>
    <row r="436" spans="1:15" ht="30.8" hidden="1" customHeight="1" outlineLevel="1" thickBot="1" x14ac:dyDescent="0.35">
      <c r="A436" s="5"/>
      <c r="B436" s="5"/>
      <c r="C436" s="269" t="s">
        <v>414</v>
      </c>
      <c r="D436" s="270"/>
      <c r="E436" s="270"/>
      <c r="F436" s="270"/>
      <c r="G436" s="270"/>
      <c r="H436" s="270"/>
      <c r="I436" s="270"/>
      <c r="J436" s="270"/>
      <c r="K436" s="270"/>
      <c r="L436" s="270"/>
      <c r="M436" s="271"/>
      <c r="N436" s="31"/>
      <c r="O436" s="5"/>
    </row>
    <row r="437" spans="1:15" s="13" customFormat="1" ht="15.05" hidden="1" customHeight="1" outlineLevel="2" x14ac:dyDescent="0.3">
      <c r="A437" s="22"/>
      <c r="B437" s="12"/>
      <c r="C437" s="5"/>
      <c r="D437" s="5"/>
      <c r="E437" s="5"/>
      <c r="F437" s="5"/>
      <c r="G437" s="5"/>
      <c r="H437" s="5"/>
      <c r="I437" s="5"/>
      <c r="J437" s="5"/>
      <c r="K437" s="5"/>
      <c r="L437" s="5"/>
      <c r="M437" s="5"/>
      <c r="N437" s="5"/>
      <c r="O437" s="12"/>
    </row>
    <row r="438" spans="1:15" ht="14.55" hidden="1" outlineLevel="2" thickBot="1" x14ac:dyDescent="0.35">
      <c r="A438" s="5"/>
      <c r="B438" s="14" t="s">
        <v>346</v>
      </c>
      <c r="C438" s="5"/>
      <c r="D438" s="5"/>
      <c r="E438" s="5"/>
      <c r="F438" s="5"/>
      <c r="G438" s="5"/>
      <c r="H438" s="5"/>
      <c r="I438" s="5"/>
      <c r="J438" s="5"/>
      <c r="K438" s="5"/>
      <c r="L438" s="5"/>
      <c r="M438" s="5"/>
      <c r="N438" s="5"/>
      <c r="O438" s="5"/>
    </row>
    <row r="439" spans="1:15" ht="33.049999999999997" hidden="1" customHeight="1" outlineLevel="2" thickBot="1" x14ac:dyDescent="0.35">
      <c r="A439" s="5"/>
      <c r="B439" s="5"/>
      <c r="C439" s="269" t="s">
        <v>415</v>
      </c>
      <c r="D439" s="270"/>
      <c r="E439" s="270"/>
      <c r="F439" s="270"/>
      <c r="G439" s="270"/>
      <c r="H439" s="270"/>
      <c r="I439" s="270"/>
      <c r="J439" s="270"/>
      <c r="K439" s="270"/>
      <c r="L439" s="270"/>
      <c r="M439" s="271"/>
      <c r="N439" s="31"/>
      <c r="O439" s="5"/>
    </row>
    <row r="440" spans="1:15" ht="14" hidden="1" outlineLevel="2" x14ac:dyDescent="0.3">
      <c r="A440" s="5"/>
      <c r="B440" s="5"/>
      <c r="C440" s="5"/>
      <c r="D440" s="5"/>
      <c r="E440" s="5"/>
      <c r="F440" s="5"/>
      <c r="G440" s="5"/>
      <c r="H440" s="5"/>
      <c r="I440" s="5"/>
      <c r="J440" s="5"/>
      <c r="K440" s="5"/>
      <c r="L440" s="5"/>
      <c r="M440" s="5"/>
      <c r="N440" s="5"/>
      <c r="O440" s="5"/>
    </row>
    <row r="441" spans="1:15" ht="14.55" hidden="1" outlineLevel="2" thickBot="1" x14ac:dyDescent="0.35">
      <c r="A441" s="5"/>
      <c r="B441" s="14" t="s">
        <v>348</v>
      </c>
      <c r="C441" s="5"/>
      <c r="D441" s="5"/>
      <c r="E441" s="5"/>
      <c r="F441" s="5"/>
      <c r="G441" s="5"/>
      <c r="H441" s="5"/>
      <c r="I441" s="5"/>
      <c r="J441" s="5"/>
      <c r="K441" s="5"/>
      <c r="L441" s="5"/>
      <c r="M441" s="5"/>
      <c r="N441" s="5"/>
      <c r="O441" s="5"/>
    </row>
    <row r="442" spans="1:15" ht="14" hidden="1" outlineLevel="3" x14ac:dyDescent="0.3">
      <c r="A442" s="5"/>
      <c r="B442" s="32" t="s">
        <v>27</v>
      </c>
      <c r="C442" s="276" t="s">
        <v>416</v>
      </c>
      <c r="D442" s="277"/>
      <c r="E442" s="277"/>
      <c r="F442" s="277"/>
      <c r="G442" s="277"/>
      <c r="H442" s="277"/>
      <c r="I442" s="277"/>
      <c r="J442" s="277"/>
      <c r="K442" s="277"/>
      <c r="L442" s="277"/>
      <c r="M442" s="278"/>
      <c r="N442" s="209"/>
      <c r="O442" s="5"/>
    </row>
    <row r="443" spans="1:15" ht="14.55" hidden="1" outlineLevel="3" thickBot="1" x14ac:dyDescent="0.35">
      <c r="A443" s="5"/>
      <c r="B443" s="32" t="s">
        <v>1</v>
      </c>
      <c r="C443" s="272" t="s">
        <v>223</v>
      </c>
      <c r="D443" s="273"/>
      <c r="E443" s="273"/>
      <c r="F443" s="273"/>
      <c r="G443" s="273"/>
      <c r="H443" s="273"/>
      <c r="I443" s="273"/>
      <c r="J443" s="273"/>
      <c r="K443" s="273"/>
      <c r="L443" s="273"/>
      <c r="M443" s="274"/>
      <c r="N443" s="211"/>
      <c r="O443" s="5"/>
    </row>
    <row r="444" spans="1:15" ht="14" hidden="1" outlineLevel="2" x14ac:dyDescent="0.3">
      <c r="A444" s="5"/>
      <c r="B444" s="5"/>
      <c r="C444" s="5"/>
      <c r="D444" s="5"/>
      <c r="E444" s="5"/>
      <c r="F444" s="5"/>
      <c r="G444" s="5"/>
      <c r="H444" s="5"/>
      <c r="I444" s="5"/>
      <c r="J444" s="5"/>
      <c r="K444" s="5"/>
      <c r="L444" s="5"/>
      <c r="M444" s="5"/>
      <c r="N444" s="5"/>
      <c r="O444" s="5"/>
    </row>
    <row r="445" spans="1:15" ht="14.55" hidden="1" outlineLevel="2" thickBot="1" x14ac:dyDescent="0.35">
      <c r="A445" s="5"/>
      <c r="B445" s="14" t="s">
        <v>350</v>
      </c>
      <c r="C445" s="5"/>
      <c r="D445" s="5"/>
      <c r="E445" s="5"/>
      <c r="F445" s="5"/>
      <c r="G445" s="5"/>
      <c r="H445" s="5"/>
      <c r="I445" s="5"/>
      <c r="J445" s="5"/>
      <c r="K445" s="5"/>
      <c r="L445" s="5"/>
      <c r="M445" s="5"/>
      <c r="N445" s="5"/>
      <c r="O445" s="5"/>
    </row>
    <row r="446" spans="1:15" ht="14" hidden="1" outlineLevel="3" x14ac:dyDescent="0.3">
      <c r="A446" s="5"/>
      <c r="B446" s="5"/>
      <c r="C446" s="18">
        <v>1</v>
      </c>
      <c r="D446" s="207" t="s">
        <v>417</v>
      </c>
      <c r="E446" s="208"/>
      <c r="F446" s="208"/>
      <c r="G446" s="208"/>
      <c r="H446" s="208"/>
      <c r="I446" s="208"/>
      <c r="J446" s="208"/>
      <c r="K446" s="208"/>
      <c r="L446" s="208"/>
      <c r="M446" s="275"/>
      <c r="N446" s="209"/>
      <c r="O446" s="5"/>
    </row>
    <row r="447" spans="1:15" ht="29.15" hidden="1" customHeight="1" outlineLevel="3" x14ac:dyDescent="0.3">
      <c r="A447" s="5"/>
      <c r="B447" s="5"/>
      <c r="C447" s="20">
        <v>2</v>
      </c>
      <c r="D447" s="212" t="s">
        <v>418</v>
      </c>
      <c r="E447" s="213"/>
      <c r="F447" s="213"/>
      <c r="G447" s="213"/>
      <c r="H447" s="213"/>
      <c r="I447" s="213"/>
      <c r="J447" s="213"/>
      <c r="K447" s="213"/>
      <c r="L447" s="213"/>
      <c r="M447" s="214"/>
      <c r="N447" s="210"/>
      <c r="O447" s="5"/>
    </row>
    <row r="448" spans="1:15" ht="14" hidden="1" outlineLevel="3" x14ac:dyDescent="0.3">
      <c r="A448" s="5"/>
      <c r="B448" s="5"/>
      <c r="C448" s="21">
        <v>3</v>
      </c>
      <c r="D448" s="212" t="s">
        <v>419</v>
      </c>
      <c r="E448" s="213"/>
      <c r="F448" s="213"/>
      <c r="G448" s="213"/>
      <c r="H448" s="213"/>
      <c r="I448" s="213"/>
      <c r="J448" s="213"/>
      <c r="K448" s="213"/>
      <c r="L448" s="213"/>
      <c r="M448" s="214"/>
      <c r="N448" s="210"/>
      <c r="O448" s="5"/>
    </row>
    <row r="449" spans="1:15" ht="29.15" hidden="1" customHeight="1" outlineLevel="3" thickBot="1" x14ac:dyDescent="0.35">
      <c r="A449" s="5"/>
      <c r="B449" s="5"/>
      <c r="C449" s="19">
        <v>4</v>
      </c>
      <c r="D449" s="215" t="s">
        <v>420</v>
      </c>
      <c r="E449" s="216"/>
      <c r="F449" s="216"/>
      <c r="G449" s="216"/>
      <c r="H449" s="216"/>
      <c r="I449" s="216"/>
      <c r="J449" s="216"/>
      <c r="K449" s="216"/>
      <c r="L449" s="216"/>
      <c r="M449" s="217"/>
      <c r="N449" s="211"/>
      <c r="O449" s="5"/>
    </row>
    <row r="450" spans="1:15" ht="14" hidden="1" outlineLevel="2" x14ac:dyDescent="0.3">
      <c r="A450" s="5"/>
      <c r="B450" s="5"/>
      <c r="C450" s="5"/>
      <c r="D450" s="5"/>
      <c r="E450" s="5"/>
      <c r="F450" s="5"/>
      <c r="G450" s="5"/>
      <c r="H450" s="5"/>
      <c r="I450" s="5"/>
      <c r="J450" s="5"/>
      <c r="K450" s="5"/>
      <c r="L450" s="5"/>
      <c r="M450" s="5"/>
      <c r="N450" s="5"/>
      <c r="O450" s="5"/>
    </row>
    <row r="451" spans="1:15" ht="14.55" hidden="1" outlineLevel="2" thickBot="1" x14ac:dyDescent="0.35">
      <c r="A451" s="5"/>
      <c r="B451" s="14" t="s">
        <v>421</v>
      </c>
      <c r="C451" s="5"/>
      <c r="D451" s="5"/>
      <c r="E451" s="5"/>
      <c r="F451" s="5"/>
      <c r="G451" s="5"/>
      <c r="H451" s="5"/>
      <c r="I451" s="5"/>
      <c r="J451" s="5"/>
      <c r="K451" s="5"/>
      <c r="L451" s="5"/>
      <c r="M451" s="5"/>
      <c r="N451" s="5"/>
      <c r="O451" s="5"/>
    </row>
    <row r="452" spans="1:15" ht="14" hidden="1" outlineLevel="3" x14ac:dyDescent="0.3">
      <c r="A452" s="5"/>
      <c r="B452" s="5"/>
      <c r="C452" s="91" t="s">
        <v>422</v>
      </c>
      <c r="D452" s="92" t="s">
        <v>423</v>
      </c>
      <c r="E452" s="93" t="s">
        <v>424</v>
      </c>
      <c r="F452" s="94"/>
      <c r="G452" s="95" t="s">
        <v>422</v>
      </c>
      <c r="H452" s="95" t="s">
        <v>425</v>
      </c>
      <c r="I452" s="96"/>
      <c r="J452" s="251" t="s">
        <v>232</v>
      </c>
      <c r="K452" s="251"/>
      <c r="L452" s="251"/>
      <c r="M452" s="252"/>
      <c r="N452" s="279"/>
      <c r="O452" s="5"/>
    </row>
    <row r="453" spans="1:15" ht="14" hidden="1" outlineLevel="3" x14ac:dyDescent="0.3">
      <c r="A453" s="5"/>
      <c r="B453" s="5"/>
      <c r="C453" s="97" t="s">
        <v>233</v>
      </c>
      <c r="D453" s="98" t="s">
        <v>234</v>
      </c>
      <c r="E453" s="99">
        <v>100</v>
      </c>
      <c r="F453" s="36"/>
      <c r="G453" s="100" t="s">
        <v>233</v>
      </c>
      <c r="H453" s="101"/>
      <c r="I453" s="102"/>
      <c r="J453" s="293" t="s">
        <v>426</v>
      </c>
      <c r="K453" s="294"/>
      <c r="L453" s="294"/>
      <c r="M453" s="295"/>
      <c r="N453" s="280"/>
      <c r="O453" s="5"/>
    </row>
    <row r="454" spans="1:15" ht="14" hidden="1" outlineLevel="3" x14ac:dyDescent="0.3">
      <c r="A454" s="5"/>
      <c r="B454" s="5"/>
      <c r="C454" s="103" t="s">
        <v>236</v>
      </c>
      <c r="D454" s="104" t="s">
        <v>237</v>
      </c>
      <c r="E454" s="105">
        <v>125</v>
      </c>
      <c r="F454" s="36"/>
      <c r="G454" s="5"/>
      <c r="H454" s="5"/>
      <c r="I454" s="102"/>
      <c r="J454" s="102"/>
      <c r="K454" s="102"/>
      <c r="L454" s="102"/>
      <c r="M454" s="106"/>
      <c r="N454" s="280"/>
      <c r="O454" s="5"/>
    </row>
    <row r="455" spans="1:15" ht="14" hidden="1" outlineLevel="3" x14ac:dyDescent="0.3">
      <c r="A455" s="5"/>
      <c r="B455" s="5"/>
      <c r="C455" s="103" t="s">
        <v>238</v>
      </c>
      <c r="D455" s="104" t="s">
        <v>234</v>
      </c>
      <c r="E455" s="105">
        <v>200</v>
      </c>
      <c r="F455" s="36"/>
      <c r="G455" s="5"/>
      <c r="H455" s="5"/>
      <c r="I455" s="102"/>
      <c r="J455" s="102"/>
      <c r="K455" s="102"/>
      <c r="L455" s="102"/>
      <c r="M455" s="106"/>
      <c r="N455" s="280"/>
      <c r="O455" s="5"/>
    </row>
    <row r="456" spans="1:15" ht="14" hidden="1" outlineLevel="3" x14ac:dyDescent="0.3">
      <c r="A456" s="5"/>
      <c r="B456" s="5"/>
      <c r="C456" s="103" t="s">
        <v>239</v>
      </c>
      <c r="D456" s="104" t="s">
        <v>234</v>
      </c>
      <c r="E456" s="105">
        <v>130</v>
      </c>
      <c r="F456" s="36"/>
      <c r="G456" s="5"/>
      <c r="H456" s="5"/>
      <c r="I456" s="102"/>
      <c r="J456" s="102"/>
      <c r="K456" s="102"/>
      <c r="L456" s="102"/>
      <c r="M456" s="106"/>
      <c r="N456" s="280"/>
      <c r="O456" s="5"/>
    </row>
    <row r="457" spans="1:15" ht="14" hidden="1" outlineLevel="3" x14ac:dyDescent="0.3">
      <c r="A457" s="5"/>
      <c r="B457" s="5"/>
      <c r="C457" s="103" t="s">
        <v>233</v>
      </c>
      <c r="D457" s="104" t="s">
        <v>237</v>
      </c>
      <c r="E457" s="105">
        <v>95</v>
      </c>
      <c r="F457" s="36"/>
      <c r="G457" s="5"/>
      <c r="H457" s="5"/>
      <c r="I457" s="102"/>
      <c r="J457" s="102"/>
      <c r="K457" s="102"/>
      <c r="L457" s="102"/>
      <c r="M457" s="106"/>
      <c r="N457" s="280"/>
      <c r="O457" s="5"/>
    </row>
    <row r="458" spans="1:15" ht="14" hidden="1" outlineLevel="3" x14ac:dyDescent="0.3">
      <c r="A458" s="5"/>
      <c r="B458" s="5"/>
      <c r="C458" s="103" t="s">
        <v>236</v>
      </c>
      <c r="D458" s="104" t="s">
        <v>237</v>
      </c>
      <c r="E458" s="105">
        <v>115</v>
      </c>
      <c r="F458" s="36"/>
      <c r="G458" s="5"/>
      <c r="H458" s="5"/>
      <c r="I458" s="102"/>
      <c r="J458" s="102"/>
      <c r="K458" s="102"/>
      <c r="L458" s="102"/>
      <c r="M458" s="106"/>
      <c r="N458" s="280"/>
      <c r="O458" s="5"/>
    </row>
    <row r="459" spans="1:15" ht="14" hidden="1" outlineLevel="3" x14ac:dyDescent="0.3">
      <c r="A459" s="5"/>
      <c r="B459" s="5"/>
      <c r="C459" s="103" t="s">
        <v>238</v>
      </c>
      <c r="D459" s="104" t="s">
        <v>234</v>
      </c>
      <c r="E459" s="105">
        <v>90</v>
      </c>
      <c r="F459" s="36"/>
      <c r="G459" s="5"/>
      <c r="H459" s="5"/>
      <c r="I459" s="102"/>
      <c r="J459" s="102"/>
      <c r="K459" s="102"/>
      <c r="L459" s="102"/>
      <c r="M459" s="106"/>
      <c r="N459" s="280"/>
      <c r="O459" s="5"/>
    </row>
    <row r="460" spans="1:15" ht="14" hidden="1" outlineLevel="3" x14ac:dyDescent="0.3">
      <c r="A460" s="5"/>
      <c r="B460" s="5"/>
      <c r="C460" s="103" t="s">
        <v>233</v>
      </c>
      <c r="D460" s="104" t="s">
        <v>237</v>
      </c>
      <c r="E460" s="105">
        <v>50</v>
      </c>
      <c r="F460" s="36"/>
      <c r="G460" s="5"/>
      <c r="H460" s="5"/>
      <c r="I460" s="102"/>
      <c r="J460" s="102"/>
      <c r="K460" s="102"/>
      <c r="L460" s="102"/>
      <c r="M460" s="106"/>
      <c r="N460" s="280"/>
      <c r="O460" s="5"/>
    </row>
    <row r="461" spans="1:15" ht="14.55" hidden="1" outlineLevel="3" thickBot="1" x14ac:dyDescent="0.35">
      <c r="A461" s="5"/>
      <c r="B461" s="5"/>
      <c r="C461" s="107" t="s">
        <v>239</v>
      </c>
      <c r="D461" s="108" t="s">
        <v>237</v>
      </c>
      <c r="E461" s="109">
        <v>75</v>
      </c>
      <c r="F461" s="39"/>
      <c r="G461" s="40"/>
      <c r="H461" s="40"/>
      <c r="I461" s="110"/>
      <c r="J461" s="110"/>
      <c r="K461" s="110"/>
      <c r="L461" s="110"/>
      <c r="M461" s="111"/>
      <c r="N461" s="281"/>
      <c r="O461" s="5"/>
    </row>
    <row r="462" spans="1:15" ht="14" hidden="1" outlineLevel="1" x14ac:dyDescent="0.3">
      <c r="A462" s="5"/>
      <c r="B462" s="5"/>
      <c r="C462" s="5"/>
      <c r="D462" s="5"/>
      <c r="E462" s="5"/>
      <c r="F462" s="5"/>
      <c r="G462" s="5"/>
      <c r="H462" s="5"/>
      <c r="I462" s="5"/>
      <c r="J462" s="5"/>
      <c r="K462" s="5"/>
      <c r="L462" s="5"/>
      <c r="M462" s="5"/>
      <c r="N462" s="5"/>
      <c r="O462" s="5"/>
    </row>
    <row r="463" spans="1:15" ht="14.55" hidden="1" outlineLevel="1" thickBot="1" x14ac:dyDescent="0.35">
      <c r="A463" s="5"/>
      <c r="B463" s="14" t="s">
        <v>344</v>
      </c>
      <c r="C463" s="5"/>
      <c r="D463" s="5"/>
      <c r="E463" s="5"/>
      <c r="F463" s="5"/>
      <c r="G463" s="5"/>
      <c r="H463" s="5"/>
      <c r="I463" s="5"/>
      <c r="J463" s="5"/>
      <c r="K463" s="5"/>
      <c r="L463" s="5"/>
      <c r="M463" s="5"/>
      <c r="N463" s="5"/>
      <c r="O463" s="5"/>
    </row>
    <row r="464" spans="1:15" ht="30.8" hidden="1" customHeight="1" outlineLevel="1" thickBot="1" x14ac:dyDescent="0.35">
      <c r="A464" s="5"/>
      <c r="B464" s="5"/>
      <c r="C464" s="269" t="s">
        <v>427</v>
      </c>
      <c r="D464" s="270"/>
      <c r="E464" s="270"/>
      <c r="F464" s="270"/>
      <c r="G464" s="270"/>
      <c r="H464" s="270"/>
      <c r="I464" s="270"/>
      <c r="J464" s="270"/>
      <c r="K464" s="270"/>
      <c r="L464" s="270"/>
      <c r="M464" s="271"/>
      <c r="N464" s="31"/>
      <c r="O464" s="5"/>
    </row>
    <row r="465" spans="1:15" s="13" customFormat="1" ht="15.05" hidden="1" customHeight="1" outlineLevel="2" x14ac:dyDescent="0.3">
      <c r="A465" s="22"/>
      <c r="B465" s="12"/>
      <c r="C465" s="5"/>
      <c r="D465" s="5"/>
      <c r="E465" s="5"/>
      <c r="F465" s="5"/>
      <c r="G465" s="5"/>
      <c r="H465" s="5"/>
      <c r="I465" s="5"/>
      <c r="J465" s="5"/>
      <c r="K465" s="5"/>
      <c r="L465" s="5"/>
      <c r="M465" s="5"/>
      <c r="N465" s="5"/>
      <c r="O465" s="12"/>
    </row>
    <row r="466" spans="1:15" ht="14.55" hidden="1" outlineLevel="2" thickBot="1" x14ac:dyDescent="0.35">
      <c r="A466" s="5"/>
      <c r="B466" s="14" t="s">
        <v>346</v>
      </c>
      <c r="C466" s="5"/>
      <c r="D466" s="5"/>
      <c r="E466" s="5"/>
      <c r="F466" s="5"/>
      <c r="G466" s="5"/>
      <c r="H466" s="5"/>
      <c r="I466" s="5"/>
      <c r="J466" s="5"/>
      <c r="K466" s="5"/>
      <c r="L466" s="5"/>
      <c r="M466" s="5"/>
      <c r="N466" s="5"/>
      <c r="O466" s="5"/>
    </row>
    <row r="467" spans="1:15" ht="33.049999999999997" hidden="1" customHeight="1" outlineLevel="2" thickBot="1" x14ac:dyDescent="0.35">
      <c r="A467" s="5"/>
      <c r="B467" s="5"/>
      <c r="C467" s="269" t="s">
        <v>428</v>
      </c>
      <c r="D467" s="270"/>
      <c r="E467" s="270"/>
      <c r="F467" s="270"/>
      <c r="G467" s="270"/>
      <c r="H467" s="270"/>
      <c r="I467" s="270"/>
      <c r="J467" s="270"/>
      <c r="K467" s="270"/>
      <c r="L467" s="270"/>
      <c r="M467" s="271"/>
      <c r="N467" s="31"/>
      <c r="O467" s="5"/>
    </row>
    <row r="468" spans="1:15" ht="14" hidden="1" outlineLevel="2" x14ac:dyDescent="0.3">
      <c r="A468" s="5"/>
      <c r="B468" s="5"/>
      <c r="C468" s="5"/>
      <c r="D468" s="5"/>
      <c r="E468" s="5"/>
      <c r="F468" s="5"/>
      <c r="G468" s="5"/>
      <c r="H468" s="5"/>
      <c r="I468" s="5"/>
      <c r="J468" s="5"/>
      <c r="K468" s="5"/>
      <c r="L468" s="5"/>
      <c r="M468" s="5"/>
      <c r="N468" s="5"/>
      <c r="O468" s="5"/>
    </row>
    <row r="469" spans="1:15" ht="14.55" hidden="1" outlineLevel="2" thickBot="1" x14ac:dyDescent="0.35">
      <c r="A469" s="5"/>
      <c r="B469" s="14" t="s">
        <v>348</v>
      </c>
      <c r="C469" s="5"/>
      <c r="D469" s="5"/>
      <c r="E469" s="5"/>
      <c r="F469" s="5"/>
      <c r="G469" s="5"/>
      <c r="H469" s="5"/>
      <c r="I469" s="5"/>
      <c r="J469" s="5"/>
      <c r="K469" s="5"/>
      <c r="L469" s="5"/>
      <c r="M469" s="5"/>
      <c r="N469" s="5"/>
      <c r="O469" s="5"/>
    </row>
    <row r="470" spans="1:15" ht="14" hidden="1" outlineLevel="3" x14ac:dyDescent="0.3">
      <c r="A470" s="5"/>
      <c r="B470" s="32" t="s">
        <v>27</v>
      </c>
      <c r="C470" s="276" t="s">
        <v>429</v>
      </c>
      <c r="D470" s="277"/>
      <c r="E470" s="277"/>
      <c r="F470" s="277"/>
      <c r="G470" s="277"/>
      <c r="H470" s="277"/>
      <c r="I470" s="277"/>
      <c r="J470" s="277"/>
      <c r="K470" s="277"/>
      <c r="L470" s="277"/>
      <c r="M470" s="278"/>
      <c r="N470" s="209"/>
      <c r="O470" s="5"/>
    </row>
    <row r="471" spans="1:15" ht="14.55" hidden="1" outlineLevel="3" thickBot="1" x14ac:dyDescent="0.35">
      <c r="A471" s="5"/>
      <c r="B471" s="32" t="s">
        <v>1</v>
      </c>
      <c r="C471" s="272" t="s">
        <v>242</v>
      </c>
      <c r="D471" s="273"/>
      <c r="E471" s="273"/>
      <c r="F471" s="273"/>
      <c r="G471" s="273"/>
      <c r="H471" s="273"/>
      <c r="I471" s="273"/>
      <c r="J471" s="273"/>
      <c r="K471" s="273"/>
      <c r="L471" s="273"/>
      <c r="M471" s="274"/>
      <c r="N471" s="211"/>
      <c r="O471" s="5"/>
    </row>
    <row r="472" spans="1:15" ht="14" hidden="1" outlineLevel="2" x14ac:dyDescent="0.3">
      <c r="A472" s="5"/>
      <c r="B472" s="5"/>
      <c r="C472" s="5"/>
      <c r="D472" s="5"/>
      <c r="E472" s="5"/>
      <c r="F472" s="5"/>
      <c r="G472" s="5"/>
      <c r="H472" s="5"/>
      <c r="I472" s="5"/>
      <c r="J472" s="5"/>
      <c r="K472" s="5"/>
      <c r="L472" s="5"/>
      <c r="M472" s="5"/>
      <c r="N472" s="5"/>
      <c r="O472" s="5"/>
    </row>
    <row r="473" spans="1:15" ht="14.55" hidden="1" outlineLevel="2" thickBot="1" x14ac:dyDescent="0.35">
      <c r="A473" s="5"/>
      <c r="B473" s="14" t="s">
        <v>350</v>
      </c>
      <c r="C473" s="5"/>
      <c r="D473" s="5"/>
      <c r="E473" s="5"/>
      <c r="F473" s="5"/>
      <c r="G473" s="5"/>
      <c r="H473" s="5"/>
      <c r="I473" s="5"/>
      <c r="J473" s="5"/>
      <c r="K473" s="5"/>
      <c r="L473" s="5"/>
      <c r="M473" s="5"/>
      <c r="N473" s="5"/>
      <c r="O473" s="5"/>
    </row>
    <row r="474" spans="1:15" ht="14" hidden="1" outlineLevel="3" x14ac:dyDescent="0.3">
      <c r="A474" s="5"/>
      <c r="B474" s="5"/>
      <c r="C474" s="18">
        <v>1</v>
      </c>
      <c r="D474" s="207" t="s">
        <v>430</v>
      </c>
      <c r="E474" s="208"/>
      <c r="F474" s="208"/>
      <c r="G474" s="208"/>
      <c r="H474" s="208"/>
      <c r="I474" s="208"/>
      <c r="J474" s="208"/>
      <c r="K474" s="208"/>
      <c r="L474" s="208"/>
      <c r="M474" s="275"/>
      <c r="N474" s="209"/>
      <c r="O474" s="5"/>
    </row>
    <row r="475" spans="1:15" ht="47.95" hidden="1" customHeight="1" outlineLevel="3" x14ac:dyDescent="0.3">
      <c r="A475" s="5"/>
      <c r="B475" s="5"/>
      <c r="C475" s="20">
        <v>2</v>
      </c>
      <c r="D475" s="212" t="s">
        <v>431</v>
      </c>
      <c r="E475" s="213"/>
      <c r="F475" s="213"/>
      <c r="G475" s="213"/>
      <c r="H475" s="213"/>
      <c r="I475" s="213"/>
      <c r="J475" s="213"/>
      <c r="K475" s="213"/>
      <c r="L475" s="213"/>
      <c r="M475" s="214"/>
      <c r="N475" s="210"/>
      <c r="O475" s="5"/>
    </row>
    <row r="476" spans="1:15" ht="64.349999999999994" hidden="1" customHeight="1" outlineLevel="3" x14ac:dyDescent="0.3">
      <c r="A476" s="5"/>
      <c r="B476" s="5"/>
      <c r="C476" s="29">
        <v>3</v>
      </c>
      <c r="D476" s="212" t="s">
        <v>432</v>
      </c>
      <c r="E476" s="213"/>
      <c r="F476" s="213"/>
      <c r="G476" s="213"/>
      <c r="H476" s="213"/>
      <c r="I476" s="213"/>
      <c r="J476" s="213"/>
      <c r="K476" s="213"/>
      <c r="L476" s="213"/>
      <c r="M476" s="214"/>
      <c r="N476" s="210"/>
      <c r="O476" s="5"/>
    </row>
    <row r="477" spans="1:15" ht="14.55" hidden="1" outlineLevel="3" thickBot="1" x14ac:dyDescent="0.35">
      <c r="A477" s="5"/>
      <c r="B477" s="5"/>
      <c r="C477" s="19">
        <v>4</v>
      </c>
      <c r="D477" s="218" t="s">
        <v>433</v>
      </c>
      <c r="E477" s="219"/>
      <c r="F477" s="219"/>
      <c r="G477" s="219"/>
      <c r="H477" s="219"/>
      <c r="I477" s="219"/>
      <c r="J477" s="219"/>
      <c r="K477" s="219"/>
      <c r="L477" s="219"/>
      <c r="M477" s="220"/>
      <c r="N477" s="211"/>
      <c r="O477" s="5"/>
    </row>
    <row r="478" spans="1:15" ht="14" hidden="1" outlineLevel="2" x14ac:dyDescent="0.3">
      <c r="A478" s="5"/>
      <c r="B478" s="5"/>
      <c r="C478" s="5"/>
      <c r="D478" s="5"/>
      <c r="E478" s="5"/>
      <c r="F478" s="5"/>
      <c r="G478" s="5"/>
      <c r="H478" s="5"/>
      <c r="I478" s="5"/>
      <c r="J478" s="5"/>
      <c r="K478" s="5"/>
      <c r="L478" s="5"/>
      <c r="M478" s="5"/>
      <c r="N478" s="5"/>
      <c r="O478" s="5"/>
    </row>
    <row r="479" spans="1:15" ht="14.55" hidden="1" outlineLevel="2" thickBot="1" x14ac:dyDescent="0.35">
      <c r="A479" s="5"/>
      <c r="B479" s="14" t="s">
        <v>421</v>
      </c>
      <c r="C479" s="5"/>
      <c r="D479" s="5"/>
      <c r="E479" s="5"/>
      <c r="F479" s="5"/>
      <c r="G479" s="5"/>
      <c r="H479" s="5"/>
      <c r="I479" s="5"/>
      <c r="J479" s="5"/>
      <c r="K479" s="5"/>
      <c r="L479" s="5"/>
      <c r="M479" s="5"/>
      <c r="N479" s="5"/>
      <c r="O479" s="5"/>
    </row>
    <row r="480" spans="1:15" ht="14" hidden="1" outlineLevel="3" x14ac:dyDescent="0.3">
      <c r="A480" s="5"/>
      <c r="B480" s="5"/>
      <c r="C480" s="91" t="s">
        <v>422</v>
      </c>
      <c r="D480" s="92" t="s">
        <v>423</v>
      </c>
      <c r="E480" s="93" t="s">
        <v>424</v>
      </c>
      <c r="F480" s="94"/>
      <c r="G480" s="95" t="s">
        <v>434</v>
      </c>
      <c r="H480" s="95" t="s">
        <v>425</v>
      </c>
      <c r="I480" s="96"/>
      <c r="J480" s="251" t="s">
        <v>232</v>
      </c>
      <c r="K480" s="251"/>
      <c r="L480" s="251"/>
      <c r="M480" s="252"/>
      <c r="N480" s="279"/>
      <c r="O480" s="5"/>
    </row>
    <row r="481" spans="1:15" ht="14" hidden="1" outlineLevel="3" x14ac:dyDescent="0.3">
      <c r="A481" s="5"/>
      <c r="B481" s="5"/>
      <c r="C481" s="97" t="s">
        <v>233</v>
      </c>
      <c r="D481" s="98" t="s">
        <v>234</v>
      </c>
      <c r="E481" s="99">
        <v>100</v>
      </c>
      <c r="F481" s="36"/>
      <c r="G481" s="112" t="s">
        <v>233</v>
      </c>
      <c r="H481" s="101"/>
      <c r="I481" s="102"/>
      <c r="J481" s="293" t="s">
        <v>435</v>
      </c>
      <c r="K481" s="294"/>
      <c r="L481" s="294"/>
      <c r="M481" s="295"/>
      <c r="N481" s="280"/>
      <c r="O481" s="5"/>
    </row>
    <row r="482" spans="1:15" ht="14" hidden="1" outlineLevel="3" x14ac:dyDescent="0.3">
      <c r="A482" s="5"/>
      <c r="B482" s="5"/>
      <c r="C482" s="103" t="s">
        <v>236</v>
      </c>
      <c r="D482" s="104" t="s">
        <v>237</v>
      </c>
      <c r="E482" s="105">
        <v>125</v>
      </c>
      <c r="F482" s="36"/>
      <c r="G482" s="112" t="s">
        <v>436</v>
      </c>
      <c r="H482" s="101"/>
      <c r="I482" s="102"/>
      <c r="J482" s="293" t="s">
        <v>437</v>
      </c>
      <c r="K482" s="294"/>
      <c r="L482" s="294"/>
      <c r="M482" s="295"/>
      <c r="N482" s="280"/>
      <c r="O482" s="5"/>
    </row>
    <row r="483" spans="1:15" ht="14" hidden="1" outlineLevel="3" x14ac:dyDescent="0.3">
      <c r="A483" s="5"/>
      <c r="B483" s="5"/>
      <c r="C483" s="103" t="s">
        <v>238</v>
      </c>
      <c r="D483" s="104" t="s">
        <v>234</v>
      </c>
      <c r="E483" s="105">
        <v>200</v>
      </c>
      <c r="F483" s="36"/>
      <c r="G483" s="5"/>
      <c r="H483" s="5"/>
      <c r="I483" s="102"/>
      <c r="J483" s="102"/>
      <c r="K483" s="102"/>
      <c r="L483" s="102"/>
      <c r="M483" s="106"/>
      <c r="N483" s="280"/>
      <c r="O483" s="5"/>
    </row>
    <row r="484" spans="1:15" ht="14" hidden="1" outlineLevel="3" x14ac:dyDescent="0.3">
      <c r="A484" s="5"/>
      <c r="B484" s="5"/>
      <c r="C484" s="103" t="s">
        <v>239</v>
      </c>
      <c r="D484" s="104" t="s">
        <v>234</v>
      </c>
      <c r="E484" s="105">
        <v>130</v>
      </c>
      <c r="F484" s="36"/>
      <c r="G484" s="5"/>
      <c r="H484" s="5"/>
      <c r="I484" s="102"/>
      <c r="J484" s="102"/>
      <c r="K484" s="102"/>
      <c r="L484" s="102"/>
      <c r="M484" s="106"/>
      <c r="N484" s="280"/>
      <c r="O484" s="5"/>
    </row>
    <row r="485" spans="1:15" ht="14" hidden="1" outlineLevel="3" x14ac:dyDescent="0.3">
      <c r="A485" s="5"/>
      <c r="B485" s="5"/>
      <c r="C485" s="103" t="s">
        <v>233</v>
      </c>
      <c r="D485" s="104" t="s">
        <v>237</v>
      </c>
      <c r="E485" s="105">
        <v>95</v>
      </c>
      <c r="F485" s="36"/>
      <c r="G485" s="5"/>
      <c r="H485" s="5"/>
      <c r="I485" s="102"/>
      <c r="J485" s="102"/>
      <c r="K485" s="102"/>
      <c r="L485" s="102"/>
      <c r="M485" s="106"/>
      <c r="N485" s="280"/>
      <c r="O485" s="5"/>
    </row>
    <row r="486" spans="1:15" ht="14" hidden="1" outlineLevel="3" x14ac:dyDescent="0.3">
      <c r="A486" s="5"/>
      <c r="B486" s="5"/>
      <c r="C486" s="103" t="s">
        <v>236</v>
      </c>
      <c r="D486" s="104" t="s">
        <v>237</v>
      </c>
      <c r="E486" s="105">
        <v>115</v>
      </c>
      <c r="F486" s="36"/>
      <c r="G486" s="5"/>
      <c r="H486" s="5"/>
      <c r="I486" s="102"/>
      <c r="J486" s="102"/>
      <c r="K486" s="102"/>
      <c r="L486" s="102"/>
      <c r="M486" s="106"/>
      <c r="N486" s="280"/>
      <c r="O486" s="5"/>
    </row>
    <row r="487" spans="1:15" ht="14" hidden="1" outlineLevel="3" x14ac:dyDescent="0.3">
      <c r="A487" s="5"/>
      <c r="B487" s="5"/>
      <c r="C487" s="103" t="s">
        <v>238</v>
      </c>
      <c r="D487" s="104" t="s">
        <v>234</v>
      </c>
      <c r="E487" s="105">
        <v>90</v>
      </c>
      <c r="F487" s="36"/>
      <c r="G487" s="5"/>
      <c r="H487" s="5"/>
      <c r="I487" s="102"/>
      <c r="J487" s="102"/>
      <c r="K487" s="102"/>
      <c r="L487" s="102"/>
      <c r="M487" s="106"/>
      <c r="N487" s="280"/>
      <c r="O487" s="5"/>
    </row>
    <row r="488" spans="1:15" ht="14" hidden="1" outlineLevel="3" x14ac:dyDescent="0.3">
      <c r="A488" s="5"/>
      <c r="B488" s="5"/>
      <c r="C488" s="103" t="s">
        <v>233</v>
      </c>
      <c r="D488" s="104" t="s">
        <v>237</v>
      </c>
      <c r="E488" s="105">
        <v>50</v>
      </c>
      <c r="F488" s="36"/>
      <c r="G488" s="5"/>
      <c r="H488" s="5"/>
      <c r="I488" s="102"/>
      <c r="J488" s="102"/>
      <c r="K488" s="102"/>
      <c r="L488" s="102"/>
      <c r="M488" s="106"/>
      <c r="N488" s="280"/>
      <c r="O488" s="5"/>
    </row>
    <row r="489" spans="1:15" ht="14.55" hidden="1" outlineLevel="3" thickBot="1" x14ac:dyDescent="0.35">
      <c r="A489" s="5"/>
      <c r="B489" s="5"/>
      <c r="C489" s="107" t="s">
        <v>239</v>
      </c>
      <c r="D489" s="108" t="s">
        <v>237</v>
      </c>
      <c r="E489" s="109">
        <v>75</v>
      </c>
      <c r="F489" s="39"/>
      <c r="G489" s="40"/>
      <c r="H489" s="40"/>
      <c r="I489" s="110"/>
      <c r="J489" s="110"/>
      <c r="K489" s="110"/>
      <c r="L489" s="110"/>
      <c r="M489" s="111"/>
      <c r="N489" s="281"/>
      <c r="O489" s="5"/>
    </row>
    <row r="490" spans="1:15" ht="14" x14ac:dyDescent="0.3">
      <c r="A490" s="5"/>
      <c r="B490" s="5"/>
      <c r="C490" s="5"/>
      <c r="D490" s="5"/>
      <c r="E490" s="5"/>
      <c r="F490" s="5"/>
      <c r="G490" s="5"/>
      <c r="H490" s="5"/>
      <c r="I490" s="5"/>
      <c r="J490" s="5"/>
      <c r="K490" s="5"/>
      <c r="L490" s="5"/>
      <c r="M490" s="5"/>
      <c r="N490" s="5"/>
      <c r="O490" s="5"/>
    </row>
  </sheetData>
  <sheetProtection sheet="1" formatCells="0" formatRows="0"/>
  <mergeCells count="261">
    <mergeCell ref="J264:M264"/>
    <mergeCell ref="J265:M266"/>
    <mergeCell ref="G266:I266"/>
    <mergeCell ref="C114:M114"/>
    <mergeCell ref="D117:M117"/>
    <mergeCell ref="D118:M118"/>
    <mergeCell ref="D119:M119"/>
    <mergeCell ref="D120:M120"/>
    <mergeCell ref="J123:M123"/>
    <mergeCell ref="C228:M228"/>
    <mergeCell ref="C231:M231"/>
    <mergeCell ref="C232:M232"/>
    <mergeCell ref="D178:M178"/>
    <mergeCell ref="J150:M150"/>
    <mergeCell ref="J124:M124"/>
    <mergeCell ref="N442:N443"/>
    <mergeCell ref="N315:N324"/>
    <mergeCell ref="J316:M316"/>
    <mergeCell ref="J317:M317"/>
    <mergeCell ref="J315:M315"/>
    <mergeCell ref="C436:M436"/>
    <mergeCell ref="C439:M439"/>
    <mergeCell ref="C442:M442"/>
    <mergeCell ref="C443:M443"/>
    <mergeCell ref="C328:M328"/>
    <mergeCell ref="C331:M331"/>
    <mergeCell ref="C334:M334"/>
    <mergeCell ref="N377:N387"/>
    <mergeCell ref="J380:M380"/>
    <mergeCell ref="J381:M382"/>
    <mergeCell ref="H383:M384"/>
    <mergeCell ref="N428:N433"/>
    <mergeCell ref="N420:N421"/>
    <mergeCell ref="N424:N425"/>
    <mergeCell ref="N396:N397"/>
    <mergeCell ref="N400:N403"/>
    <mergeCell ref="G406:I406"/>
    <mergeCell ref="N406:N411"/>
    <mergeCell ref="J407:M407"/>
    <mergeCell ref="N287:N296"/>
    <mergeCell ref="J288:M288"/>
    <mergeCell ref="C299:M299"/>
    <mergeCell ref="C302:M302"/>
    <mergeCell ref="C305:M305"/>
    <mergeCell ref="C306:M306"/>
    <mergeCell ref="D309:M309"/>
    <mergeCell ref="D310:M310"/>
    <mergeCell ref="C200:M200"/>
    <mergeCell ref="C201:M201"/>
    <mergeCell ref="D204:M204"/>
    <mergeCell ref="D208:M208"/>
    <mergeCell ref="N204:N209"/>
    <mergeCell ref="D209:M209"/>
    <mergeCell ref="C225:M225"/>
    <mergeCell ref="D205:M205"/>
    <mergeCell ref="D206:M206"/>
    <mergeCell ref="D207:M207"/>
    <mergeCell ref="C255:M255"/>
    <mergeCell ref="C256:M256"/>
    <mergeCell ref="J242:M242"/>
    <mergeCell ref="J243:M244"/>
    <mergeCell ref="C212:G212"/>
    <mergeCell ref="H212:I212"/>
    <mergeCell ref="N480:N489"/>
    <mergeCell ref="J481:M481"/>
    <mergeCell ref="J482:M482"/>
    <mergeCell ref="J480:M480"/>
    <mergeCell ref="N474:N477"/>
    <mergeCell ref="N470:N471"/>
    <mergeCell ref="N446:N449"/>
    <mergeCell ref="N452:N461"/>
    <mergeCell ref="J453:M453"/>
    <mergeCell ref="J452:M452"/>
    <mergeCell ref="C464:M464"/>
    <mergeCell ref="C467:M467"/>
    <mergeCell ref="C470:M470"/>
    <mergeCell ref="C471:M471"/>
    <mergeCell ref="D447:M447"/>
    <mergeCell ref="D448:M448"/>
    <mergeCell ref="D449:M449"/>
    <mergeCell ref="D446:M446"/>
    <mergeCell ref="C87:M87"/>
    <mergeCell ref="H51:I51"/>
    <mergeCell ref="D474:M474"/>
    <mergeCell ref="D475:M475"/>
    <mergeCell ref="D476:M476"/>
    <mergeCell ref="D477:M477"/>
    <mergeCell ref="D235:M235"/>
    <mergeCell ref="D237:M237"/>
    <mergeCell ref="D236:M236"/>
    <mergeCell ref="J267:M267"/>
    <mergeCell ref="J268:M268"/>
    <mergeCell ref="C135:M135"/>
    <mergeCell ref="C138:M138"/>
    <mergeCell ref="C141:M141"/>
    <mergeCell ref="D144:M144"/>
    <mergeCell ref="D145:M145"/>
    <mergeCell ref="D146:M146"/>
    <mergeCell ref="D147:M147"/>
    <mergeCell ref="D238:M238"/>
    <mergeCell ref="C249:M249"/>
    <mergeCell ref="C252:M252"/>
    <mergeCell ref="D259:M259"/>
    <mergeCell ref="D260:M260"/>
    <mergeCell ref="G263:I263"/>
    <mergeCell ref="H21:I21"/>
    <mergeCell ref="J24:M24"/>
    <mergeCell ref="J105:M105"/>
    <mergeCell ref="J25:M26"/>
    <mergeCell ref="H27:M28"/>
    <mergeCell ref="C7:M7"/>
    <mergeCell ref="C326:N326"/>
    <mergeCell ref="D17:M17"/>
    <mergeCell ref="D18:M18"/>
    <mergeCell ref="D13:M13"/>
    <mergeCell ref="D16:M16"/>
    <mergeCell ref="C163:M163"/>
    <mergeCell ref="C166:M166"/>
    <mergeCell ref="C169:M169"/>
    <mergeCell ref="C170:M170"/>
    <mergeCell ref="D173:M173"/>
    <mergeCell ref="G100:I100"/>
    <mergeCell ref="J101:M101"/>
    <mergeCell ref="J102:M103"/>
    <mergeCell ref="G103:I103"/>
    <mergeCell ref="J104:M104"/>
    <mergeCell ref="C90:M90"/>
    <mergeCell ref="C93:M93"/>
    <mergeCell ref="D96:M96"/>
    <mergeCell ref="C2:N2"/>
    <mergeCell ref="C161:N161"/>
    <mergeCell ref="D14:M14"/>
    <mergeCell ref="D15:M15"/>
    <mergeCell ref="C4:M4"/>
    <mergeCell ref="C10:M10"/>
    <mergeCell ref="D75:M75"/>
    <mergeCell ref="D76:M76"/>
    <mergeCell ref="D74:M74"/>
    <mergeCell ref="G79:I79"/>
    <mergeCell ref="J80:M80"/>
    <mergeCell ref="J81:M82"/>
    <mergeCell ref="C64:M64"/>
    <mergeCell ref="C67:M67"/>
    <mergeCell ref="C34:M34"/>
    <mergeCell ref="C37:M37"/>
    <mergeCell ref="C40:M40"/>
    <mergeCell ref="D43:M43"/>
    <mergeCell ref="D47:M47"/>
    <mergeCell ref="D44:M44"/>
    <mergeCell ref="N13:N18"/>
    <mergeCell ref="D45:M45"/>
    <mergeCell ref="D46:M46"/>
    <mergeCell ref="C21:G21"/>
    <mergeCell ref="D284:M284"/>
    <mergeCell ref="J287:M287"/>
    <mergeCell ref="D48:M48"/>
    <mergeCell ref="C70:M70"/>
    <mergeCell ref="D73:M73"/>
    <mergeCell ref="H187:M188"/>
    <mergeCell ref="C194:M194"/>
    <mergeCell ref="C197:M197"/>
    <mergeCell ref="C181:G181"/>
    <mergeCell ref="H181:I181"/>
    <mergeCell ref="J184:M184"/>
    <mergeCell ref="J185:M186"/>
    <mergeCell ref="J54:M54"/>
    <mergeCell ref="J55:M56"/>
    <mergeCell ref="H57:M58"/>
    <mergeCell ref="J151:M151"/>
    <mergeCell ref="J152:M152"/>
    <mergeCell ref="D174:M174"/>
    <mergeCell ref="D175:M175"/>
    <mergeCell ref="D176:M176"/>
    <mergeCell ref="D177:M177"/>
    <mergeCell ref="C108:M108"/>
    <mergeCell ref="C111:M111"/>
    <mergeCell ref="D97:M97"/>
    <mergeCell ref="C51:G51"/>
    <mergeCell ref="D424:M424"/>
    <mergeCell ref="D425:M425"/>
    <mergeCell ref="G428:I428"/>
    <mergeCell ref="J429:M429"/>
    <mergeCell ref="J430:M431"/>
    <mergeCell ref="G431:I431"/>
    <mergeCell ref="D403:M403"/>
    <mergeCell ref="C414:M414"/>
    <mergeCell ref="C417:M417"/>
    <mergeCell ref="C420:M420"/>
    <mergeCell ref="C421:M421"/>
    <mergeCell ref="C393:M393"/>
    <mergeCell ref="C396:M396"/>
    <mergeCell ref="C397:M397"/>
    <mergeCell ref="D400:M400"/>
    <mergeCell ref="C362:M362"/>
    <mergeCell ref="C365:M365"/>
    <mergeCell ref="C346:G346"/>
    <mergeCell ref="H346:I346"/>
    <mergeCell ref="J349:M349"/>
    <mergeCell ref="C366:M366"/>
    <mergeCell ref="D369:M369"/>
    <mergeCell ref="D373:M373"/>
    <mergeCell ref="N51:N61"/>
    <mergeCell ref="N21:N31"/>
    <mergeCell ref="N96:N97"/>
    <mergeCell ref="N43:N48"/>
    <mergeCell ref="N181:N191"/>
    <mergeCell ref="N169:N170"/>
    <mergeCell ref="N200:N201"/>
    <mergeCell ref="N79:N84"/>
    <mergeCell ref="N73:N76"/>
    <mergeCell ref="N173:N178"/>
    <mergeCell ref="N150:N159"/>
    <mergeCell ref="N123:N132"/>
    <mergeCell ref="D374:M374"/>
    <mergeCell ref="D371:M371"/>
    <mergeCell ref="D372:M372"/>
    <mergeCell ref="H352:M353"/>
    <mergeCell ref="C359:M359"/>
    <mergeCell ref="N100:N105"/>
    <mergeCell ref="D312:M312"/>
    <mergeCell ref="D311:M311"/>
    <mergeCell ref="J350:M351"/>
    <mergeCell ref="C335:M335"/>
    <mergeCell ref="D338:M338"/>
    <mergeCell ref="N338:N343"/>
    <mergeCell ref="D339:M339"/>
    <mergeCell ref="D340:M340"/>
    <mergeCell ref="D341:M341"/>
    <mergeCell ref="D342:M342"/>
    <mergeCell ref="D343:M343"/>
    <mergeCell ref="C271:M271"/>
    <mergeCell ref="C274:M274"/>
    <mergeCell ref="C277:M277"/>
    <mergeCell ref="C278:M278"/>
    <mergeCell ref="D281:M281"/>
    <mergeCell ref="D282:M282"/>
    <mergeCell ref="D283:M283"/>
    <mergeCell ref="J408:M409"/>
    <mergeCell ref="D401:M401"/>
    <mergeCell ref="D402:M402"/>
    <mergeCell ref="C390:M390"/>
    <mergeCell ref="C377:G377"/>
    <mergeCell ref="H377:I377"/>
    <mergeCell ref="J432:M432"/>
    <mergeCell ref="J433:M433"/>
    <mergeCell ref="N212:N222"/>
    <mergeCell ref="J215:M215"/>
    <mergeCell ref="J216:M217"/>
    <mergeCell ref="H218:M219"/>
    <mergeCell ref="D370:M370"/>
    <mergeCell ref="N369:N374"/>
    <mergeCell ref="N365:N366"/>
    <mergeCell ref="N334:N335"/>
    <mergeCell ref="N346:N356"/>
    <mergeCell ref="N263:N268"/>
    <mergeCell ref="N259:N260"/>
    <mergeCell ref="N255:N256"/>
    <mergeCell ref="N231:N232"/>
    <mergeCell ref="N235:N238"/>
    <mergeCell ref="G241:I241"/>
    <mergeCell ref="N241:N246"/>
  </mergeCells>
  <hyperlinks>
    <hyperlink ref="A1" location="Instructions!A1" display="←" xr:uid="{C77C3768-D97E-4ED1-8AB5-C18C1056296F}"/>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90DC7-3896-485A-A9F3-54CB1F54802B}">
  <sheetPr codeName="Sheet6">
    <tabColor rgb="FF92D050"/>
    <outlinePr summaryBelow="0" summaryRight="0"/>
  </sheetPr>
  <dimension ref="A1:O349"/>
  <sheetViews>
    <sheetView workbookViewId="0">
      <selection activeCell="C118" sqref="C118"/>
    </sheetView>
  </sheetViews>
  <sheetFormatPr defaultColWidth="0" defaultRowHeight="14.55" customHeight="1" zeroHeight="1" outlineLevelRow="3" x14ac:dyDescent="0.3"/>
  <cols>
    <col min="1" max="1" width="3.3984375" style="4" customWidth="1"/>
    <col min="2" max="2" width="3.8984375" style="4" customWidth="1"/>
    <col min="3" max="5" width="14.09765625" style="4" customWidth="1"/>
    <col min="6" max="6" width="20.3984375" style="4" customWidth="1"/>
    <col min="7" max="13" width="14.09765625" style="4" customWidth="1"/>
    <col min="14" max="14" width="30.8984375" style="4" customWidth="1"/>
    <col min="15" max="15" width="3.8984375" style="4" customWidth="1"/>
    <col min="16" max="16384" width="9.09765625" style="4" hidden="1"/>
  </cols>
  <sheetData>
    <row r="1" spans="1:15" thickBot="1" x14ac:dyDescent="0.35">
      <c r="A1" s="3" t="s">
        <v>41</v>
      </c>
      <c r="B1" s="5"/>
      <c r="C1" s="5"/>
      <c r="D1" s="5"/>
      <c r="E1" s="5"/>
      <c r="F1" s="5"/>
      <c r="G1" s="5"/>
      <c r="H1" s="5"/>
      <c r="I1" s="5"/>
      <c r="J1" s="5"/>
      <c r="K1" s="5"/>
      <c r="L1" s="5"/>
      <c r="M1" s="5"/>
      <c r="N1" s="5"/>
      <c r="O1" s="5"/>
    </row>
    <row r="2" spans="1:15" ht="16.149999999999999" collapsed="1" thickBot="1" x14ac:dyDescent="0.35">
      <c r="A2" s="5"/>
      <c r="B2" s="9" t="s">
        <v>1</v>
      </c>
      <c r="C2" s="205" t="s">
        <v>438</v>
      </c>
      <c r="D2" s="206"/>
      <c r="E2" s="206"/>
      <c r="F2" s="206"/>
      <c r="G2" s="206"/>
      <c r="H2" s="206"/>
      <c r="I2" s="206"/>
      <c r="J2" s="206"/>
      <c r="K2" s="206"/>
      <c r="L2" s="206"/>
      <c r="M2" s="206"/>
      <c r="N2" s="206"/>
      <c r="O2" s="5"/>
    </row>
    <row r="3" spans="1:15" hidden="1" outlineLevel="1" thickBot="1" x14ac:dyDescent="0.35">
      <c r="A3" s="5"/>
      <c r="B3" s="14" t="s">
        <v>439</v>
      </c>
      <c r="C3" s="5"/>
      <c r="D3" s="5"/>
      <c r="E3" s="5"/>
      <c r="F3" s="5"/>
      <c r="G3" s="5"/>
      <c r="H3" s="5"/>
      <c r="I3" s="5"/>
      <c r="J3" s="5"/>
      <c r="K3" s="5"/>
      <c r="L3" s="5"/>
      <c r="M3" s="5"/>
      <c r="N3" s="5"/>
      <c r="O3" s="5"/>
    </row>
    <row r="4" spans="1:15" ht="33.049999999999997" hidden="1" customHeight="1" outlineLevel="1" thickBot="1" x14ac:dyDescent="0.35">
      <c r="A4" s="5"/>
      <c r="B4" s="5"/>
      <c r="C4" s="269" t="s">
        <v>440</v>
      </c>
      <c r="D4" s="270"/>
      <c r="E4" s="270"/>
      <c r="F4" s="270"/>
      <c r="G4" s="270"/>
      <c r="H4" s="270"/>
      <c r="I4" s="270"/>
      <c r="J4" s="270"/>
      <c r="K4" s="270"/>
      <c r="L4" s="270"/>
      <c r="M4" s="271"/>
      <c r="N4" s="31"/>
      <c r="O4" s="5"/>
    </row>
    <row r="5" spans="1:15" ht="14" hidden="1" outlineLevel="1" x14ac:dyDescent="0.3">
      <c r="A5" s="5"/>
      <c r="B5" s="5"/>
      <c r="C5" s="5"/>
      <c r="D5" s="5"/>
      <c r="E5" s="5"/>
      <c r="F5" s="5"/>
      <c r="G5" s="5"/>
      <c r="H5" s="5"/>
      <c r="I5" s="5"/>
      <c r="J5" s="5"/>
      <c r="K5" s="5"/>
      <c r="L5" s="5"/>
      <c r="M5" s="5"/>
      <c r="N5" s="5"/>
      <c r="O5" s="5"/>
    </row>
    <row r="6" spans="1:15" ht="14" hidden="1" outlineLevel="1" collapsed="1" x14ac:dyDescent="0.3">
      <c r="A6" s="5"/>
      <c r="B6" s="14" t="s">
        <v>145</v>
      </c>
      <c r="C6" s="5"/>
      <c r="D6" s="5"/>
      <c r="E6" s="5"/>
      <c r="F6" s="5"/>
      <c r="G6" s="5"/>
      <c r="H6" s="5"/>
      <c r="I6" s="5"/>
      <c r="J6" s="5"/>
      <c r="K6" s="5"/>
      <c r="L6" s="5"/>
      <c r="M6" s="5"/>
      <c r="N6" s="5"/>
      <c r="O6" s="5"/>
    </row>
    <row r="7" spans="1:15" hidden="1" outlineLevel="2" thickBot="1" x14ac:dyDescent="0.35">
      <c r="A7" s="5"/>
      <c r="B7" s="32" t="s">
        <v>1</v>
      </c>
      <c r="C7" s="299" t="s">
        <v>441</v>
      </c>
      <c r="D7" s="300"/>
      <c r="E7" s="300"/>
      <c r="F7" s="300"/>
      <c r="G7" s="300"/>
      <c r="H7" s="300"/>
      <c r="I7" s="300"/>
      <c r="J7" s="300"/>
      <c r="K7" s="300"/>
      <c r="L7" s="300"/>
      <c r="M7" s="301"/>
      <c r="N7" s="17"/>
      <c r="O7" s="5"/>
    </row>
    <row r="8" spans="1:15" ht="14" hidden="1" outlineLevel="1" x14ac:dyDescent="0.3">
      <c r="A8" s="5"/>
      <c r="B8" s="5"/>
      <c r="C8" s="5"/>
      <c r="D8" s="5"/>
      <c r="E8" s="5"/>
      <c r="F8" s="5"/>
      <c r="G8" s="5"/>
      <c r="H8" s="5"/>
      <c r="I8" s="5"/>
      <c r="J8" s="5"/>
      <c r="K8" s="5"/>
      <c r="L8" s="5"/>
      <c r="M8" s="5"/>
      <c r="N8" s="5"/>
      <c r="O8" s="5"/>
    </row>
    <row r="9" spans="1:15" ht="14" hidden="1" outlineLevel="1" collapsed="1" x14ac:dyDescent="0.3">
      <c r="A9" s="5"/>
      <c r="B9" s="14" t="s">
        <v>147</v>
      </c>
      <c r="C9" s="5"/>
      <c r="D9" s="5"/>
      <c r="E9" s="5"/>
      <c r="F9" s="5"/>
      <c r="G9" s="5"/>
      <c r="H9" s="5"/>
      <c r="I9" s="5"/>
      <c r="J9" s="5"/>
      <c r="K9" s="5"/>
      <c r="L9" s="5"/>
      <c r="M9" s="5"/>
      <c r="N9" s="5"/>
      <c r="O9" s="5"/>
    </row>
    <row r="10" spans="1:15" ht="29.95" hidden="1" customHeight="1" outlineLevel="2" x14ac:dyDescent="0.3">
      <c r="A10" s="5"/>
      <c r="B10" s="5"/>
      <c r="C10" s="18">
        <v>1</v>
      </c>
      <c r="D10" s="207" t="s">
        <v>442</v>
      </c>
      <c r="E10" s="208"/>
      <c r="F10" s="208"/>
      <c r="G10" s="208"/>
      <c r="H10" s="208"/>
      <c r="I10" s="208"/>
      <c r="J10" s="208"/>
      <c r="K10" s="208"/>
      <c r="L10" s="208"/>
      <c r="M10" s="275"/>
      <c r="N10" s="15"/>
      <c r="O10" s="5"/>
    </row>
    <row r="11" spans="1:15" ht="48.65" hidden="1" customHeight="1" outlineLevel="2" x14ac:dyDescent="0.3">
      <c r="A11" s="5"/>
      <c r="B11" s="5"/>
      <c r="C11" s="20">
        <v>2</v>
      </c>
      <c r="D11" s="212" t="s">
        <v>443</v>
      </c>
      <c r="E11" s="213"/>
      <c r="F11" s="213"/>
      <c r="G11" s="213"/>
      <c r="H11" s="213"/>
      <c r="I11" s="213"/>
      <c r="J11" s="213"/>
      <c r="K11" s="213"/>
      <c r="L11" s="213"/>
      <c r="M11" s="214"/>
      <c r="N11" s="26"/>
      <c r="O11" s="5"/>
    </row>
    <row r="12" spans="1:15" ht="29.95" hidden="1" customHeight="1" outlineLevel="2" x14ac:dyDescent="0.3">
      <c r="A12" s="5"/>
      <c r="B12" s="5"/>
      <c r="C12" s="20">
        <v>3</v>
      </c>
      <c r="D12" s="212" t="s">
        <v>444</v>
      </c>
      <c r="E12" s="213"/>
      <c r="F12" s="213"/>
      <c r="G12" s="213"/>
      <c r="H12" s="213"/>
      <c r="I12" s="213"/>
      <c r="J12" s="213"/>
      <c r="K12" s="213"/>
      <c r="L12" s="213"/>
      <c r="M12" s="214"/>
      <c r="N12" s="26"/>
      <c r="O12" s="5"/>
    </row>
    <row r="13" spans="1:15" ht="29.95" hidden="1" customHeight="1" outlineLevel="2" x14ac:dyDescent="0.3">
      <c r="A13" s="5"/>
      <c r="B13" s="5"/>
      <c r="C13" s="29">
        <v>4</v>
      </c>
      <c r="D13" s="212" t="s">
        <v>445</v>
      </c>
      <c r="E13" s="213"/>
      <c r="F13" s="213"/>
      <c r="G13" s="213"/>
      <c r="H13" s="213"/>
      <c r="I13" s="213"/>
      <c r="J13" s="213"/>
      <c r="K13" s="213"/>
      <c r="L13" s="213"/>
      <c r="M13" s="214"/>
      <c r="N13" s="26"/>
      <c r="O13" s="5"/>
    </row>
    <row r="14" spans="1:15" ht="61.55" hidden="1" customHeight="1" outlineLevel="2" thickBot="1" x14ac:dyDescent="0.35">
      <c r="A14" s="5"/>
      <c r="B14" s="5"/>
      <c r="C14" s="19">
        <v>5</v>
      </c>
      <c r="D14" s="218" t="s">
        <v>446</v>
      </c>
      <c r="E14" s="219"/>
      <c r="F14" s="219"/>
      <c r="G14" s="219"/>
      <c r="H14" s="219"/>
      <c r="I14" s="219"/>
      <c r="J14" s="219"/>
      <c r="K14" s="219"/>
      <c r="L14" s="219"/>
      <c r="M14" s="220"/>
      <c r="N14" s="17"/>
      <c r="O14" s="5"/>
    </row>
    <row r="15" spans="1:15" ht="14" hidden="1" outlineLevel="1" x14ac:dyDescent="0.3">
      <c r="A15" s="5"/>
      <c r="B15" s="5"/>
      <c r="C15" s="5"/>
      <c r="D15" s="5"/>
      <c r="E15" s="5"/>
      <c r="F15" s="5"/>
      <c r="G15" s="5"/>
      <c r="H15" s="5"/>
      <c r="I15" s="5"/>
      <c r="J15" s="5"/>
      <c r="K15" s="5"/>
      <c r="L15" s="5"/>
      <c r="M15" s="5"/>
      <c r="N15" s="5"/>
      <c r="O15" s="5"/>
    </row>
    <row r="16" spans="1:15" ht="14" hidden="1" outlineLevel="1" collapsed="1" x14ac:dyDescent="0.3">
      <c r="A16" s="5"/>
      <c r="B16" s="14" t="s">
        <v>213</v>
      </c>
      <c r="C16" s="5"/>
      <c r="D16" s="5"/>
      <c r="E16" s="5"/>
      <c r="F16" s="5"/>
      <c r="G16" s="5"/>
      <c r="H16" s="5"/>
      <c r="I16" s="5"/>
      <c r="J16" s="5"/>
      <c r="K16" s="5"/>
      <c r="L16" s="5"/>
      <c r="M16" s="5"/>
      <c r="N16" s="5"/>
      <c r="O16" s="5"/>
    </row>
    <row r="17" spans="1:15" hidden="1" outlineLevel="2" collapsed="1" thickBot="1" x14ac:dyDescent="0.35">
      <c r="A17" s="5"/>
      <c r="B17" s="5"/>
      <c r="C17" s="33" t="s">
        <v>447</v>
      </c>
      <c r="D17" s="34"/>
      <c r="E17" s="34"/>
      <c r="F17" s="34"/>
      <c r="G17" s="34"/>
      <c r="H17" s="34"/>
      <c r="I17" s="34"/>
      <c r="J17" s="296"/>
      <c r="K17" s="296"/>
      <c r="L17" s="296"/>
      <c r="M17" s="249"/>
      <c r="N17" s="279"/>
      <c r="O17" s="5"/>
    </row>
    <row r="18" spans="1:15" ht="14" hidden="1" outlineLevel="3" x14ac:dyDescent="0.3">
      <c r="A18" s="5"/>
      <c r="B18" s="5"/>
      <c r="C18" s="36"/>
      <c r="D18" s="297" t="s">
        <v>448</v>
      </c>
      <c r="E18" s="297"/>
      <c r="F18" s="5"/>
      <c r="G18" s="5"/>
      <c r="H18" s="5"/>
      <c r="I18" s="5"/>
      <c r="J18" s="5"/>
      <c r="K18" s="5"/>
      <c r="L18" s="5"/>
      <c r="M18" s="38"/>
      <c r="N18" s="280"/>
      <c r="O18" s="5"/>
    </row>
    <row r="19" spans="1:15" ht="14" hidden="1" outlineLevel="3" x14ac:dyDescent="0.3">
      <c r="A19" s="5"/>
      <c r="B19" s="5"/>
      <c r="C19" s="36"/>
      <c r="D19" s="297"/>
      <c r="E19" s="297"/>
      <c r="F19" s="5"/>
      <c r="G19" s="5"/>
      <c r="H19" s="5"/>
      <c r="I19" s="5"/>
      <c r="J19" s="5"/>
      <c r="K19" s="5"/>
      <c r="L19" s="5"/>
      <c r="M19" s="38"/>
      <c r="N19" s="280"/>
      <c r="O19" s="5"/>
    </row>
    <row r="20" spans="1:15" ht="14" hidden="1" outlineLevel="3" x14ac:dyDescent="0.3">
      <c r="A20" s="5"/>
      <c r="B20" s="5"/>
      <c r="C20" s="36"/>
      <c r="D20" s="297"/>
      <c r="E20" s="297"/>
      <c r="F20" s="5"/>
      <c r="G20" s="5"/>
      <c r="H20" s="5"/>
      <c r="I20" s="5"/>
      <c r="J20" s="5"/>
      <c r="K20" s="5"/>
      <c r="L20" s="5"/>
      <c r="M20" s="38"/>
      <c r="N20" s="280"/>
      <c r="O20" s="5"/>
    </row>
    <row r="21" spans="1:15" ht="14" hidden="1" outlineLevel="3" x14ac:dyDescent="0.3">
      <c r="A21" s="5"/>
      <c r="B21" s="5"/>
      <c r="C21" s="36"/>
      <c r="D21" s="297"/>
      <c r="E21" s="297"/>
      <c r="F21" s="5"/>
      <c r="G21" s="5"/>
      <c r="H21" s="5"/>
      <c r="I21" s="5"/>
      <c r="J21" s="5"/>
      <c r="K21" s="5"/>
      <c r="L21" s="5"/>
      <c r="M21" s="38"/>
      <c r="N21" s="280"/>
      <c r="O21" s="5"/>
    </row>
    <row r="22" spans="1:15" ht="14" hidden="1" outlineLevel="3" x14ac:dyDescent="0.3">
      <c r="A22" s="5"/>
      <c r="B22" s="5"/>
      <c r="C22" s="36"/>
      <c r="D22" s="297"/>
      <c r="E22" s="297"/>
      <c r="F22" s="5"/>
      <c r="G22" s="5"/>
      <c r="H22" s="5"/>
      <c r="I22" s="5"/>
      <c r="J22" s="5"/>
      <c r="K22" s="5"/>
      <c r="L22" s="5"/>
      <c r="M22" s="38"/>
      <c r="N22" s="280"/>
      <c r="O22" s="5"/>
    </row>
    <row r="23" spans="1:15" ht="14" hidden="1" outlineLevel="3" x14ac:dyDescent="0.3">
      <c r="A23" s="5"/>
      <c r="B23" s="5"/>
      <c r="C23" s="36"/>
      <c r="D23" s="297"/>
      <c r="E23" s="297"/>
      <c r="F23" s="5"/>
      <c r="G23" s="5"/>
      <c r="H23" s="5"/>
      <c r="I23" s="5"/>
      <c r="J23" s="5"/>
      <c r="K23" s="5"/>
      <c r="L23" s="5"/>
      <c r="M23" s="38"/>
      <c r="N23" s="280"/>
      <c r="O23" s="5"/>
    </row>
    <row r="24" spans="1:15" ht="14" hidden="1" outlineLevel="3" x14ac:dyDescent="0.3">
      <c r="A24" s="5"/>
      <c r="B24" s="5"/>
      <c r="C24" s="36"/>
      <c r="D24" s="297"/>
      <c r="E24" s="297"/>
      <c r="F24" s="5"/>
      <c r="G24" s="5"/>
      <c r="H24" s="5"/>
      <c r="I24" s="5"/>
      <c r="J24" s="5"/>
      <c r="K24" s="5"/>
      <c r="L24" s="5"/>
      <c r="M24" s="38"/>
      <c r="N24" s="280"/>
      <c r="O24" s="5"/>
    </row>
    <row r="25" spans="1:15" ht="14" hidden="1" outlineLevel="3" x14ac:dyDescent="0.3">
      <c r="A25" s="5"/>
      <c r="B25" s="5"/>
      <c r="C25" s="36"/>
      <c r="D25" s="297"/>
      <c r="E25" s="297"/>
      <c r="F25" s="5"/>
      <c r="G25" s="5"/>
      <c r="H25" s="5"/>
      <c r="I25" s="5"/>
      <c r="J25" s="5"/>
      <c r="K25" s="5"/>
      <c r="L25" s="5"/>
      <c r="M25" s="38"/>
      <c r="N25" s="280"/>
      <c r="O25" s="5"/>
    </row>
    <row r="26" spans="1:15" ht="14" hidden="1" outlineLevel="3" x14ac:dyDescent="0.3">
      <c r="A26" s="5"/>
      <c r="B26" s="5"/>
      <c r="C26" s="36"/>
      <c r="D26" s="297"/>
      <c r="E26" s="297"/>
      <c r="F26" s="5"/>
      <c r="G26" s="5"/>
      <c r="H26" s="5"/>
      <c r="I26" s="5"/>
      <c r="J26" s="5"/>
      <c r="K26" s="5"/>
      <c r="L26" s="5"/>
      <c r="M26" s="38"/>
      <c r="N26" s="280"/>
      <c r="O26" s="5"/>
    </row>
    <row r="27" spans="1:15" ht="14" hidden="1" outlineLevel="3" x14ac:dyDescent="0.3">
      <c r="A27" s="5"/>
      <c r="B27" s="5"/>
      <c r="C27" s="36"/>
      <c r="D27" s="297"/>
      <c r="E27" s="297"/>
      <c r="F27" s="5"/>
      <c r="G27" s="5"/>
      <c r="H27" s="5"/>
      <c r="I27" s="5"/>
      <c r="J27" s="5"/>
      <c r="K27" s="5"/>
      <c r="L27" s="5"/>
      <c r="M27" s="38"/>
      <c r="N27" s="280"/>
      <c r="O27" s="5"/>
    </row>
    <row r="28" spans="1:15" ht="14" hidden="1" outlineLevel="3" x14ac:dyDescent="0.3">
      <c r="A28" s="5"/>
      <c r="B28" s="5"/>
      <c r="C28" s="36"/>
      <c r="D28" s="297"/>
      <c r="E28" s="297"/>
      <c r="F28" s="5"/>
      <c r="G28" s="5"/>
      <c r="H28" s="5"/>
      <c r="I28" s="5"/>
      <c r="J28" s="5"/>
      <c r="K28" s="5"/>
      <c r="L28" s="5"/>
      <c r="M28" s="38"/>
      <c r="N28" s="280"/>
      <c r="O28" s="5"/>
    </row>
    <row r="29" spans="1:15" ht="14" hidden="1" outlineLevel="3" x14ac:dyDescent="0.3">
      <c r="A29" s="5"/>
      <c r="B29" s="5"/>
      <c r="C29" s="36"/>
      <c r="D29" s="297"/>
      <c r="E29" s="297"/>
      <c r="F29" s="5"/>
      <c r="G29" s="5"/>
      <c r="H29" s="5"/>
      <c r="I29" s="5"/>
      <c r="J29" s="5"/>
      <c r="K29" s="5"/>
      <c r="L29" s="5"/>
      <c r="M29" s="38"/>
      <c r="N29" s="280"/>
      <c r="O29" s="5"/>
    </row>
    <row r="30" spans="1:15" ht="14" hidden="1" outlineLevel="3" x14ac:dyDescent="0.3">
      <c r="A30" s="5"/>
      <c r="B30" s="5"/>
      <c r="C30" s="36"/>
      <c r="D30" s="297"/>
      <c r="E30" s="297"/>
      <c r="F30" s="5"/>
      <c r="G30" s="5"/>
      <c r="H30" s="5"/>
      <c r="I30" s="5"/>
      <c r="J30" s="5"/>
      <c r="K30" s="5"/>
      <c r="L30" s="5"/>
      <c r="M30" s="38"/>
      <c r="N30" s="280"/>
      <c r="O30" s="5"/>
    </row>
    <row r="31" spans="1:15" ht="14" hidden="1" outlineLevel="3" x14ac:dyDescent="0.3">
      <c r="A31" s="5"/>
      <c r="B31" s="5"/>
      <c r="C31" s="36"/>
      <c r="D31" s="297"/>
      <c r="E31" s="297"/>
      <c r="F31" s="5"/>
      <c r="G31" s="5"/>
      <c r="H31" s="5"/>
      <c r="I31" s="5"/>
      <c r="J31" s="5"/>
      <c r="K31" s="5"/>
      <c r="L31" s="5"/>
      <c r="M31" s="38"/>
      <c r="N31" s="280"/>
      <c r="O31" s="5"/>
    </row>
    <row r="32" spans="1:15" ht="14.55" hidden="1" customHeight="1" outlineLevel="3" x14ac:dyDescent="0.3">
      <c r="A32" s="5"/>
      <c r="B32" s="5"/>
      <c r="C32" s="36"/>
      <c r="D32" s="297"/>
      <c r="E32" s="297"/>
      <c r="F32" s="5"/>
      <c r="G32" s="5"/>
      <c r="H32" s="5"/>
      <c r="I32" s="5"/>
      <c r="J32" s="5"/>
      <c r="K32" s="5"/>
      <c r="L32" s="5"/>
      <c r="M32" s="38"/>
      <c r="N32" s="280"/>
      <c r="O32" s="5"/>
    </row>
    <row r="33" spans="1:15" ht="14.55" hidden="1" customHeight="1" outlineLevel="3" x14ac:dyDescent="0.3">
      <c r="A33" s="5"/>
      <c r="B33" s="5"/>
      <c r="C33" s="36"/>
      <c r="D33" s="297"/>
      <c r="E33" s="297"/>
      <c r="F33" s="5"/>
      <c r="G33" s="5"/>
      <c r="H33" s="5"/>
      <c r="I33" s="5"/>
      <c r="J33" s="5"/>
      <c r="K33" s="5"/>
      <c r="L33" s="5"/>
      <c r="M33" s="38"/>
      <c r="N33" s="280"/>
      <c r="O33" s="5"/>
    </row>
    <row r="34" spans="1:15" ht="14.55" hidden="1" customHeight="1" outlineLevel="3" x14ac:dyDescent="0.3">
      <c r="A34" s="5"/>
      <c r="B34" s="5"/>
      <c r="C34" s="36"/>
      <c r="D34" s="297"/>
      <c r="E34" s="297"/>
      <c r="F34" s="5"/>
      <c r="G34" s="5"/>
      <c r="H34" s="5"/>
      <c r="I34" s="5"/>
      <c r="J34" s="5"/>
      <c r="K34" s="5"/>
      <c r="L34" s="5"/>
      <c r="M34" s="38"/>
      <c r="N34" s="280"/>
      <c r="O34" s="5"/>
    </row>
    <row r="35" spans="1:15" ht="14" hidden="1" outlineLevel="3" x14ac:dyDescent="0.3">
      <c r="A35" s="5"/>
      <c r="B35" s="5"/>
      <c r="C35" s="36"/>
      <c r="D35" s="297"/>
      <c r="E35" s="297"/>
      <c r="F35" s="5"/>
      <c r="G35" s="5"/>
      <c r="H35" s="5"/>
      <c r="I35" s="5"/>
      <c r="J35" s="5"/>
      <c r="K35" s="5"/>
      <c r="L35" s="5"/>
      <c r="M35" s="38"/>
      <c r="N35" s="280"/>
      <c r="O35" s="5"/>
    </row>
    <row r="36" spans="1:15" ht="14" hidden="1" outlineLevel="3" x14ac:dyDescent="0.3">
      <c r="A36" s="5"/>
      <c r="B36" s="5"/>
      <c r="C36" s="36"/>
      <c r="D36" s="297"/>
      <c r="E36" s="297"/>
      <c r="F36" s="5"/>
      <c r="G36" s="5"/>
      <c r="H36" s="5"/>
      <c r="I36" s="5"/>
      <c r="J36" s="5"/>
      <c r="K36" s="5"/>
      <c r="L36" s="5"/>
      <c r="M36" s="38"/>
      <c r="N36" s="280"/>
      <c r="O36" s="5"/>
    </row>
    <row r="37" spans="1:15" ht="14.55" hidden="1" customHeight="1" outlineLevel="3" x14ac:dyDescent="0.3">
      <c r="A37" s="5"/>
      <c r="B37" s="5"/>
      <c r="C37" s="36"/>
      <c r="D37" s="297"/>
      <c r="E37" s="297"/>
      <c r="F37" s="5"/>
      <c r="G37" s="5"/>
      <c r="H37" s="5"/>
      <c r="I37" s="5"/>
      <c r="J37" s="5"/>
      <c r="K37" s="5"/>
      <c r="L37" s="5"/>
      <c r="M37" s="38"/>
      <c r="N37" s="280"/>
      <c r="O37" s="5"/>
    </row>
    <row r="38" spans="1:15" ht="14.55" hidden="1" customHeight="1" outlineLevel="3" x14ac:dyDescent="0.3">
      <c r="A38" s="5"/>
      <c r="B38" s="5"/>
      <c r="C38" s="36"/>
      <c r="D38" s="297"/>
      <c r="E38" s="297"/>
      <c r="F38" s="5"/>
      <c r="G38" s="5"/>
      <c r="H38" s="5"/>
      <c r="I38" s="5"/>
      <c r="J38" s="5"/>
      <c r="K38" s="5"/>
      <c r="L38" s="5"/>
      <c r="M38" s="38"/>
      <c r="N38" s="280"/>
      <c r="O38" s="5"/>
    </row>
    <row r="39" spans="1:15" ht="15.05" hidden="1" customHeight="1" outlineLevel="3" thickBot="1" x14ac:dyDescent="0.35">
      <c r="A39" s="5"/>
      <c r="B39" s="5"/>
      <c r="C39" s="39"/>
      <c r="D39" s="40"/>
      <c r="E39" s="40"/>
      <c r="F39" s="40"/>
      <c r="G39" s="40"/>
      <c r="H39" s="40"/>
      <c r="I39" s="40"/>
      <c r="J39" s="40"/>
      <c r="K39" s="40"/>
      <c r="L39" s="40"/>
      <c r="M39" s="41"/>
      <c r="N39" s="281"/>
      <c r="O39" s="5"/>
    </row>
    <row r="40" spans="1:15" hidden="1" outlineLevel="2" collapsed="1" thickBot="1" x14ac:dyDescent="0.35">
      <c r="A40" s="5"/>
      <c r="B40" s="5"/>
      <c r="C40" s="33" t="s">
        <v>449</v>
      </c>
      <c r="D40" s="34"/>
      <c r="E40" s="34"/>
      <c r="F40" s="34"/>
      <c r="G40" s="34"/>
      <c r="H40" s="34"/>
      <c r="I40" s="34"/>
      <c r="J40" s="296"/>
      <c r="K40" s="296"/>
      <c r="L40" s="296"/>
      <c r="M40" s="249"/>
      <c r="N40" s="279"/>
      <c r="O40" s="5"/>
    </row>
    <row r="41" spans="1:15" ht="14.55" hidden="1" customHeight="1" outlineLevel="3" x14ac:dyDescent="0.3">
      <c r="A41" s="5"/>
      <c r="B41" s="5"/>
      <c r="C41" s="36"/>
      <c r="D41" s="266" t="s">
        <v>450</v>
      </c>
      <c r="E41" s="266"/>
      <c r="F41" s="266"/>
      <c r="G41" s="266"/>
      <c r="H41" s="266"/>
      <c r="I41" s="266"/>
      <c r="J41" s="266"/>
      <c r="K41" s="266"/>
      <c r="L41" s="266"/>
      <c r="M41" s="38"/>
      <c r="N41" s="280"/>
      <c r="O41" s="5"/>
    </row>
    <row r="42" spans="1:15" ht="14.55" hidden="1" customHeight="1" outlineLevel="3" x14ac:dyDescent="0.3">
      <c r="A42" s="5"/>
      <c r="B42" s="5"/>
      <c r="C42" s="42" t="s">
        <v>451</v>
      </c>
      <c r="D42" s="37"/>
      <c r="E42" s="37"/>
      <c r="F42" s="5"/>
      <c r="G42" s="5"/>
      <c r="H42" s="5"/>
      <c r="I42" s="5"/>
      <c r="J42" s="5"/>
      <c r="K42" s="5"/>
      <c r="L42" s="5"/>
      <c r="M42" s="38"/>
      <c r="N42" s="280"/>
      <c r="O42" s="5"/>
    </row>
    <row r="43" spans="1:15" ht="14.55" hidden="1" customHeight="1" outlineLevel="3" x14ac:dyDescent="0.3">
      <c r="A43" s="5"/>
      <c r="B43" s="5"/>
      <c r="C43" s="36"/>
      <c r="D43" s="266" t="s">
        <v>452</v>
      </c>
      <c r="E43" s="266"/>
      <c r="F43" s="266"/>
      <c r="G43" s="266"/>
      <c r="H43" s="266"/>
      <c r="I43" s="266"/>
      <c r="J43" s="266"/>
      <c r="K43" s="266"/>
      <c r="L43" s="266"/>
      <c r="M43" s="38"/>
      <c r="N43" s="280"/>
      <c r="O43" s="5"/>
    </row>
    <row r="44" spans="1:15" ht="14.55" hidden="1" customHeight="1" outlineLevel="3" x14ac:dyDescent="0.3">
      <c r="A44" s="5"/>
      <c r="B44" s="5"/>
      <c r="C44" s="36"/>
      <c r="D44" s="266" t="s">
        <v>453</v>
      </c>
      <c r="E44" s="266"/>
      <c r="F44" s="266"/>
      <c r="G44" s="266"/>
      <c r="H44" s="266"/>
      <c r="I44" s="266"/>
      <c r="J44" s="266"/>
      <c r="K44" s="266"/>
      <c r="L44" s="266"/>
      <c r="M44" s="38"/>
      <c r="N44" s="280"/>
      <c r="O44" s="5"/>
    </row>
    <row r="45" spans="1:15" ht="14.55" hidden="1" customHeight="1" outlineLevel="3" x14ac:dyDescent="0.3">
      <c r="A45" s="5"/>
      <c r="B45" s="5"/>
      <c r="C45" s="36"/>
      <c r="D45" s="266" t="s">
        <v>454</v>
      </c>
      <c r="E45" s="266"/>
      <c r="F45" s="266"/>
      <c r="G45" s="266"/>
      <c r="H45" s="266"/>
      <c r="I45" s="266"/>
      <c r="J45" s="266"/>
      <c r="K45" s="266"/>
      <c r="L45" s="266"/>
      <c r="M45" s="38"/>
      <c r="N45" s="280"/>
      <c r="O45" s="5"/>
    </row>
    <row r="46" spans="1:15" ht="14.55" hidden="1" customHeight="1" outlineLevel="3" x14ac:dyDescent="0.3">
      <c r="A46" s="5"/>
      <c r="B46" s="5"/>
      <c r="C46" s="36"/>
      <c r="D46" s="266" t="s">
        <v>455</v>
      </c>
      <c r="E46" s="266"/>
      <c r="F46" s="266"/>
      <c r="G46" s="266"/>
      <c r="H46" s="266"/>
      <c r="I46" s="266"/>
      <c r="J46" s="266"/>
      <c r="K46" s="266"/>
      <c r="L46" s="266"/>
      <c r="M46" s="38"/>
      <c r="N46" s="280"/>
      <c r="O46" s="5"/>
    </row>
    <row r="47" spans="1:15" ht="14.55" hidden="1" customHeight="1" outlineLevel="3" x14ac:dyDescent="0.3">
      <c r="A47" s="5"/>
      <c r="B47" s="5"/>
      <c r="C47" s="36"/>
      <c r="D47" s="266" t="s">
        <v>456</v>
      </c>
      <c r="E47" s="266"/>
      <c r="F47" s="266"/>
      <c r="G47" s="266"/>
      <c r="H47" s="266"/>
      <c r="I47" s="266"/>
      <c r="J47" s="266"/>
      <c r="K47" s="266"/>
      <c r="L47" s="266"/>
      <c r="M47" s="38"/>
      <c r="N47" s="280"/>
      <c r="O47" s="5"/>
    </row>
    <row r="48" spans="1:15" ht="14.55" hidden="1" customHeight="1" outlineLevel="3" x14ac:dyDescent="0.3">
      <c r="A48" s="5"/>
      <c r="B48" s="5"/>
      <c r="C48" s="36"/>
      <c r="D48" s="266" t="s">
        <v>457</v>
      </c>
      <c r="E48" s="266"/>
      <c r="F48" s="266"/>
      <c r="G48" s="266"/>
      <c r="H48" s="266"/>
      <c r="I48" s="266"/>
      <c r="J48" s="266"/>
      <c r="K48" s="266"/>
      <c r="L48" s="266"/>
      <c r="M48" s="38"/>
      <c r="N48" s="280"/>
      <c r="O48" s="5"/>
    </row>
    <row r="49" spans="1:15" ht="14.55" hidden="1" customHeight="1" outlineLevel="3" x14ac:dyDescent="0.3">
      <c r="A49" s="5"/>
      <c r="B49" s="5"/>
      <c r="C49" s="36"/>
      <c r="D49" s="266" t="s">
        <v>458</v>
      </c>
      <c r="E49" s="266"/>
      <c r="F49" s="266"/>
      <c r="G49" s="266"/>
      <c r="H49" s="266"/>
      <c r="I49" s="266"/>
      <c r="J49" s="266"/>
      <c r="K49" s="266"/>
      <c r="L49" s="266"/>
      <c r="M49" s="38"/>
      <c r="N49" s="280"/>
      <c r="O49" s="5"/>
    </row>
    <row r="50" spans="1:15" ht="14.55" hidden="1" customHeight="1" outlineLevel="3" x14ac:dyDescent="0.3">
      <c r="A50" s="5"/>
      <c r="B50" s="5"/>
      <c r="C50" s="36"/>
      <c r="D50" s="266" t="s">
        <v>459</v>
      </c>
      <c r="E50" s="266"/>
      <c r="F50" s="266"/>
      <c r="G50" s="266"/>
      <c r="H50" s="266"/>
      <c r="I50" s="266"/>
      <c r="J50" s="266"/>
      <c r="K50" s="266"/>
      <c r="L50" s="266"/>
      <c r="M50" s="38"/>
      <c r="N50" s="280"/>
      <c r="O50" s="5"/>
    </row>
    <row r="51" spans="1:15" ht="14.55" hidden="1" customHeight="1" outlineLevel="3" x14ac:dyDescent="0.3">
      <c r="A51" s="5"/>
      <c r="B51" s="5"/>
      <c r="C51" s="36"/>
      <c r="D51" s="266" t="s">
        <v>460</v>
      </c>
      <c r="E51" s="266"/>
      <c r="F51" s="266"/>
      <c r="G51" s="266"/>
      <c r="H51" s="266"/>
      <c r="I51" s="266"/>
      <c r="J51" s="266"/>
      <c r="K51" s="266"/>
      <c r="L51" s="266"/>
      <c r="M51" s="38"/>
      <c r="N51" s="280"/>
      <c r="O51" s="5"/>
    </row>
    <row r="52" spans="1:15" ht="14.55" hidden="1" customHeight="1" outlineLevel="3" x14ac:dyDescent="0.3">
      <c r="A52" s="5"/>
      <c r="B52" s="5"/>
      <c r="C52" s="36"/>
      <c r="D52" s="266" t="s">
        <v>461</v>
      </c>
      <c r="E52" s="266"/>
      <c r="F52" s="266"/>
      <c r="G52" s="266"/>
      <c r="H52" s="266"/>
      <c r="I52" s="266"/>
      <c r="J52" s="266"/>
      <c r="K52" s="266"/>
      <c r="L52" s="266"/>
      <c r="M52" s="38"/>
      <c r="N52" s="280"/>
      <c r="O52" s="5"/>
    </row>
    <row r="53" spans="1:15" ht="14.55" hidden="1" customHeight="1" outlineLevel="3" x14ac:dyDescent="0.3">
      <c r="A53" s="5"/>
      <c r="B53" s="5"/>
      <c r="C53" s="36"/>
      <c r="D53" s="266" t="s">
        <v>462</v>
      </c>
      <c r="E53" s="266"/>
      <c r="F53" s="266"/>
      <c r="G53" s="266"/>
      <c r="H53" s="266"/>
      <c r="I53" s="266"/>
      <c r="J53" s="266"/>
      <c r="K53" s="266"/>
      <c r="L53" s="266"/>
      <c r="M53" s="38"/>
      <c r="N53" s="280"/>
      <c r="O53" s="5"/>
    </row>
    <row r="54" spans="1:15" ht="14" hidden="1" outlineLevel="3" x14ac:dyDescent="0.3">
      <c r="A54" s="5"/>
      <c r="B54" s="5"/>
      <c r="C54" s="42" t="s">
        <v>463</v>
      </c>
      <c r="D54" s="37"/>
      <c r="E54" s="37"/>
      <c r="F54" s="5"/>
      <c r="G54" s="5"/>
      <c r="H54" s="5"/>
      <c r="I54" s="5"/>
      <c r="J54" s="5"/>
      <c r="K54" s="5"/>
      <c r="L54" s="5"/>
      <c r="M54" s="38"/>
      <c r="N54" s="280"/>
      <c r="O54" s="5"/>
    </row>
    <row r="55" spans="1:15" ht="14" hidden="1" outlineLevel="3" x14ac:dyDescent="0.3">
      <c r="A55" s="5"/>
      <c r="B55" s="5"/>
      <c r="C55" s="36"/>
      <c r="D55" s="266" t="s">
        <v>464</v>
      </c>
      <c r="E55" s="266"/>
      <c r="F55" s="266"/>
      <c r="G55" s="266"/>
      <c r="H55" s="266"/>
      <c r="I55" s="266"/>
      <c r="J55" s="266"/>
      <c r="K55" s="266"/>
      <c r="L55" s="266"/>
      <c r="M55" s="38"/>
      <c r="N55" s="280"/>
      <c r="O55" s="5"/>
    </row>
    <row r="56" spans="1:15" ht="14" hidden="1" outlineLevel="3" x14ac:dyDescent="0.3">
      <c r="A56" s="5"/>
      <c r="B56" s="5"/>
      <c r="C56" s="36"/>
      <c r="D56" s="266" t="s">
        <v>465</v>
      </c>
      <c r="E56" s="266"/>
      <c r="F56" s="266"/>
      <c r="G56" s="266"/>
      <c r="H56" s="266"/>
      <c r="I56" s="266"/>
      <c r="J56" s="266"/>
      <c r="K56" s="266"/>
      <c r="L56" s="266"/>
      <c r="M56" s="38"/>
      <c r="N56" s="280"/>
      <c r="O56" s="5"/>
    </row>
    <row r="57" spans="1:15" ht="14.55" hidden="1" customHeight="1" outlineLevel="3" x14ac:dyDescent="0.3">
      <c r="A57" s="5"/>
      <c r="B57" s="5"/>
      <c r="C57" s="36"/>
      <c r="D57" s="37"/>
      <c r="E57" s="266" t="s">
        <v>466</v>
      </c>
      <c r="F57" s="266"/>
      <c r="G57" s="266"/>
      <c r="H57" s="266"/>
      <c r="I57" s="266"/>
      <c r="J57" s="266"/>
      <c r="K57" s="266"/>
      <c r="L57" s="266"/>
      <c r="M57" s="38"/>
      <c r="N57" s="280"/>
      <c r="O57" s="5"/>
    </row>
    <row r="58" spans="1:15" ht="14.55" hidden="1" customHeight="1" outlineLevel="3" x14ac:dyDescent="0.3">
      <c r="A58" s="5"/>
      <c r="B58" s="5"/>
      <c r="C58" s="36"/>
      <c r="D58" s="37"/>
      <c r="E58" s="266" t="s">
        <v>467</v>
      </c>
      <c r="F58" s="266"/>
      <c r="G58" s="266"/>
      <c r="H58" s="266"/>
      <c r="I58" s="266"/>
      <c r="J58" s="266"/>
      <c r="K58" s="266"/>
      <c r="L58" s="266"/>
      <c r="M58" s="38"/>
      <c r="N58" s="280"/>
      <c r="O58" s="5"/>
    </row>
    <row r="59" spans="1:15" ht="14.55" hidden="1" customHeight="1" outlineLevel="3" x14ac:dyDescent="0.3">
      <c r="A59" s="5"/>
      <c r="B59" s="5"/>
      <c r="C59" s="36"/>
      <c r="D59" s="37"/>
      <c r="E59" s="266" t="s">
        <v>468</v>
      </c>
      <c r="F59" s="266"/>
      <c r="G59" s="266"/>
      <c r="H59" s="266"/>
      <c r="I59" s="266"/>
      <c r="J59" s="266"/>
      <c r="K59" s="266"/>
      <c r="L59" s="266"/>
      <c r="M59" s="38"/>
      <c r="N59" s="280"/>
      <c r="O59" s="5"/>
    </row>
    <row r="60" spans="1:15" ht="14.55" hidden="1" customHeight="1" outlineLevel="3" x14ac:dyDescent="0.3">
      <c r="A60" s="5"/>
      <c r="B60" s="5"/>
      <c r="C60" s="36"/>
      <c r="D60" s="37"/>
      <c r="E60" s="266" t="s">
        <v>469</v>
      </c>
      <c r="F60" s="266"/>
      <c r="G60" s="266"/>
      <c r="H60" s="266"/>
      <c r="I60" s="266"/>
      <c r="J60" s="266"/>
      <c r="K60" s="266"/>
      <c r="L60" s="266"/>
      <c r="M60" s="38"/>
      <c r="N60" s="280"/>
      <c r="O60" s="5"/>
    </row>
    <row r="61" spans="1:15" ht="14.55" hidden="1" customHeight="1" outlineLevel="3" x14ac:dyDescent="0.3">
      <c r="A61" s="5"/>
      <c r="B61" s="5"/>
      <c r="C61" s="36"/>
      <c r="D61" s="37"/>
      <c r="E61" s="266" t="s">
        <v>470</v>
      </c>
      <c r="F61" s="266"/>
      <c r="G61" s="266"/>
      <c r="H61" s="266"/>
      <c r="I61" s="266"/>
      <c r="J61" s="266"/>
      <c r="K61" s="266"/>
      <c r="L61" s="266"/>
      <c r="M61" s="38"/>
      <c r="N61" s="280"/>
      <c r="O61" s="5"/>
    </row>
    <row r="62" spans="1:15" ht="14.55" hidden="1" customHeight="1" outlineLevel="3" x14ac:dyDescent="0.3">
      <c r="A62" s="5"/>
      <c r="B62" s="5"/>
      <c r="C62" s="42" t="s">
        <v>471</v>
      </c>
      <c r="D62" s="37"/>
      <c r="E62" s="37"/>
      <c r="F62" s="5"/>
      <c r="G62" s="5"/>
      <c r="H62" s="5"/>
      <c r="I62" s="5"/>
      <c r="J62" s="5"/>
      <c r="K62" s="5"/>
      <c r="L62" s="5"/>
      <c r="M62" s="38"/>
      <c r="N62" s="280"/>
      <c r="O62" s="5"/>
    </row>
    <row r="63" spans="1:15" hidden="1" outlineLevel="3" thickBot="1" x14ac:dyDescent="0.35">
      <c r="A63" s="5"/>
      <c r="B63" s="5"/>
      <c r="C63" s="39"/>
      <c r="D63" s="40" t="s">
        <v>472</v>
      </c>
      <c r="E63" s="40"/>
      <c r="F63" s="40"/>
      <c r="G63" s="40"/>
      <c r="H63" s="40"/>
      <c r="I63" s="40"/>
      <c r="J63" s="40"/>
      <c r="K63" s="40"/>
      <c r="L63" s="40"/>
      <c r="M63" s="41"/>
      <c r="N63" s="281"/>
      <c r="O63" s="5"/>
    </row>
    <row r="64" spans="1:15" hidden="1" outlineLevel="2" collapsed="1" thickBot="1" x14ac:dyDescent="0.35">
      <c r="A64" s="5"/>
      <c r="B64" s="5"/>
      <c r="C64" s="33" t="s">
        <v>466</v>
      </c>
      <c r="D64" s="34"/>
      <c r="E64" s="34"/>
      <c r="F64" s="34"/>
      <c r="G64" s="34"/>
      <c r="H64" s="34"/>
      <c r="I64" s="34"/>
      <c r="J64" s="296"/>
      <c r="K64" s="296"/>
      <c r="L64" s="296"/>
      <c r="M64" s="249"/>
      <c r="N64" s="279"/>
      <c r="O64" s="5"/>
    </row>
    <row r="65" spans="1:15" ht="14.55" hidden="1" customHeight="1" outlineLevel="3" x14ac:dyDescent="0.3">
      <c r="A65" s="5"/>
      <c r="B65" s="5"/>
      <c r="C65" s="42"/>
      <c r="D65" s="43" t="s">
        <v>473</v>
      </c>
      <c r="E65" s="5"/>
      <c r="F65" s="5"/>
      <c r="G65" s="5"/>
      <c r="H65" s="5"/>
      <c r="I65" s="5"/>
      <c r="J65" s="5"/>
      <c r="K65" s="5"/>
      <c r="L65" s="5"/>
      <c r="M65" s="38"/>
      <c r="N65" s="280"/>
      <c r="O65" s="5"/>
    </row>
    <row r="66" spans="1:15" ht="14.55" hidden="1" customHeight="1" outlineLevel="3" x14ac:dyDescent="0.3">
      <c r="A66" s="5"/>
      <c r="B66" s="5"/>
      <c r="C66" s="36"/>
      <c r="D66" s="44"/>
      <c r="E66" s="5"/>
      <c r="F66" s="5"/>
      <c r="G66" s="5"/>
      <c r="H66" s="5"/>
      <c r="I66" s="5"/>
      <c r="J66" s="5"/>
      <c r="K66" s="5"/>
      <c r="L66" s="5"/>
      <c r="M66" s="38"/>
      <c r="N66" s="280"/>
      <c r="O66" s="5"/>
    </row>
    <row r="67" spans="1:15" ht="14.55" hidden="1" customHeight="1" outlineLevel="3" x14ac:dyDescent="0.3">
      <c r="A67" s="5"/>
      <c r="B67" s="5"/>
      <c r="C67" s="36"/>
      <c r="D67" s="5"/>
      <c r="E67" s="5"/>
      <c r="F67" s="5"/>
      <c r="G67" s="5"/>
      <c r="H67" s="5"/>
      <c r="I67" s="5"/>
      <c r="J67" s="5"/>
      <c r="K67" s="5"/>
      <c r="L67" s="5"/>
      <c r="M67" s="38"/>
      <c r="N67" s="280"/>
      <c r="O67" s="5"/>
    </row>
    <row r="68" spans="1:15" ht="14.55" hidden="1" customHeight="1" outlineLevel="3" thickBot="1" x14ac:dyDescent="0.35">
      <c r="A68" s="5"/>
      <c r="B68" s="5"/>
      <c r="C68" s="36"/>
      <c r="D68" s="45" t="s">
        <v>474</v>
      </c>
      <c r="E68" s="45" t="s">
        <v>475</v>
      </c>
      <c r="F68" s="45" t="s">
        <v>476</v>
      </c>
      <c r="G68" s="45" t="s">
        <v>477</v>
      </c>
      <c r="H68" s="45" t="s">
        <v>478</v>
      </c>
      <c r="I68" s="5"/>
      <c r="J68" s="5"/>
      <c r="K68" s="5"/>
      <c r="L68" s="5"/>
      <c r="M68" s="38"/>
      <c r="N68" s="280"/>
      <c r="O68" s="5"/>
    </row>
    <row r="69" spans="1:15" ht="14.55" hidden="1" customHeight="1" outlineLevel="3" x14ac:dyDescent="0.3">
      <c r="A69" s="5"/>
      <c r="B69" s="5"/>
      <c r="C69" s="36"/>
      <c r="D69" s="46"/>
      <c r="E69" s="46"/>
      <c r="F69" s="46"/>
      <c r="G69" s="46"/>
      <c r="H69" s="46"/>
      <c r="I69" s="5"/>
      <c r="J69" s="5"/>
      <c r="K69" s="5"/>
      <c r="L69" s="5"/>
      <c r="M69" s="38"/>
      <c r="N69" s="280"/>
      <c r="O69" s="5"/>
    </row>
    <row r="70" spans="1:15" hidden="1" outlineLevel="3" thickBot="1" x14ac:dyDescent="0.35">
      <c r="A70" s="5"/>
      <c r="B70" s="5"/>
      <c r="C70" s="39"/>
      <c r="D70" s="40"/>
      <c r="E70" s="40"/>
      <c r="F70" s="40"/>
      <c r="G70" s="40"/>
      <c r="H70" s="40"/>
      <c r="I70" s="40"/>
      <c r="J70" s="40"/>
      <c r="K70" s="40"/>
      <c r="L70" s="40"/>
      <c r="M70" s="41"/>
      <c r="N70" s="281"/>
      <c r="O70" s="5"/>
    </row>
    <row r="71" spans="1:15" hidden="1" outlineLevel="2" collapsed="1" thickBot="1" x14ac:dyDescent="0.35">
      <c r="A71" s="5"/>
      <c r="B71" s="5"/>
      <c r="C71" s="33" t="s">
        <v>467</v>
      </c>
      <c r="D71" s="34"/>
      <c r="E71" s="34"/>
      <c r="F71" s="34"/>
      <c r="G71" s="34"/>
      <c r="H71" s="34"/>
      <c r="I71" s="34"/>
      <c r="J71" s="296"/>
      <c r="K71" s="296"/>
      <c r="L71" s="296"/>
      <c r="M71" s="249"/>
      <c r="N71" s="279"/>
      <c r="O71" s="5"/>
    </row>
    <row r="72" spans="1:15" ht="14.55" hidden="1" customHeight="1" outlineLevel="3" x14ac:dyDescent="0.3">
      <c r="A72" s="5"/>
      <c r="B72" s="5"/>
      <c r="C72" s="42"/>
      <c r="D72" s="43" t="s">
        <v>473</v>
      </c>
      <c r="E72" s="43" t="s">
        <v>479</v>
      </c>
      <c r="F72" s="43" t="s">
        <v>479</v>
      </c>
      <c r="G72" s="5"/>
      <c r="H72" s="5"/>
      <c r="I72" s="5"/>
      <c r="J72" s="5"/>
      <c r="K72" s="5"/>
      <c r="L72" s="5"/>
      <c r="M72" s="38"/>
      <c r="N72" s="280"/>
      <c r="O72" s="5"/>
    </row>
    <row r="73" spans="1:15" ht="14.55" hidden="1" customHeight="1" outlineLevel="3" x14ac:dyDescent="0.3">
      <c r="A73" s="5"/>
      <c r="B73" s="5"/>
      <c r="C73" s="36"/>
      <c r="D73" s="44"/>
      <c r="E73" s="44"/>
      <c r="F73" s="44"/>
      <c r="G73" s="5"/>
      <c r="H73" s="5"/>
      <c r="I73" s="5"/>
      <c r="J73" s="5"/>
      <c r="K73" s="5"/>
      <c r="L73" s="5"/>
      <c r="M73" s="38"/>
      <c r="N73" s="280"/>
      <c r="O73" s="5"/>
    </row>
    <row r="74" spans="1:15" ht="14.55" hidden="1" customHeight="1" outlineLevel="3" x14ac:dyDescent="0.3">
      <c r="A74" s="5"/>
      <c r="B74" s="5"/>
      <c r="C74" s="36"/>
      <c r="D74" s="5"/>
      <c r="E74" s="5"/>
      <c r="F74" s="5"/>
      <c r="G74" s="5"/>
      <c r="H74" s="5"/>
      <c r="I74" s="5"/>
      <c r="J74" s="5"/>
      <c r="K74" s="5"/>
      <c r="L74" s="5"/>
      <c r="M74" s="38"/>
      <c r="N74" s="280"/>
      <c r="O74" s="5"/>
    </row>
    <row r="75" spans="1:15" ht="14.55" hidden="1" customHeight="1" outlineLevel="3" thickBot="1" x14ac:dyDescent="0.35">
      <c r="A75" s="5"/>
      <c r="B75" s="5"/>
      <c r="C75" s="36"/>
      <c r="D75" s="45" t="s">
        <v>474</v>
      </c>
      <c r="E75" s="45" t="s">
        <v>475</v>
      </c>
      <c r="F75" s="45" t="s">
        <v>476</v>
      </c>
      <c r="G75" s="45" t="s">
        <v>477</v>
      </c>
      <c r="H75" s="45" t="s">
        <v>478</v>
      </c>
      <c r="I75" s="5"/>
      <c r="J75" s="5"/>
      <c r="K75" s="5"/>
      <c r="L75" s="5"/>
      <c r="M75" s="38"/>
      <c r="N75" s="280"/>
      <c r="O75" s="5"/>
    </row>
    <row r="76" spans="1:15" ht="14.55" hidden="1" customHeight="1" outlineLevel="3" x14ac:dyDescent="0.3">
      <c r="A76" s="5"/>
      <c r="B76" s="5"/>
      <c r="C76" s="36"/>
      <c r="D76" s="46"/>
      <c r="E76" s="46"/>
      <c r="F76" s="46"/>
      <c r="G76" s="46"/>
      <c r="H76" s="46"/>
      <c r="I76" s="5"/>
      <c r="J76" s="5"/>
      <c r="K76" s="5"/>
      <c r="L76" s="5"/>
      <c r="M76" s="38"/>
      <c r="N76" s="280"/>
      <c r="O76" s="5"/>
    </row>
    <row r="77" spans="1:15" hidden="1" outlineLevel="3" thickBot="1" x14ac:dyDescent="0.35">
      <c r="A77" s="5"/>
      <c r="B77" s="5"/>
      <c r="C77" s="39"/>
      <c r="D77" s="40"/>
      <c r="E77" s="40"/>
      <c r="F77" s="40"/>
      <c r="G77" s="40"/>
      <c r="H77" s="40"/>
      <c r="I77" s="40"/>
      <c r="J77" s="40"/>
      <c r="K77" s="40"/>
      <c r="L77" s="40"/>
      <c r="M77" s="41"/>
      <c r="N77" s="281"/>
      <c r="O77" s="5"/>
    </row>
    <row r="78" spans="1:15" ht="14.55" hidden="1" customHeight="1" outlineLevel="2" collapsed="1" thickBot="1" x14ac:dyDescent="0.35">
      <c r="A78" s="5"/>
      <c r="B78" s="5"/>
      <c r="C78" s="33" t="s">
        <v>468</v>
      </c>
      <c r="D78" s="34"/>
      <c r="E78" s="34"/>
      <c r="F78" s="34"/>
      <c r="G78" s="34"/>
      <c r="H78" s="34"/>
      <c r="I78" s="34"/>
      <c r="J78" s="230"/>
      <c r="K78" s="230"/>
      <c r="L78" s="230"/>
      <c r="M78" s="298"/>
      <c r="N78" s="279"/>
      <c r="O78" s="5"/>
    </row>
    <row r="79" spans="1:15" ht="14.55" hidden="1" customHeight="1" outlineLevel="3" x14ac:dyDescent="0.3">
      <c r="A79" s="5"/>
      <c r="B79" s="5"/>
      <c r="C79" s="42"/>
      <c r="D79" s="43" t="s">
        <v>473</v>
      </c>
      <c r="E79" s="5"/>
      <c r="F79" s="5"/>
      <c r="G79" s="5"/>
      <c r="H79" s="5"/>
      <c r="I79" s="5"/>
      <c r="J79" s="266"/>
      <c r="K79" s="266"/>
      <c r="L79" s="266"/>
      <c r="M79" s="267"/>
      <c r="N79" s="280"/>
      <c r="O79" s="5"/>
    </row>
    <row r="80" spans="1:15" ht="14.55" hidden="1" customHeight="1" outlineLevel="3" x14ac:dyDescent="0.3">
      <c r="A80" s="5"/>
      <c r="B80" s="5"/>
      <c r="C80" s="36"/>
      <c r="D80" s="44"/>
      <c r="E80" s="5"/>
      <c r="F80" s="5"/>
      <c r="G80" s="5"/>
      <c r="H80" s="5"/>
      <c r="I80" s="5"/>
      <c r="J80" s="266"/>
      <c r="K80" s="266"/>
      <c r="L80" s="266"/>
      <c r="M80" s="267"/>
      <c r="N80" s="280"/>
      <c r="O80" s="5"/>
    </row>
    <row r="81" spans="1:15" ht="14.55" hidden="1" customHeight="1" outlineLevel="3" x14ac:dyDescent="0.3">
      <c r="A81" s="5"/>
      <c r="B81" s="5"/>
      <c r="C81" s="36"/>
      <c r="D81" s="44"/>
      <c r="E81" s="5"/>
      <c r="F81" s="5"/>
      <c r="G81" s="5"/>
      <c r="H81" s="5"/>
      <c r="I81" s="5"/>
      <c r="J81" s="266"/>
      <c r="K81" s="266"/>
      <c r="L81" s="266"/>
      <c r="M81" s="267"/>
      <c r="N81" s="280"/>
      <c r="O81" s="5"/>
    </row>
    <row r="82" spans="1:15" ht="14.55" hidden="1" customHeight="1" outlineLevel="3" x14ac:dyDescent="0.3">
      <c r="A82" s="5"/>
      <c r="B82" s="5"/>
      <c r="C82" s="36"/>
      <c r="D82" s="5"/>
      <c r="E82" s="5"/>
      <c r="F82" s="5"/>
      <c r="G82" s="5"/>
      <c r="H82" s="5"/>
      <c r="I82" s="5"/>
      <c r="J82" s="266"/>
      <c r="K82" s="266"/>
      <c r="L82" s="266"/>
      <c r="M82" s="267"/>
      <c r="N82" s="280"/>
      <c r="O82" s="5"/>
    </row>
    <row r="83" spans="1:15" ht="14.55" hidden="1" customHeight="1" outlineLevel="3" thickBot="1" x14ac:dyDescent="0.35">
      <c r="A83" s="5"/>
      <c r="B83" s="5"/>
      <c r="C83" s="36"/>
      <c r="D83" s="45" t="s">
        <v>474</v>
      </c>
      <c r="E83" s="45" t="s">
        <v>475</v>
      </c>
      <c r="F83" s="45" t="s">
        <v>476</v>
      </c>
      <c r="G83" s="45" t="s">
        <v>477</v>
      </c>
      <c r="H83" s="45" t="s">
        <v>478</v>
      </c>
      <c r="I83" s="5"/>
      <c r="J83" s="5"/>
      <c r="K83" s="5"/>
      <c r="L83" s="5"/>
      <c r="M83" s="38"/>
      <c r="N83" s="280"/>
      <c r="O83" s="5"/>
    </row>
    <row r="84" spans="1:15" ht="14.55" hidden="1" customHeight="1" outlineLevel="3" x14ac:dyDescent="0.3">
      <c r="A84" s="5"/>
      <c r="B84" s="5"/>
      <c r="C84" s="36"/>
      <c r="D84" s="46"/>
      <c r="E84" s="46"/>
      <c r="F84" s="46"/>
      <c r="G84" s="46"/>
      <c r="H84" s="46"/>
      <c r="I84" s="5"/>
      <c r="J84" s="5"/>
      <c r="K84" s="5"/>
      <c r="L84" s="5"/>
      <c r="M84" s="38"/>
      <c r="N84" s="280"/>
      <c r="O84" s="5"/>
    </row>
    <row r="85" spans="1:15" hidden="1" outlineLevel="3" thickBot="1" x14ac:dyDescent="0.35">
      <c r="A85" s="5"/>
      <c r="B85" s="5"/>
      <c r="C85" s="39"/>
      <c r="D85" s="40"/>
      <c r="E85" s="40"/>
      <c r="F85" s="40"/>
      <c r="G85" s="40"/>
      <c r="H85" s="40"/>
      <c r="I85" s="40"/>
      <c r="J85" s="40"/>
      <c r="K85" s="40"/>
      <c r="L85" s="40"/>
      <c r="M85" s="41"/>
      <c r="N85" s="281"/>
      <c r="O85" s="5"/>
    </row>
    <row r="86" spans="1:15" ht="14.55" hidden="1" customHeight="1" outlineLevel="2" collapsed="1" thickBot="1" x14ac:dyDescent="0.35">
      <c r="A86" s="5"/>
      <c r="B86" s="5"/>
      <c r="C86" s="33" t="s">
        <v>469</v>
      </c>
      <c r="D86" s="34"/>
      <c r="E86" s="34"/>
      <c r="F86" s="34"/>
      <c r="G86" s="34"/>
      <c r="H86" s="34"/>
      <c r="I86" s="34"/>
      <c r="J86" s="230" t="s">
        <v>480</v>
      </c>
      <c r="K86" s="230"/>
      <c r="L86" s="230"/>
      <c r="M86" s="298"/>
      <c r="N86" s="279"/>
      <c r="O86" s="5"/>
    </row>
    <row r="87" spans="1:15" ht="14.55" hidden="1" customHeight="1" outlineLevel="3" x14ac:dyDescent="0.3">
      <c r="A87" s="5"/>
      <c r="B87" s="5"/>
      <c r="C87" s="42"/>
      <c r="D87" s="43" t="s">
        <v>473</v>
      </c>
      <c r="E87" s="43" t="s">
        <v>479</v>
      </c>
      <c r="F87" s="43" t="s">
        <v>479</v>
      </c>
      <c r="G87" s="5"/>
      <c r="H87" s="5"/>
      <c r="I87" s="5"/>
      <c r="J87" s="266"/>
      <c r="K87" s="266"/>
      <c r="L87" s="266"/>
      <c r="M87" s="267"/>
      <c r="N87" s="280"/>
      <c r="O87" s="5"/>
    </row>
    <row r="88" spans="1:15" ht="14.55" hidden="1" customHeight="1" outlineLevel="3" x14ac:dyDescent="0.3">
      <c r="A88" s="5"/>
      <c r="B88" s="5"/>
      <c r="C88" s="36"/>
      <c r="D88" s="44"/>
      <c r="E88" s="44"/>
      <c r="F88" s="44"/>
      <c r="G88" s="5"/>
      <c r="H88" s="5"/>
      <c r="I88" s="5"/>
      <c r="J88" s="266"/>
      <c r="K88" s="266"/>
      <c r="L88" s="266"/>
      <c r="M88" s="267"/>
      <c r="N88" s="280"/>
      <c r="O88" s="5"/>
    </row>
    <row r="89" spans="1:15" ht="14.55" hidden="1" customHeight="1" outlineLevel="3" x14ac:dyDescent="0.3">
      <c r="A89" s="5"/>
      <c r="B89" s="5"/>
      <c r="C89" s="36"/>
      <c r="D89" s="44"/>
      <c r="E89" s="44"/>
      <c r="F89" s="44"/>
      <c r="G89" s="5"/>
      <c r="H89" s="5"/>
      <c r="I89" s="5"/>
      <c r="J89" s="266"/>
      <c r="K89" s="266"/>
      <c r="L89" s="266"/>
      <c r="M89" s="267"/>
      <c r="N89" s="280"/>
      <c r="O89" s="5"/>
    </row>
    <row r="90" spans="1:15" ht="14.55" hidden="1" customHeight="1" outlineLevel="3" x14ac:dyDescent="0.3">
      <c r="A90" s="5"/>
      <c r="B90" s="5"/>
      <c r="C90" s="36"/>
      <c r="D90" s="5"/>
      <c r="E90" s="5"/>
      <c r="F90" s="5"/>
      <c r="G90" s="5"/>
      <c r="H90" s="5"/>
      <c r="I90" s="5"/>
      <c r="J90" s="266"/>
      <c r="K90" s="266"/>
      <c r="L90" s="266"/>
      <c r="M90" s="267"/>
      <c r="N90" s="280"/>
      <c r="O90" s="5"/>
    </row>
    <row r="91" spans="1:15" ht="14.55" hidden="1" customHeight="1" outlineLevel="3" thickBot="1" x14ac:dyDescent="0.35">
      <c r="A91" s="5"/>
      <c r="B91" s="5"/>
      <c r="C91" s="36"/>
      <c r="D91" s="45" t="s">
        <v>474</v>
      </c>
      <c r="E91" s="45" t="s">
        <v>475</v>
      </c>
      <c r="F91" s="45" t="s">
        <v>476</v>
      </c>
      <c r="G91" s="45" t="s">
        <v>477</v>
      </c>
      <c r="H91" s="45" t="s">
        <v>478</v>
      </c>
      <c r="I91" s="5"/>
      <c r="J91" s="5"/>
      <c r="K91" s="5"/>
      <c r="L91" s="5"/>
      <c r="M91" s="38"/>
      <c r="N91" s="280"/>
      <c r="O91" s="5"/>
    </row>
    <row r="92" spans="1:15" ht="14.55" hidden="1" customHeight="1" outlineLevel="3" x14ac:dyDescent="0.3">
      <c r="A92" s="5"/>
      <c r="B92" s="5"/>
      <c r="C92" s="36"/>
      <c r="D92" s="46"/>
      <c r="E92" s="46"/>
      <c r="F92" s="46"/>
      <c r="G92" s="46"/>
      <c r="H92" s="46"/>
      <c r="I92" s="5"/>
      <c r="J92" s="5"/>
      <c r="K92" s="5"/>
      <c r="L92" s="5"/>
      <c r="M92" s="38"/>
      <c r="N92" s="280"/>
      <c r="O92" s="5"/>
    </row>
    <row r="93" spans="1:15" hidden="1" outlineLevel="3" thickBot="1" x14ac:dyDescent="0.35">
      <c r="A93" s="5"/>
      <c r="B93" s="5"/>
      <c r="C93" s="39"/>
      <c r="D93" s="40"/>
      <c r="E93" s="40"/>
      <c r="F93" s="40"/>
      <c r="G93" s="40"/>
      <c r="H93" s="40"/>
      <c r="I93" s="40"/>
      <c r="J93" s="40"/>
      <c r="K93" s="40"/>
      <c r="L93" s="40"/>
      <c r="M93" s="41"/>
      <c r="N93" s="281"/>
      <c r="O93" s="5"/>
    </row>
    <row r="94" spans="1:15" ht="14.55" hidden="1" customHeight="1" outlineLevel="2" collapsed="1" thickBot="1" x14ac:dyDescent="0.35">
      <c r="A94" s="5"/>
      <c r="B94" s="5"/>
      <c r="C94" s="33" t="s">
        <v>481</v>
      </c>
      <c r="D94" s="34"/>
      <c r="E94" s="34"/>
      <c r="F94" s="34"/>
      <c r="G94" s="34"/>
      <c r="H94" s="34"/>
      <c r="I94" s="34"/>
      <c r="J94" s="230" t="s">
        <v>480</v>
      </c>
      <c r="K94" s="230"/>
      <c r="L94" s="230"/>
      <c r="M94" s="298"/>
      <c r="N94" s="279"/>
      <c r="O94" s="5"/>
    </row>
    <row r="95" spans="1:15" ht="14.55" hidden="1" customHeight="1" outlineLevel="3" x14ac:dyDescent="0.3">
      <c r="A95" s="5"/>
      <c r="B95" s="5"/>
      <c r="C95" s="42"/>
      <c r="D95" s="43" t="s">
        <v>473</v>
      </c>
      <c r="E95" s="43" t="s">
        <v>482</v>
      </c>
      <c r="F95" s="5"/>
      <c r="G95" s="5"/>
      <c r="H95" s="5"/>
      <c r="I95" s="5"/>
      <c r="J95" s="266"/>
      <c r="K95" s="266"/>
      <c r="L95" s="266"/>
      <c r="M95" s="267"/>
      <c r="N95" s="280"/>
      <c r="O95" s="5"/>
    </row>
    <row r="96" spans="1:15" ht="14.55" hidden="1" customHeight="1" outlineLevel="3" x14ac:dyDescent="0.3">
      <c r="A96" s="5"/>
      <c r="B96" s="5"/>
      <c r="C96" s="36"/>
      <c r="D96" s="44"/>
      <c r="E96" s="44"/>
      <c r="F96" s="5"/>
      <c r="G96" s="5"/>
      <c r="H96" s="5"/>
      <c r="I96" s="5"/>
      <c r="J96" s="266"/>
      <c r="K96" s="266"/>
      <c r="L96" s="266"/>
      <c r="M96" s="267"/>
      <c r="N96" s="280"/>
      <c r="O96" s="5"/>
    </row>
    <row r="97" spans="1:15" ht="14.55" hidden="1" customHeight="1" outlineLevel="3" x14ac:dyDescent="0.3">
      <c r="A97" s="5"/>
      <c r="B97" s="5"/>
      <c r="C97" s="36"/>
      <c r="D97" s="44"/>
      <c r="E97" s="44"/>
      <c r="F97" s="5"/>
      <c r="G97" s="5"/>
      <c r="H97" s="5"/>
      <c r="I97" s="5"/>
      <c r="J97" s="266"/>
      <c r="K97" s="266"/>
      <c r="L97" s="266"/>
      <c r="M97" s="267"/>
      <c r="N97" s="280"/>
      <c r="O97" s="5"/>
    </row>
    <row r="98" spans="1:15" ht="14.55" hidden="1" customHeight="1" outlineLevel="3" x14ac:dyDescent="0.3">
      <c r="A98" s="5"/>
      <c r="B98" s="5"/>
      <c r="C98" s="36"/>
      <c r="D98" s="5"/>
      <c r="E98" s="5"/>
      <c r="F98" s="5"/>
      <c r="G98" s="5"/>
      <c r="H98" s="5"/>
      <c r="I98" s="5"/>
      <c r="J98" s="266"/>
      <c r="K98" s="266"/>
      <c r="L98" s="266"/>
      <c r="M98" s="267"/>
      <c r="N98" s="280"/>
      <c r="O98" s="5"/>
    </row>
    <row r="99" spans="1:15" ht="14.55" hidden="1" customHeight="1" outlineLevel="3" thickBot="1" x14ac:dyDescent="0.35">
      <c r="A99" s="5"/>
      <c r="B99" s="5"/>
      <c r="C99" s="36"/>
      <c r="D99" s="45" t="s">
        <v>474</v>
      </c>
      <c r="E99" s="45" t="s">
        <v>475</v>
      </c>
      <c r="F99" s="45" t="s">
        <v>476</v>
      </c>
      <c r="G99" s="45" t="s">
        <v>477</v>
      </c>
      <c r="H99" s="45" t="s">
        <v>478</v>
      </c>
      <c r="I99" s="5"/>
      <c r="J99" s="5"/>
      <c r="K99" s="5"/>
      <c r="L99" s="5"/>
      <c r="M99" s="38"/>
      <c r="N99" s="280"/>
      <c r="O99" s="5"/>
    </row>
    <row r="100" spans="1:15" ht="14.55" hidden="1" customHeight="1" outlineLevel="3" x14ac:dyDescent="0.3">
      <c r="A100" s="5"/>
      <c r="B100" s="5"/>
      <c r="C100" s="36"/>
      <c r="D100" s="46"/>
      <c r="E100" s="46"/>
      <c r="F100" s="46"/>
      <c r="G100" s="46"/>
      <c r="H100" s="46"/>
      <c r="I100" s="5"/>
      <c r="J100" s="5"/>
      <c r="K100" s="5"/>
      <c r="L100" s="5"/>
      <c r="M100" s="38"/>
      <c r="N100" s="280"/>
      <c r="O100" s="5"/>
    </row>
    <row r="101" spans="1:15" hidden="1" outlineLevel="3" thickBot="1" x14ac:dyDescent="0.35">
      <c r="A101" s="5"/>
      <c r="B101" s="5"/>
      <c r="C101" s="39"/>
      <c r="D101" s="40"/>
      <c r="E101" s="40"/>
      <c r="F101" s="40"/>
      <c r="G101" s="40"/>
      <c r="H101" s="40"/>
      <c r="I101" s="40"/>
      <c r="J101" s="40"/>
      <c r="K101" s="40"/>
      <c r="L101" s="40"/>
      <c r="M101" s="41"/>
      <c r="N101" s="281"/>
      <c r="O101" s="5"/>
    </row>
    <row r="102" spans="1:15" ht="14.55" hidden="1" customHeight="1" outlineLevel="2" collapsed="1" thickBot="1" x14ac:dyDescent="0.35">
      <c r="A102" s="5"/>
      <c r="B102" s="5"/>
      <c r="C102" s="113" t="s">
        <v>470</v>
      </c>
      <c r="D102" s="34"/>
      <c r="E102" s="34"/>
      <c r="F102" s="34"/>
      <c r="G102" s="34"/>
      <c r="H102" s="34"/>
      <c r="I102" s="34"/>
      <c r="J102" s="230" t="s">
        <v>483</v>
      </c>
      <c r="K102" s="230"/>
      <c r="L102" s="230"/>
      <c r="M102" s="298"/>
      <c r="N102" s="279"/>
      <c r="O102" s="5"/>
    </row>
    <row r="103" spans="1:15" ht="14.55" hidden="1" customHeight="1" outlineLevel="3" x14ac:dyDescent="0.3">
      <c r="A103" s="5"/>
      <c r="B103" s="5"/>
      <c r="C103" s="42"/>
      <c r="D103" s="43" t="s">
        <v>473</v>
      </c>
      <c r="E103" s="5"/>
      <c r="F103" s="5"/>
      <c r="G103" s="5"/>
      <c r="H103" s="5"/>
      <c r="I103" s="5"/>
      <c r="J103" s="266"/>
      <c r="K103" s="266"/>
      <c r="L103" s="266"/>
      <c r="M103" s="267"/>
      <c r="N103" s="280"/>
      <c r="O103" s="5"/>
    </row>
    <row r="104" spans="1:15" ht="14.55" hidden="1" customHeight="1" outlineLevel="3" x14ac:dyDescent="0.3">
      <c r="A104" s="5"/>
      <c r="B104" s="5"/>
      <c r="C104" s="36"/>
      <c r="D104" s="44"/>
      <c r="E104" s="5"/>
      <c r="F104" s="5"/>
      <c r="G104" s="5"/>
      <c r="H104" s="5"/>
      <c r="I104" s="5"/>
      <c r="J104" s="266"/>
      <c r="K104" s="266"/>
      <c r="L104" s="266"/>
      <c r="M104" s="267"/>
      <c r="N104" s="280"/>
      <c r="O104" s="5"/>
    </row>
    <row r="105" spans="1:15" ht="14.55" hidden="1" customHeight="1" outlineLevel="3" x14ac:dyDescent="0.3">
      <c r="A105" s="5"/>
      <c r="B105" s="5"/>
      <c r="C105" s="36"/>
      <c r="D105" s="5"/>
      <c r="E105" s="5"/>
      <c r="F105" s="5"/>
      <c r="G105" s="5"/>
      <c r="H105" s="5"/>
      <c r="I105" s="5"/>
      <c r="J105" s="266"/>
      <c r="K105" s="266"/>
      <c r="L105" s="266"/>
      <c r="M105" s="267"/>
      <c r="N105" s="280"/>
      <c r="O105" s="5"/>
    </row>
    <row r="106" spans="1:15" ht="14.55" hidden="1" customHeight="1" outlineLevel="3" thickBot="1" x14ac:dyDescent="0.35">
      <c r="A106" s="5"/>
      <c r="B106" s="5"/>
      <c r="C106" s="36"/>
      <c r="D106" s="45" t="s">
        <v>474</v>
      </c>
      <c r="E106" s="45" t="s">
        <v>475</v>
      </c>
      <c r="F106" s="45" t="s">
        <v>476</v>
      </c>
      <c r="G106" s="45" t="s">
        <v>477</v>
      </c>
      <c r="H106" s="45" t="s">
        <v>478</v>
      </c>
      <c r="I106" s="5"/>
      <c r="J106" s="5"/>
      <c r="K106" s="5"/>
      <c r="L106" s="5"/>
      <c r="M106" s="38"/>
      <c r="N106" s="280"/>
      <c r="O106" s="5"/>
    </row>
    <row r="107" spans="1:15" ht="14.55" hidden="1" customHeight="1" outlineLevel="3" x14ac:dyDescent="0.3">
      <c r="A107" s="5"/>
      <c r="B107" s="5"/>
      <c r="C107" s="36"/>
      <c r="D107" s="46"/>
      <c r="E107" s="46"/>
      <c r="F107" s="46"/>
      <c r="G107" s="46"/>
      <c r="H107" s="46"/>
      <c r="I107" s="5"/>
      <c r="J107" s="5"/>
      <c r="K107" s="5"/>
      <c r="L107" s="5"/>
      <c r="M107" s="38"/>
      <c r="N107" s="280"/>
      <c r="O107" s="5"/>
    </row>
    <row r="108" spans="1:15" hidden="1" outlineLevel="3" thickBot="1" x14ac:dyDescent="0.35">
      <c r="A108" s="5"/>
      <c r="B108" s="5"/>
      <c r="C108" s="39"/>
      <c r="D108" s="40"/>
      <c r="E108" s="40"/>
      <c r="F108" s="40"/>
      <c r="G108" s="40"/>
      <c r="H108" s="40"/>
      <c r="I108" s="40"/>
      <c r="J108" s="40"/>
      <c r="K108" s="40"/>
      <c r="L108" s="40"/>
      <c r="M108" s="41"/>
      <c r="N108" s="281"/>
      <c r="O108" s="5"/>
    </row>
    <row r="109" spans="1:15" ht="14.55" hidden="1" customHeight="1" outlineLevel="2" collapsed="1" x14ac:dyDescent="0.3">
      <c r="A109" s="5"/>
      <c r="B109" s="5"/>
      <c r="C109" s="113" t="s">
        <v>484</v>
      </c>
      <c r="D109" s="34"/>
      <c r="E109" s="34"/>
      <c r="F109" s="34"/>
      <c r="G109" s="34"/>
      <c r="H109" s="34"/>
      <c r="I109" s="34"/>
      <c r="J109" s="230" t="s">
        <v>485</v>
      </c>
      <c r="K109" s="230"/>
      <c r="L109" s="230"/>
      <c r="M109" s="298"/>
      <c r="N109" s="279"/>
      <c r="O109" s="5"/>
    </row>
    <row r="110" spans="1:15" ht="14.55" hidden="1" customHeight="1" outlineLevel="3" x14ac:dyDescent="0.3">
      <c r="A110" s="5"/>
      <c r="B110" s="5"/>
      <c r="C110" s="42"/>
      <c r="D110" s="43" t="s">
        <v>473</v>
      </c>
      <c r="E110" s="5"/>
      <c r="F110" s="43" t="s">
        <v>473</v>
      </c>
      <c r="G110" s="5"/>
      <c r="H110" s="5"/>
      <c r="I110" s="5"/>
      <c r="J110" s="266"/>
      <c r="K110" s="266"/>
      <c r="L110" s="266"/>
      <c r="M110" s="267"/>
      <c r="N110" s="280"/>
      <c r="O110" s="5"/>
    </row>
    <row r="111" spans="1:15" ht="14.55" hidden="1" customHeight="1" outlineLevel="3" x14ac:dyDescent="0.3">
      <c r="A111" s="5"/>
      <c r="B111" s="5"/>
      <c r="C111" s="36"/>
      <c r="D111" s="44"/>
      <c r="E111" s="5"/>
      <c r="F111" s="44"/>
      <c r="G111" s="5"/>
      <c r="H111" s="5"/>
      <c r="I111" s="5"/>
      <c r="J111" s="266"/>
      <c r="K111" s="266"/>
      <c r="L111" s="266"/>
      <c r="M111" s="267"/>
      <c r="N111" s="280"/>
      <c r="O111" s="5"/>
    </row>
    <row r="112" spans="1:15" ht="14.55" hidden="1" customHeight="1" outlineLevel="3" x14ac:dyDescent="0.3">
      <c r="A112" s="5"/>
      <c r="B112" s="5"/>
      <c r="C112" s="36"/>
      <c r="D112" s="5"/>
      <c r="E112" s="5"/>
      <c r="F112" s="5"/>
      <c r="G112" s="5"/>
      <c r="H112" s="5"/>
      <c r="I112" s="5"/>
      <c r="J112" s="266"/>
      <c r="K112" s="266"/>
      <c r="L112" s="266"/>
      <c r="M112" s="267"/>
      <c r="N112" s="280"/>
      <c r="O112" s="5"/>
    </row>
    <row r="113" spans="1:15" ht="14.55" hidden="1" customHeight="1" outlineLevel="3" thickBot="1" x14ac:dyDescent="0.35">
      <c r="A113" s="5"/>
      <c r="B113" s="5"/>
      <c r="C113" s="36"/>
      <c r="D113" s="45" t="s">
        <v>484</v>
      </c>
      <c r="E113" s="5"/>
      <c r="F113" s="45" t="s">
        <v>484</v>
      </c>
      <c r="G113" s="5"/>
      <c r="H113" s="5"/>
      <c r="I113" s="5"/>
      <c r="J113" s="5"/>
      <c r="K113" s="5"/>
      <c r="L113" s="5"/>
      <c r="M113" s="38"/>
      <c r="N113" s="280"/>
      <c r="O113" s="5"/>
    </row>
    <row r="114" spans="1:15" ht="14.55" hidden="1" customHeight="1" outlineLevel="3" x14ac:dyDescent="0.3">
      <c r="A114" s="5"/>
      <c r="B114" s="5"/>
      <c r="C114" s="36"/>
      <c r="D114" s="46"/>
      <c r="E114" s="5"/>
      <c r="F114" s="46"/>
      <c r="G114" s="5"/>
      <c r="H114" s="5"/>
      <c r="I114" s="5"/>
      <c r="J114" s="5"/>
      <c r="K114" s="5"/>
      <c r="L114" s="5"/>
      <c r="M114" s="38"/>
      <c r="N114" s="280"/>
      <c r="O114" s="5"/>
    </row>
    <row r="115" spans="1:15" hidden="1" outlineLevel="3" thickBot="1" x14ac:dyDescent="0.35">
      <c r="A115" s="5"/>
      <c r="B115" s="5"/>
      <c r="C115" s="39"/>
      <c r="D115" s="40"/>
      <c r="E115" s="40"/>
      <c r="F115" s="40"/>
      <c r="G115" s="40"/>
      <c r="H115" s="40"/>
      <c r="I115" s="40"/>
      <c r="J115" s="40"/>
      <c r="K115" s="40"/>
      <c r="L115" s="40"/>
      <c r="M115" s="41"/>
      <c r="N115" s="281"/>
      <c r="O115" s="5"/>
    </row>
    <row r="116" spans="1:15" thickBot="1" x14ac:dyDescent="0.35">
      <c r="A116" s="5"/>
      <c r="B116" s="5"/>
      <c r="C116" s="5"/>
      <c r="D116" s="5"/>
      <c r="E116" s="5"/>
      <c r="F116" s="5"/>
      <c r="G116" s="5"/>
      <c r="H116" s="5"/>
      <c r="I116" s="5"/>
      <c r="J116" s="5"/>
      <c r="K116" s="5"/>
      <c r="L116" s="5"/>
      <c r="M116" s="5"/>
      <c r="N116" s="5"/>
      <c r="O116" s="5"/>
    </row>
    <row r="117" spans="1:15" ht="16.149999999999999" thickBot="1" x14ac:dyDescent="0.35">
      <c r="A117" s="5"/>
      <c r="B117" s="10" t="s">
        <v>15</v>
      </c>
      <c r="C117" s="205" t="s">
        <v>486</v>
      </c>
      <c r="D117" s="206"/>
      <c r="E117" s="206"/>
      <c r="F117" s="206"/>
      <c r="G117" s="206"/>
      <c r="H117" s="206"/>
      <c r="I117" s="206"/>
      <c r="J117" s="206"/>
      <c r="K117" s="206"/>
      <c r="L117" s="206"/>
      <c r="M117" s="206"/>
      <c r="N117" s="206"/>
      <c r="O117" s="5"/>
    </row>
    <row r="118" spans="1:15" outlineLevel="1" thickBot="1" x14ac:dyDescent="0.35">
      <c r="A118" s="5"/>
      <c r="B118" s="14" t="s">
        <v>254</v>
      </c>
      <c r="C118" s="5"/>
      <c r="D118" s="5"/>
      <c r="E118" s="5"/>
      <c r="F118" s="5"/>
      <c r="G118" s="5"/>
      <c r="H118" s="5"/>
      <c r="I118" s="5"/>
      <c r="J118" s="5"/>
      <c r="K118" s="5"/>
      <c r="L118" s="5"/>
      <c r="M118" s="5"/>
      <c r="N118" s="5"/>
      <c r="O118" s="5"/>
    </row>
    <row r="119" spans="1:15" ht="52.7" customHeight="1" outlineLevel="1" thickBot="1" x14ac:dyDescent="0.35">
      <c r="A119" s="5"/>
      <c r="B119" s="5"/>
      <c r="C119" s="269" t="s">
        <v>1854</v>
      </c>
      <c r="D119" s="270"/>
      <c r="E119" s="270"/>
      <c r="F119" s="270"/>
      <c r="G119" s="270"/>
      <c r="H119" s="270"/>
      <c r="I119" s="270"/>
      <c r="J119" s="270"/>
      <c r="K119" s="270"/>
      <c r="L119" s="270"/>
      <c r="M119" s="271"/>
      <c r="N119" s="31"/>
      <c r="O119" s="5"/>
    </row>
    <row r="120" spans="1:15" ht="14" outlineLevel="1" x14ac:dyDescent="0.3">
      <c r="A120" s="5"/>
      <c r="B120" s="5"/>
      <c r="C120" s="5"/>
      <c r="D120" s="5"/>
      <c r="E120" s="5"/>
      <c r="F120" s="5"/>
      <c r="G120" s="5"/>
      <c r="H120" s="5"/>
      <c r="I120" s="5"/>
      <c r="J120" s="5"/>
      <c r="K120" s="5"/>
      <c r="L120" s="5"/>
      <c r="M120" s="5"/>
      <c r="N120" s="5"/>
      <c r="O120" s="5"/>
    </row>
    <row r="121" spans="1:15" ht="14" outlineLevel="1" collapsed="1" x14ac:dyDescent="0.3">
      <c r="A121" s="5"/>
      <c r="B121" s="14" t="s">
        <v>145</v>
      </c>
      <c r="C121" s="5"/>
      <c r="D121" s="5"/>
      <c r="E121" s="5"/>
      <c r="F121" s="5"/>
      <c r="G121" s="5"/>
      <c r="H121" s="5"/>
      <c r="I121" s="5"/>
      <c r="J121" s="5"/>
      <c r="K121" s="5"/>
      <c r="L121" s="5"/>
      <c r="M121" s="5"/>
      <c r="N121" s="5"/>
      <c r="O121" s="5"/>
    </row>
    <row r="122" spans="1:15" ht="14" hidden="1" outlineLevel="2" x14ac:dyDescent="0.3">
      <c r="A122" s="5"/>
      <c r="B122" s="32" t="s">
        <v>15</v>
      </c>
      <c r="C122" s="276" t="s">
        <v>487</v>
      </c>
      <c r="D122" s="277"/>
      <c r="E122" s="277"/>
      <c r="F122" s="277"/>
      <c r="G122" s="277"/>
      <c r="H122" s="277"/>
      <c r="I122" s="277"/>
      <c r="J122" s="277"/>
      <c r="K122" s="277"/>
      <c r="L122" s="277"/>
      <c r="M122" s="278"/>
      <c r="N122" s="15"/>
      <c r="O122" s="5"/>
    </row>
    <row r="123" spans="1:15" hidden="1" outlineLevel="2" thickBot="1" x14ac:dyDescent="0.35">
      <c r="A123" s="5"/>
      <c r="B123" s="32" t="s">
        <v>1</v>
      </c>
      <c r="C123" s="272" t="s">
        <v>441</v>
      </c>
      <c r="D123" s="273"/>
      <c r="E123" s="273"/>
      <c r="F123" s="273"/>
      <c r="G123" s="273"/>
      <c r="H123" s="273"/>
      <c r="I123" s="273"/>
      <c r="J123" s="273"/>
      <c r="K123" s="273"/>
      <c r="L123" s="273"/>
      <c r="M123" s="274"/>
      <c r="N123" s="17"/>
      <c r="O123" s="5"/>
    </row>
    <row r="124" spans="1:15" ht="14" outlineLevel="1" x14ac:dyDescent="0.3">
      <c r="A124" s="5"/>
      <c r="B124" s="5"/>
      <c r="C124" s="5"/>
      <c r="D124" s="5"/>
      <c r="E124" s="5"/>
      <c r="F124" s="5"/>
      <c r="G124" s="5"/>
      <c r="H124" s="5"/>
      <c r="I124" s="5"/>
      <c r="J124" s="5"/>
      <c r="K124" s="5"/>
      <c r="L124" s="5"/>
      <c r="M124" s="5"/>
      <c r="N124" s="5"/>
      <c r="O124" s="5"/>
    </row>
    <row r="125" spans="1:15" ht="14" outlineLevel="1" collapsed="1" x14ac:dyDescent="0.3">
      <c r="A125" s="5"/>
      <c r="B125" s="14" t="s">
        <v>257</v>
      </c>
      <c r="C125" s="5"/>
      <c r="D125" s="5"/>
      <c r="E125" s="5"/>
      <c r="F125" s="5"/>
      <c r="G125" s="5"/>
      <c r="H125" s="5"/>
      <c r="I125" s="5"/>
      <c r="J125" s="5"/>
      <c r="K125" s="5"/>
      <c r="L125" s="5"/>
      <c r="M125" s="5"/>
      <c r="N125" s="5"/>
      <c r="O125" s="5"/>
    </row>
    <row r="126" spans="1:15" ht="29.95" hidden="1" customHeight="1" outlineLevel="2" x14ac:dyDescent="0.3">
      <c r="A126" s="5"/>
      <c r="B126" s="5"/>
      <c r="C126" s="18">
        <v>1</v>
      </c>
      <c r="D126" s="207" t="s">
        <v>488</v>
      </c>
      <c r="E126" s="208"/>
      <c r="F126" s="208"/>
      <c r="G126" s="208"/>
      <c r="H126" s="208"/>
      <c r="I126" s="208"/>
      <c r="J126" s="208"/>
      <c r="K126" s="208"/>
      <c r="L126" s="208"/>
      <c r="M126" s="275"/>
      <c r="N126" s="15"/>
      <c r="O126" s="5"/>
    </row>
    <row r="127" spans="1:15" ht="48.65" hidden="1" customHeight="1" outlineLevel="2" x14ac:dyDescent="0.3">
      <c r="A127" s="5"/>
      <c r="B127" s="5"/>
      <c r="C127" s="20">
        <v>2</v>
      </c>
      <c r="D127" s="212" t="s">
        <v>489</v>
      </c>
      <c r="E127" s="213"/>
      <c r="F127" s="213"/>
      <c r="G127" s="213"/>
      <c r="H127" s="213"/>
      <c r="I127" s="213"/>
      <c r="J127" s="213"/>
      <c r="K127" s="213"/>
      <c r="L127" s="213"/>
      <c r="M127" s="214"/>
      <c r="N127" s="26"/>
      <c r="O127" s="5"/>
    </row>
    <row r="128" spans="1:15" ht="29.95" hidden="1" customHeight="1" outlineLevel="2" x14ac:dyDescent="0.3">
      <c r="A128" s="5"/>
      <c r="B128" s="5"/>
      <c r="C128" s="20">
        <v>3</v>
      </c>
      <c r="D128" s="212" t="s">
        <v>490</v>
      </c>
      <c r="E128" s="213"/>
      <c r="F128" s="213"/>
      <c r="G128" s="213"/>
      <c r="H128" s="213"/>
      <c r="I128" s="213"/>
      <c r="J128" s="213"/>
      <c r="K128" s="213"/>
      <c r="L128" s="213"/>
      <c r="M128" s="214"/>
      <c r="N128" s="26"/>
      <c r="O128" s="5"/>
    </row>
    <row r="129" spans="1:15" ht="29.95" hidden="1" customHeight="1" outlineLevel="2" x14ac:dyDescent="0.3">
      <c r="A129" s="5"/>
      <c r="B129" s="5"/>
      <c r="C129" s="29">
        <v>4</v>
      </c>
      <c r="D129" s="212" t="s">
        <v>491</v>
      </c>
      <c r="E129" s="213"/>
      <c r="F129" s="213"/>
      <c r="G129" s="213"/>
      <c r="H129" s="213"/>
      <c r="I129" s="213"/>
      <c r="J129" s="213"/>
      <c r="K129" s="213"/>
      <c r="L129" s="213"/>
      <c r="M129" s="214"/>
      <c r="N129" s="26"/>
      <c r="O129" s="5"/>
    </row>
    <row r="130" spans="1:15" ht="56.95" hidden="1" customHeight="1" outlineLevel="2" thickBot="1" x14ac:dyDescent="0.35">
      <c r="A130" s="5"/>
      <c r="B130" s="5"/>
      <c r="C130" s="19">
        <v>5</v>
      </c>
      <c r="D130" s="218" t="s">
        <v>492</v>
      </c>
      <c r="E130" s="219"/>
      <c r="F130" s="219"/>
      <c r="G130" s="219"/>
      <c r="H130" s="219"/>
      <c r="I130" s="219"/>
      <c r="J130" s="219"/>
      <c r="K130" s="219"/>
      <c r="L130" s="219"/>
      <c r="M130" s="220"/>
      <c r="N130" s="17"/>
      <c r="O130" s="5"/>
    </row>
    <row r="131" spans="1:15" ht="14" outlineLevel="1" x14ac:dyDescent="0.3">
      <c r="A131" s="5"/>
      <c r="B131" s="5"/>
      <c r="C131" s="5"/>
      <c r="D131" s="5"/>
      <c r="E131" s="5"/>
      <c r="F131" s="5"/>
      <c r="G131" s="5"/>
      <c r="H131" s="5"/>
      <c r="I131" s="5"/>
      <c r="J131" s="5"/>
      <c r="K131" s="5"/>
      <c r="L131" s="5"/>
      <c r="M131" s="5"/>
      <c r="N131" s="5"/>
      <c r="O131" s="5"/>
    </row>
    <row r="132" spans="1:15" outlineLevel="1" thickBot="1" x14ac:dyDescent="0.35">
      <c r="A132" s="5"/>
      <c r="B132" s="14" t="s">
        <v>311</v>
      </c>
      <c r="C132" s="5"/>
      <c r="D132" s="5"/>
      <c r="E132" s="5"/>
      <c r="F132" s="5"/>
      <c r="G132" s="5"/>
      <c r="H132" s="5"/>
      <c r="I132" s="5"/>
      <c r="J132" s="5"/>
      <c r="K132" s="5"/>
      <c r="L132" s="5"/>
      <c r="M132" s="5"/>
      <c r="N132" s="5"/>
      <c r="O132" s="5"/>
    </row>
    <row r="133" spans="1:15" outlineLevel="2" collapsed="1" thickBot="1" x14ac:dyDescent="0.35">
      <c r="A133" s="5"/>
      <c r="B133" s="5"/>
      <c r="C133" s="33" t="s">
        <v>493</v>
      </c>
      <c r="D133" s="34"/>
      <c r="E133" s="34"/>
      <c r="F133" s="34"/>
      <c r="G133" s="34"/>
      <c r="H133" s="34"/>
      <c r="I133" s="34"/>
      <c r="J133" s="296"/>
      <c r="K133" s="296"/>
      <c r="L133" s="296"/>
      <c r="M133" s="249"/>
      <c r="N133" s="279"/>
      <c r="O133" s="5"/>
    </row>
    <row r="134" spans="1:15" ht="14" hidden="1" outlineLevel="3" x14ac:dyDescent="0.3">
      <c r="A134" s="5"/>
      <c r="B134" s="5"/>
      <c r="C134" s="36"/>
      <c r="D134" s="297" t="s">
        <v>494</v>
      </c>
      <c r="E134" s="297"/>
      <c r="F134" s="5"/>
      <c r="G134" s="5"/>
      <c r="H134" s="5"/>
      <c r="I134" s="5"/>
      <c r="J134" s="5"/>
      <c r="K134" s="5"/>
      <c r="L134" s="5"/>
      <c r="M134" s="38"/>
      <c r="N134" s="280"/>
      <c r="O134" s="5"/>
    </row>
    <row r="135" spans="1:15" ht="14" hidden="1" outlineLevel="3" x14ac:dyDescent="0.3">
      <c r="A135" s="5"/>
      <c r="B135" s="5"/>
      <c r="C135" s="36"/>
      <c r="D135" s="297"/>
      <c r="E135" s="297"/>
      <c r="F135" s="5"/>
      <c r="G135" s="5"/>
      <c r="H135" s="5"/>
      <c r="I135" s="5"/>
      <c r="J135" s="5"/>
      <c r="K135" s="5"/>
      <c r="L135" s="5"/>
      <c r="M135" s="38"/>
      <c r="N135" s="280"/>
      <c r="O135" s="5"/>
    </row>
    <row r="136" spans="1:15" ht="14" hidden="1" outlineLevel="3" x14ac:dyDescent="0.3">
      <c r="A136" s="5"/>
      <c r="B136" s="5"/>
      <c r="C136" s="36"/>
      <c r="D136" s="297"/>
      <c r="E136" s="297"/>
      <c r="F136" s="5"/>
      <c r="G136" s="5"/>
      <c r="H136" s="5"/>
      <c r="I136" s="5"/>
      <c r="J136" s="5"/>
      <c r="K136" s="5"/>
      <c r="L136" s="5"/>
      <c r="M136" s="38"/>
      <c r="N136" s="280"/>
      <c r="O136" s="5"/>
    </row>
    <row r="137" spans="1:15" ht="14" hidden="1" outlineLevel="3" x14ac:dyDescent="0.3">
      <c r="A137" s="5"/>
      <c r="B137" s="5"/>
      <c r="C137" s="36"/>
      <c r="D137" s="297"/>
      <c r="E137" s="297"/>
      <c r="F137" s="5"/>
      <c r="G137" s="5"/>
      <c r="H137" s="5"/>
      <c r="I137" s="5"/>
      <c r="J137" s="5"/>
      <c r="K137" s="5"/>
      <c r="L137" s="5"/>
      <c r="M137" s="38"/>
      <c r="N137" s="280"/>
      <c r="O137" s="5"/>
    </row>
    <row r="138" spans="1:15" ht="14" hidden="1" outlineLevel="3" x14ac:dyDescent="0.3">
      <c r="A138" s="5"/>
      <c r="B138" s="5"/>
      <c r="C138" s="36"/>
      <c r="D138" s="297"/>
      <c r="E138" s="297"/>
      <c r="F138" s="5"/>
      <c r="G138" s="5"/>
      <c r="H138" s="5"/>
      <c r="I138" s="5"/>
      <c r="J138" s="5"/>
      <c r="K138" s="5"/>
      <c r="L138" s="5"/>
      <c r="M138" s="38"/>
      <c r="N138" s="280"/>
      <c r="O138" s="5"/>
    </row>
    <row r="139" spans="1:15" ht="14" hidden="1" outlineLevel="3" x14ac:dyDescent="0.3">
      <c r="A139" s="5"/>
      <c r="B139" s="5"/>
      <c r="C139" s="36"/>
      <c r="D139" s="297"/>
      <c r="E139" s="297"/>
      <c r="F139" s="5"/>
      <c r="G139" s="5"/>
      <c r="H139" s="5"/>
      <c r="I139" s="5"/>
      <c r="J139" s="5"/>
      <c r="K139" s="5"/>
      <c r="L139" s="5"/>
      <c r="M139" s="38"/>
      <c r="N139" s="280"/>
      <c r="O139" s="5"/>
    </row>
    <row r="140" spans="1:15" ht="14" hidden="1" outlineLevel="3" x14ac:dyDescent="0.3">
      <c r="A140" s="5"/>
      <c r="B140" s="5"/>
      <c r="C140" s="36"/>
      <c r="D140" s="297"/>
      <c r="E140" s="297"/>
      <c r="F140" s="5"/>
      <c r="G140" s="5"/>
      <c r="H140" s="5"/>
      <c r="I140" s="5"/>
      <c r="J140" s="5"/>
      <c r="K140" s="5"/>
      <c r="L140" s="5"/>
      <c r="M140" s="38"/>
      <c r="N140" s="280"/>
      <c r="O140" s="5"/>
    </row>
    <row r="141" spans="1:15" ht="14" hidden="1" outlineLevel="3" x14ac:dyDescent="0.3">
      <c r="A141" s="5"/>
      <c r="B141" s="5"/>
      <c r="C141" s="36"/>
      <c r="D141" s="297"/>
      <c r="E141" s="297"/>
      <c r="F141" s="5"/>
      <c r="G141" s="5"/>
      <c r="H141" s="5"/>
      <c r="I141" s="5"/>
      <c r="J141" s="5"/>
      <c r="K141" s="5"/>
      <c r="L141" s="5"/>
      <c r="M141" s="38"/>
      <c r="N141" s="280"/>
      <c r="O141" s="5"/>
    </row>
    <row r="142" spans="1:15" ht="14" hidden="1" outlineLevel="3" x14ac:dyDescent="0.3">
      <c r="A142" s="5"/>
      <c r="B142" s="5"/>
      <c r="C142" s="36"/>
      <c r="D142" s="297"/>
      <c r="E142" s="297"/>
      <c r="F142" s="5"/>
      <c r="G142" s="5"/>
      <c r="H142" s="5"/>
      <c r="I142" s="5"/>
      <c r="J142" s="5"/>
      <c r="K142" s="5"/>
      <c r="L142" s="5"/>
      <c r="M142" s="38"/>
      <c r="N142" s="280"/>
      <c r="O142" s="5"/>
    </row>
    <row r="143" spans="1:15" ht="14" hidden="1" outlineLevel="3" x14ac:dyDescent="0.3">
      <c r="A143" s="5"/>
      <c r="B143" s="5"/>
      <c r="C143" s="36"/>
      <c r="D143" s="297"/>
      <c r="E143" s="297"/>
      <c r="F143" s="5"/>
      <c r="G143" s="5"/>
      <c r="H143" s="5"/>
      <c r="I143" s="5"/>
      <c r="J143" s="5"/>
      <c r="K143" s="5"/>
      <c r="L143" s="5"/>
      <c r="M143" s="38"/>
      <c r="N143" s="280"/>
      <c r="O143" s="5"/>
    </row>
    <row r="144" spans="1:15" ht="14" hidden="1" outlineLevel="3" x14ac:dyDescent="0.3">
      <c r="A144" s="5"/>
      <c r="B144" s="5"/>
      <c r="C144" s="36"/>
      <c r="D144" s="297"/>
      <c r="E144" s="297"/>
      <c r="F144" s="5"/>
      <c r="G144" s="5"/>
      <c r="H144" s="5"/>
      <c r="I144" s="5"/>
      <c r="J144" s="5"/>
      <c r="K144" s="5"/>
      <c r="L144" s="5"/>
      <c r="M144" s="38"/>
      <c r="N144" s="280"/>
      <c r="O144" s="5"/>
    </row>
    <row r="145" spans="1:15" ht="14" hidden="1" outlineLevel="3" x14ac:dyDescent="0.3">
      <c r="A145" s="5"/>
      <c r="B145" s="5"/>
      <c r="C145" s="36"/>
      <c r="D145" s="297"/>
      <c r="E145" s="297"/>
      <c r="F145" s="5"/>
      <c r="G145" s="5"/>
      <c r="H145" s="5"/>
      <c r="I145" s="5"/>
      <c r="J145" s="5"/>
      <c r="K145" s="5"/>
      <c r="L145" s="5"/>
      <c r="M145" s="38"/>
      <c r="N145" s="280"/>
      <c r="O145" s="5"/>
    </row>
    <row r="146" spans="1:15" ht="14" hidden="1" outlineLevel="3" x14ac:dyDescent="0.3">
      <c r="A146" s="5"/>
      <c r="B146" s="5"/>
      <c r="C146" s="36"/>
      <c r="D146" s="297"/>
      <c r="E146" s="297"/>
      <c r="F146" s="5"/>
      <c r="G146" s="5"/>
      <c r="H146" s="5"/>
      <c r="I146" s="5"/>
      <c r="J146" s="5"/>
      <c r="K146" s="5"/>
      <c r="L146" s="5"/>
      <c r="M146" s="38"/>
      <c r="N146" s="280"/>
      <c r="O146" s="5"/>
    </row>
    <row r="147" spans="1:15" ht="14" hidden="1" outlineLevel="3" x14ac:dyDescent="0.3">
      <c r="A147" s="5"/>
      <c r="B147" s="5"/>
      <c r="C147" s="36"/>
      <c r="D147" s="297"/>
      <c r="E147" s="297"/>
      <c r="F147" s="5"/>
      <c r="G147" s="5"/>
      <c r="H147" s="5"/>
      <c r="I147" s="5"/>
      <c r="J147" s="5"/>
      <c r="K147" s="5"/>
      <c r="L147" s="5"/>
      <c r="M147" s="38"/>
      <c r="N147" s="280"/>
      <c r="O147" s="5"/>
    </row>
    <row r="148" spans="1:15" ht="14.55" hidden="1" customHeight="1" outlineLevel="3" x14ac:dyDescent="0.3">
      <c r="A148" s="5"/>
      <c r="B148" s="5"/>
      <c r="C148" s="36"/>
      <c r="D148" s="297"/>
      <c r="E148" s="297"/>
      <c r="F148" s="5"/>
      <c r="G148" s="5"/>
      <c r="H148" s="5"/>
      <c r="I148" s="5"/>
      <c r="J148" s="5"/>
      <c r="K148" s="5"/>
      <c r="L148" s="5"/>
      <c r="M148" s="38"/>
      <c r="N148" s="280"/>
      <c r="O148" s="5"/>
    </row>
    <row r="149" spans="1:15" ht="14.55" hidden="1" customHeight="1" outlineLevel="3" x14ac:dyDescent="0.3">
      <c r="A149" s="5"/>
      <c r="B149" s="5"/>
      <c r="C149" s="36"/>
      <c r="D149" s="297"/>
      <c r="E149" s="297"/>
      <c r="F149" s="5"/>
      <c r="G149" s="5"/>
      <c r="H149" s="5"/>
      <c r="I149" s="5"/>
      <c r="J149" s="5"/>
      <c r="K149" s="5"/>
      <c r="L149" s="5"/>
      <c r="M149" s="38"/>
      <c r="N149" s="280"/>
      <c r="O149" s="5"/>
    </row>
    <row r="150" spans="1:15" ht="14.55" hidden="1" customHeight="1" outlineLevel="3" x14ac:dyDescent="0.3">
      <c r="A150" s="5"/>
      <c r="B150" s="5"/>
      <c r="C150" s="36"/>
      <c r="D150" s="297"/>
      <c r="E150" s="297"/>
      <c r="F150" s="5"/>
      <c r="G150" s="5"/>
      <c r="H150" s="5"/>
      <c r="I150" s="5"/>
      <c r="J150" s="5"/>
      <c r="K150" s="5"/>
      <c r="L150" s="5"/>
      <c r="M150" s="38"/>
      <c r="N150" s="280"/>
      <c r="O150" s="5"/>
    </row>
    <row r="151" spans="1:15" ht="14" hidden="1" outlineLevel="3" x14ac:dyDescent="0.3">
      <c r="A151" s="5"/>
      <c r="B151" s="5"/>
      <c r="C151" s="36"/>
      <c r="D151" s="297"/>
      <c r="E151" s="297"/>
      <c r="F151" s="5"/>
      <c r="G151" s="5"/>
      <c r="H151" s="5"/>
      <c r="I151" s="5"/>
      <c r="J151" s="5"/>
      <c r="K151" s="5"/>
      <c r="L151" s="5"/>
      <c r="M151" s="38"/>
      <c r="N151" s="280"/>
      <c r="O151" s="5"/>
    </row>
    <row r="152" spans="1:15" ht="14" hidden="1" outlineLevel="3" x14ac:dyDescent="0.3">
      <c r="A152" s="5"/>
      <c r="B152" s="5"/>
      <c r="C152" s="36"/>
      <c r="D152" s="297"/>
      <c r="E152" s="297"/>
      <c r="F152" s="5"/>
      <c r="G152" s="5"/>
      <c r="H152" s="5"/>
      <c r="I152" s="5"/>
      <c r="J152" s="5"/>
      <c r="K152" s="5"/>
      <c r="L152" s="5"/>
      <c r="M152" s="38"/>
      <c r="N152" s="280"/>
      <c r="O152" s="5"/>
    </row>
    <row r="153" spans="1:15" ht="14.55" hidden="1" customHeight="1" outlineLevel="3" x14ac:dyDescent="0.3">
      <c r="A153" s="5"/>
      <c r="B153" s="5"/>
      <c r="C153" s="36"/>
      <c r="D153" s="297"/>
      <c r="E153" s="297"/>
      <c r="F153" s="5"/>
      <c r="G153" s="5"/>
      <c r="H153" s="5"/>
      <c r="I153" s="5"/>
      <c r="J153" s="5"/>
      <c r="K153" s="5"/>
      <c r="L153" s="5"/>
      <c r="M153" s="38"/>
      <c r="N153" s="280"/>
      <c r="O153" s="5"/>
    </row>
    <row r="154" spans="1:15" ht="14.55" hidden="1" customHeight="1" outlineLevel="3" x14ac:dyDescent="0.3">
      <c r="A154" s="5"/>
      <c r="B154" s="5"/>
      <c r="C154" s="36"/>
      <c r="D154" s="297"/>
      <c r="E154" s="297"/>
      <c r="F154" s="5"/>
      <c r="G154" s="5"/>
      <c r="H154" s="5"/>
      <c r="I154" s="5"/>
      <c r="J154" s="5"/>
      <c r="K154" s="5"/>
      <c r="L154" s="5"/>
      <c r="M154" s="38"/>
      <c r="N154" s="280"/>
      <c r="O154" s="5"/>
    </row>
    <row r="155" spans="1:15" ht="15.05" hidden="1" customHeight="1" outlineLevel="3" thickBot="1" x14ac:dyDescent="0.35">
      <c r="A155" s="5"/>
      <c r="B155" s="5"/>
      <c r="C155" s="39"/>
      <c r="D155" s="40"/>
      <c r="E155" s="40"/>
      <c r="F155" s="40"/>
      <c r="G155" s="40"/>
      <c r="H155" s="40"/>
      <c r="I155" s="40"/>
      <c r="J155" s="40"/>
      <c r="K155" s="40"/>
      <c r="L155" s="40"/>
      <c r="M155" s="41"/>
      <c r="N155" s="281"/>
      <c r="O155" s="5"/>
    </row>
    <row r="156" spans="1:15" ht="14" outlineLevel="2" x14ac:dyDescent="0.3">
      <c r="A156" s="5"/>
      <c r="B156" s="5"/>
      <c r="C156" s="33" t="s">
        <v>495</v>
      </c>
      <c r="D156" s="34"/>
      <c r="E156" s="34"/>
      <c r="F156" s="34"/>
      <c r="G156" s="34"/>
      <c r="H156" s="34"/>
      <c r="I156" s="34"/>
      <c r="J156" s="296"/>
      <c r="K156" s="296"/>
      <c r="L156" s="296"/>
      <c r="M156" s="249"/>
      <c r="N156" s="279"/>
      <c r="O156" s="5"/>
    </row>
    <row r="157" spans="1:15" ht="14.55" customHeight="1" outlineLevel="3" x14ac:dyDescent="0.3">
      <c r="A157" s="5"/>
      <c r="B157" s="5"/>
      <c r="C157" s="36"/>
      <c r="D157" s="266" t="s">
        <v>496</v>
      </c>
      <c r="E157" s="266"/>
      <c r="F157" s="266"/>
      <c r="G157" s="266"/>
      <c r="H157" s="266"/>
      <c r="I157" s="266"/>
      <c r="J157" s="266"/>
      <c r="K157" s="266"/>
      <c r="L157" s="266"/>
      <c r="M157" s="38"/>
      <c r="N157" s="280"/>
      <c r="O157" s="5"/>
    </row>
    <row r="158" spans="1:15" ht="14.55" customHeight="1" outlineLevel="3" x14ac:dyDescent="0.3">
      <c r="A158" s="5"/>
      <c r="B158" s="5"/>
      <c r="C158" s="42" t="s">
        <v>497</v>
      </c>
      <c r="D158" s="37"/>
      <c r="E158" s="37"/>
      <c r="F158" s="5"/>
      <c r="G158" s="5"/>
      <c r="H158" s="5"/>
      <c r="I158" s="5"/>
      <c r="J158" s="5"/>
      <c r="K158" s="5"/>
      <c r="L158" s="5"/>
      <c r="M158" s="38"/>
      <c r="N158" s="280"/>
      <c r="O158" s="5"/>
    </row>
    <row r="159" spans="1:15" ht="14.55" customHeight="1" outlineLevel="3" x14ac:dyDescent="0.3">
      <c r="A159" s="5"/>
      <c r="B159" s="5"/>
      <c r="C159" s="36"/>
      <c r="D159" s="266" t="s">
        <v>498</v>
      </c>
      <c r="E159" s="266"/>
      <c r="F159" s="266"/>
      <c r="G159" s="266"/>
      <c r="H159" s="266"/>
      <c r="I159" s="266"/>
      <c r="J159" s="266"/>
      <c r="K159" s="266"/>
      <c r="L159" s="266"/>
      <c r="M159" s="38"/>
      <c r="N159" s="280"/>
      <c r="O159" s="5"/>
    </row>
    <row r="160" spans="1:15" ht="14.55" customHeight="1" outlineLevel="3" x14ac:dyDescent="0.3">
      <c r="A160" s="5"/>
      <c r="B160" s="5"/>
      <c r="C160" s="36"/>
      <c r="D160" s="266" t="s">
        <v>499</v>
      </c>
      <c r="E160" s="266"/>
      <c r="F160" s="266"/>
      <c r="G160" s="266"/>
      <c r="H160" s="266"/>
      <c r="I160" s="266"/>
      <c r="J160" s="266"/>
      <c r="K160" s="266"/>
      <c r="L160" s="266"/>
      <c r="M160" s="38"/>
      <c r="N160" s="280"/>
      <c r="O160" s="5"/>
    </row>
    <row r="161" spans="1:15" ht="14.55" customHeight="1" outlineLevel="3" x14ac:dyDescent="0.3">
      <c r="A161" s="5"/>
      <c r="B161" s="5"/>
      <c r="C161" s="36"/>
      <c r="D161" s="266" t="s">
        <v>500</v>
      </c>
      <c r="E161" s="266"/>
      <c r="F161" s="266"/>
      <c r="G161" s="266"/>
      <c r="H161" s="266"/>
      <c r="I161" s="266"/>
      <c r="J161" s="266"/>
      <c r="K161" s="266"/>
      <c r="L161" s="266"/>
      <c r="M161" s="38"/>
      <c r="N161" s="280"/>
      <c r="O161" s="5"/>
    </row>
    <row r="162" spans="1:15" ht="14.55" customHeight="1" outlineLevel="3" x14ac:dyDescent="0.3">
      <c r="A162" s="5"/>
      <c r="B162" s="5"/>
      <c r="C162" s="36"/>
      <c r="D162" s="266" t="s">
        <v>501</v>
      </c>
      <c r="E162" s="266"/>
      <c r="F162" s="266"/>
      <c r="G162" s="266"/>
      <c r="H162" s="266"/>
      <c r="I162" s="266"/>
      <c r="J162" s="266"/>
      <c r="K162" s="266"/>
      <c r="L162" s="266"/>
      <c r="M162" s="38"/>
      <c r="N162" s="280"/>
      <c r="O162" s="5"/>
    </row>
    <row r="163" spans="1:15" ht="14.55" customHeight="1" outlineLevel="3" x14ac:dyDescent="0.3">
      <c r="A163" s="5"/>
      <c r="B163" s="5"/>
      <c r="C163" s="36"/>
      <c r="D163" s="266" t="s">
        <v>502</v>
      </c>
      <c r="E163" s="266"/>
      <c r="F163" s="266"/>
      <c r="G163" s="266"/>
      <c r="H163" s="266"/>
      <c r="I163" s="266"/>
      <c r="J163" s="266"/>
      <c r="K163" s="266"/>
      <c r="L163" s="266"/>
      <c r="M163" s="38"/>
      <c r="N163" s="280"/>
      <c r="O163" s="5"/>
    </row>
    <row r="164" spans="1:15" ht="14.55" customHeight="1" outlineLevel="3" x14ac:dyDescent="0.3">
      <c r="A164" s="5"/>
      <c r="B164" s="5"/>
      <c r="C164" s="36"/>
      <c r="D164" s="266" t="s">
        <v>503</v>
      </c>
      <c r="E164" s="266"/>
      <c r="F164" s="266"/>
      <c r="G164" s="266"/>
      <c r="H164" s="266"/>
      <c r="I164" s="266"/>
      <c r="J164" s="266"/>
      <c r="K164" s="266"/>
      <c r="L164" s="266"/>
      <c r="M164" s="38"/>
      <c r="N164" s="280"/>
      <c r="O164" s="5"/>
    </row>
    <row r="165" spans="1:15" ht="14.55" customHeight="1" outlineLevel="3" x14ac:dyDescent="0.3">
      <c r="A165" s="5"/>
      <c r="B165" s="5"/>
      <c r="C165" s="36"/>
      <c r="D165" s="266" t="s">
        <v>504</v>
      </c>
      <c r="E165" s="266"/>
      <c r="F165" s="266"/>
      <c r="G165" s="266"/>
      <c r="H165" s="266"/>
      <c r="I165" s="266"/>
      <c r="J165" s="266"/>
      <c r="K165" s="266"/>
      <c r="L165" s="266"/>
      <c r="M165" s="38"/>
      <c r="N165" s="280"/>
      <c r="O165" s="5"/>
    </row>
    <row r="166" spans="1:15" ht="14.55" customHeight="1" outlineLevel="3" x14ac:dyDescent="0.3">
      <c r="A166" s="5"/>
      <c r="B166" s="5"/>
      <c r="C166" s="36"/>
      <c r="D166" s="266" t="s">
        <v>505</v>
      </c>
      <c r="E166" s="266"/>
      <c r="F166" s="266"/>
      <c r="G166" s="266"/>
      <c r="H166" s="266"/>
      <c r="I166" s="266"/>
      <c r="J166" s="266"/>
      <c r="K166" s="266"/>
      <c r="L166" s="266"/>
      <c r="M166" s="38"/>
      <c r="N166" s="280"/>
      <c r="O166" s="5"/>
    </row>
    <row r="167" spans="1:15" ht="14.55" customHeight="1" outlineLevel="3" x14ac:dyDescent="0.3">
      <c r="A167" s="5"/>
      <c r="B167" s="5"/>
      <c r="C167" s="36"/>
      <c r="D167" s="266" t="s">
        <v>506</v>
      </c>
      <c r="E167" s="266"/>
      <c r="F167" s="266"/>
      <c r="G167" s="266"/>
      <c r="H167" s="266"/>
      <c r="I167" s="266"/>
      <c r="J167" s="266"/>
      <c r="K167" s="266"/>
      <c r="L167" s="266"/>
      <c r="M167" s="38"/>
      <c r="N167" s="280"/>
      <c r="O167" s="5"/>
    </row>
    <row r="168" spans="1:15" ht="14.55" customHeight="1" outlineLevel="3" x14ac:dyDescent="0.3">
      <c r="A168" s="5"/>
      <c r="B168" s="5"/>
      <c r="C168" s="36"/>
      <c r="D168" s="266" t="s">
        <v>507</v>
      </c>
      <c r="E168" s="266"/>
      <c r="F168" s="266"/>
      <c r="G168" s="266"/>
      <c r="H168" s="266"/>
      <c r="I168" s="266"/>
      <c r="J168" s="266"/>
      <c r="K168" s="266"/>
      <c r="L168" s="266"/>
      <c r="M168" s="38"/>
      <c r="N168" s="280"/>
      <c r="O168" s="5"/>
    </row>
    <row r="169" spans="1:15" ht="14.55" customHeight="1" outlineLevel="3" x14ac:dyDescent="0.3">
      <c r="A169" s="5"/>
      <c r="B169" s="5"/>
      <c r="C169" s="36"/>
      <c r="D169" s="266" t="s">
        <v>508</v>
      </c>
      <c r="E169" s="266"/>
      <c r="F169" s="266"/>
      <c r="G169" s="266"/>
      <c r="H169" s="266"/>
      <c r="I169" s="266"/>
      <c r="J169" s="266"/>
      <c r="K169" s="266"/>
      <c r="L169" s="266"/>
      <c r="M169" s="38"/>
      <c r="N169" s="280"/>
      <c r="O169" s="5"/>
    </row>
    <row r="170" spans="1:15" ht="14" outlineLevel="3" x14ac:dyDescent="0.3">
      <c r="A170" s="5"/>
      <c r="B170" s="5"/>
      <c r="C170" s="42" t="s">
        <v>509</v>
      </c>
      <c r="D170" s="37"/>
      <c r="E170" s="37"/>
      <c r="F170" s="5"/>
      <c r="G170" s="5"/>
      <c r="H170" s="5"/>
      <c r="I170" s="5"/>
      <c r="J170" s="5"/>
      <c r="K170" s="5"/>
      <c r="L170" s="5"/>
      <c r="M170" s="38"/>
      <c r="N170" s="280"/>
      <c r="O170" s="5"/>
    </row>
    <row r="171" spans="1:15" ht="14" outlineLevel="3" x14ac:dyDescent="0.3">
      <c r="A171" s="5"/>
      <c r="B171" s="5"/>
      <c r="C171" s="36"/>
      <c r="D171" s="266" t="s">
        <v>510</v>
      </c>
      <c r="E171" s="266"/>
      <c r="F171" s="266"/>
      <c r="G171" s="266"/>
      <c r="H171" s="266"/>
      <c r="I171" s="266"/>
      <c r="J171" s="266"/>
      <c r="K171" s="266"/>
      <c r="L171" s="266"/>
      <c r="M171" s="38"/>
      <c r="N171" s="280"/>
      <c r="O171" s="5"/>
    </row>
    <row r="172" spans="1:15" ht="14" outlineLevel="3" x14ac:dyDescent="0.3">
      <c r="A172" s="5"/>
      <c r="B172" s="5"/>
      <c r="C172" s="36"/>
      <c r="D172" s="266" t="s">
        <v>511</v>
      </c>
      <c r="E172" s="266"/>
      <c r="F172" s="266"/>
      <c r="G172" s="266"/>
      <c r="H172" s="266"/>
      <c r="I172" s="266"/>
      <c r="J172" s="266"/>
      <c r="K172" s="266"/>
      <c r="L172" s="266"/>
      <c r="M172" s="38"/>
      <c r="N172" s="280"/>
      <c r="O172" s="5"/>
    </row>
    <row r="173" spans="1:15" ht="14.55" customHeight="1" outlineLevel="3" x14ac:dyDescent="0.3">
      <c r="A173" s="5"/>
      <c r="B173" s="5"/>
      <c r="C173" s="36"/>
      <c r="D173" s="37"/>
      <c r="E173" s="266" t="s">
        <v>512</v>
      </c>
      <c r="F173" s="266"/>
      <c r="G173" s="266"/>
      <c r="H173" s="266"/>
      <c r="I173" s="266"/>
      <c r="J173" s="266"/>
      <c r="K173" s="266"/>
      <c r="L173" s="266"/>
      <c r="M173" s="38"/>
      <c r="N173" s="280"/>
      <c r="O173" s="5"/>
    </row>
    <row r="174" spans="1:15" ht="14.55" customHeight="1" outlineLevel="3" x14ac:dyDescent="0.3">
      <c r="A174" s="5"/>
      <c r="B174" s="5"/>
      <c r="C174" s="36"/>
      <c r="D174" s="37"/>
      <c r="E174" s="266" t="s">
        <v>513</v>
      </c>
      <c r="F174" s="266"/>
      <c r="G174" s="266"/>
      <c r="H174" s="266"/>
      <c r="I174" s="266"/>
      <c r="J174" s="266"/>
      <c r="K174" s="266"/>
      <c r="L174" s="266"/>
      <c r="M174" s="38"/>
      <c r="N174" s="280"/>
      <c r="O174" s="5"/>
    </row>
    <row r="175" spans="1:15" ht="14.55" customHeight="1" outlineLevel="3" x14ac:dyDescent="0.3">
      <c r="A175" s="5"/>
      <c r="B175" s="5"/>
      <c r="C175" s="36"/>
      <c r="D175" s="37"/>
      <c r="E175" s="266" t="s">
        <v>514</v>
      </c>
      <c r="F175" s="266"/>
      <c r="G175" s="266"/>
      <c r="H175" s="266"/>
      <c r="I175" s="266"/>
      <c r="J175" s="266"/>
      <c r="K175" s="266"/>
      <c r="L175" s="266"/>
      <c r="M175" s="38"/>
      <c r="N175" s="280"/>
      <c r="O175" s="5"/>
    </row>
    <row r="176" spans="1:15" ht="14.55" customHeight="1" outlineLevel="3" x14ac:dyDescent="0.3">
      <c r="A176" s="5"/>
      <c r="B176" s="5"/>
      <c r="C176" s="36"/>
      <c r="D176" s="37"/>
      <c r="E176" s="266" t="s">
        <v>515</v>
      </c>
      <c r="F176" s="266"/>
      <c r="G176" s="266"/>
      <c r="H176" s="266"/>
      <c r="I176" s="266"/>
      <c r="J176" s="266"/>
      <c r="K176" s="266"/>
      <c r="L176" s="266"/>
      <c r="M176" s="38"/>
      <c r="N176" s="280"/>
      <c r="O176" s="5"/>
    </row>
    <row r="177" spans="1:15" ht="14.55" customHeight="1" outlineLevel="3" x14ac:dyDescent="0.3">
      <c r="A177" s="5"/>
      <c r="B177" s="5"/>
      <c r="C177" s="36"/>
      <c r="D177" s="37"/>
      <c r="E177" s="266" t="s">
        <v>516</v>
      </c>
      <c r="F177" s="266"/>
      <c r="G177" s="266"/>
      <c r="H177" s="266"/>
      <c r="I177" s="266"/>
      <c r="J177" s="266"/>
      <c r="K177" s="266"/>
      <c r="L177" s="266"/>
      <c r="M177" s="38"/>
      <c r="N177" s="280"/>
      <c r="O177" s="5"/>
    </row>
    <row r="178" spans="1:15" ht="14.55" customHeight="1" outlineLevel="3" x14ac:dyDescent="0.3">
      <c r="A178" s="5"/>
      <c r="B178" s="5"/>
      <c r="C178" s="42" t="s">
        <v>517</v>
      </c>
      <c r="D178" s="37"/>
      <c r="E178" s="37"/>
      <c r="F178" s="5"/>
      <c r="G178" s="5"/>
      <c r="H178" s="5"/>
      <c r="I178" s="5"/>
      <c r="J178" s="5"/>
      <c r="K178" s="5"/>
      <c r="L178" s="5"/>
      <c r="M178" s="38"/>
      <c r="N178" s="280"/>
      <c r="O178" s="5"/>
    </row>
    <row r="179" spans="1:15" outlineLevel="3" thickBot="1" x14ac:dyDescent="0.35">
      <c r="A179" s="5"/>
      <c r="B179" s="5"/>
      <c r="C179" s="39"/>
      <c r="D179" s="40" t="s">
        <v>1853</v>
      </c>
      <c r="E179" s="40"/>
      <c r="F179" s="40"/>
      <c r="G179" s="40"/>
      <c r="H179" s="40"/>
      <c r="I179" s="40"/>
      <c r="J179" s="40"/>
      <c r="K179" s="40"/>
      <c r="L179" s="40"/>
      <c r="M179" s="41"/>
      <c r="N179" s="281"/>
      <c r="O179" s="5"/>
    </row>
    <row r="180" spans="1:15" outlineLevel="2" collapsed="1" thickBot="1" x14ac:dyDescent="0.35">
      <c r="A180" s="5"/>
      <c r="B180" s="5"/>
      <c r="C180" s="33" t="s">
        <v>512</v>
      </c>
      <c r="D180" s="34"/>
      <c r="E180" s="34"/>
      <c r="F180" s="34"/>
      <c r="G180" s="34"/>
      <c r="H180" s="34"/>
      <c r="I180" s="34"/>
      <c r="J180" s="296"/>
      <c r="K180" s="296"/>
      <c r="L180" s="296"/>
      <c r="M180" s="249"/>
      <c r="N180" s="279"/>
      <c r="O180" s="5"/>
    </row>
    <row r="181" spans="1:15" ht="14.55" hidden="1" customHeight="1" outlineLevel="3" x14ac:dyDescent="0.3">
      <c r="A181" s="5"/>
      <c r="B181" s="5"/>
      <c r="C181" s="42"/>
      <c r="D181" s="43" t="s">
        <v>473</v>
      </c>
      <c r="E181" s="5"/>
      <c r="F181" s="5"/>
      <c r="G181" s="5"/>
      <c r="H181" s="5"/>
      <c r="I181" s="5"/>
      <c r="J181" s="5"/>
      <c r="K181" s="5"/>
      <c r="L181" s="5"/>
      <c r="M181" s="38"/>
      <c r="N181" s="280"/>
      <c r="O181" s="5"/>
    </row>
    <row r="182" spans="1:15" ht="14.55" hidden="1" customHeight="1" outlineLevel="3" x14ac:dyDescent="0.3">
      <c r="A182" s="5"/>
      <c r="B182" s="5"/>
      <c r="C182" s="36"/>
      <c r="D182" s="44"/>
      <c r="E182" s="5"/>
      <c r="F182" s="5"/>
      <c r="G182" s="5"/>
      <c r="H182" s="5"/>
      <c r="I182" s="5"/>
      <c r="J182" s="5"/>
      <c r="K182" s="5"/>
      <c r="L182" s="5"/>
      <c r="M182" s="38"/>
      <c r="N182" s="280"/>
      <c r="O182" s="5"/>
    </row>
    <row r="183" spans="1:15" ht="14.55" hidden="1" customHeight="1" outlineLevel="3" x14ac:dyDescent="0.3">
      <c r="A183" s="5"/>
      <c r="B183" s="5"/>
      <c r="C183" s="36"/>
      <c r="D183" s="5"/>
      <c r="E183" s="5"/>
      <c r="F183" s="5"/>
      <c r="G183" s="5"/>
      <c r="H183" s="5"/>
      <c r="I183" s="5"/>
      <c r="J183" s="5"/>
      <c r="K183" s="5"/>
      <c r="L183" s="5"/>
      <c r="M183" s="38"/>
      <c r="N183" s="280"/>
      <c r="O183" s="5"/>
    </row>
    <row r="184" spans="1:15" ht="14.55" hidden="1" customHeight="1" outlineLevel="3" thickBot="1" x14ac:dyDescent="0.35">
      <c r="A184" s="5"/>
      <c r="B184" s="5"/>
      <c r="C184" s="36"/>
      <c r="D184" s="45" t="s">
        <v>518</v>
      </c>
      <c r="E184" s="45" t="s">
        <v>519</v>
      </c>
      <c r="F184" s="45" t="s">
        <v>520</v>
      </c>
      <c r="G184" s="45" t="s">
        <v>521</v>
      </c>
      <c r="H184" s="45" t="s">
        <v>522</v>
      </c>
      <c r="I184" s="5"/>
      <c r="J184" s="5"/>
      <c r="K184" s="5"/>
      <c r="L184" s="5"/>
      <c r="M184" s="38"/>
      <c r="N184" s="280"/>
      <c r="O184" s="5"/>
    </row>
    <row r="185" spans="1:15" ht="14.55" hidden="1" customHeight="1" outlineLevel="3" x14ac:dyDescent="0.3">
      <c r="A185" s="5"/>
      <c r="B185" s="5"/>
      <c r="C185" s="36"/>
      <c r="D185" s="46"/>
      <c r="E185" s="46"/>
      <c r="F185" s="46"/>
      <c r="G185" s="46"/>
      <c r="H185" s="46"/>
      <c r="I185" s="5"/>
      <c r="J185" s="5"/>
      <c r="K185" s="5"/>
      <c r="L185" s="5"/>
      <c r="M185" s="38"/>
      <c r="N185" s="280"/>
      <c r="O185" s="5"/>
    </row>
    <row r="186" spans="1:15" hidden="1" outlineLevel="3" thickBot="1" x14ac:dyDescent="0.35">
      <c r="A186" s="5"/>
      <c r="B186" s="5"/>
      <c r="C186" s="39"/>
      <c r="D186" s="40"/>
      <c r="E186" s="40"/>
      <c r="F186" s="40"/>
      <c r="G186" s="40"/>
      <c r="H186" s="40"/>
      <c r="I186" s="40"/>
      <c r="J186" s="40"/>
      <c r="K186" s="40"/>
      <c r="L186" s="40"/>
      <c r="M186" s="41"/>
      <c r="N186" s="281"/>
      <c r="O186" s="5"/>
    </row>
    <row r="187" spans="1:15" outlineLevel="2" collapsed="1" thickBot="1" x14ac:dyDescent="0.35">
      <c r="A187" s="5"/>
      <c r="B187" s="5"/>
      <c r="C187" s="33" t="s">
        <v>523</v>
      </c>
      <c r="D187" s="34"/>
      <c r="E187" s="34"/>
      <c r="F187" s="34"/>
      <c r="G187" s="34"/>
      <c r="H187" s="34"/>
      <c r="I187" s="34"/>
      <c r="J187" s="296"/>
      <c r="K187" s="296"/>
      <c r="L187" s="296"/>
      <c r="M187" s="249"/>
      <c r="N187" s="279"/>
      <c r="O187" s="5"/>
    </row>
    <row r="188" spans="1:15" ht="14.55" hidden="1" customHeight="1" outlineLevel="3" x14ac:dyDescent="0.3">
      <c r="A188" s="5"/>
      <c r="B188" s="5"/>
      <c r="C188" s="42"/>
      <c r="D188" s="43" t="s">
        <v>473</v>
      </c>
      <c r="E188" s="43" t="s">
        <v>479</v>
      </c>
      <c r="F188" s="43" t="s">
        <v>479</v>
      </c>
      <c r="G188" s="5"/>
      <c r="H188" s="5"/>
      <c r="I188" s="5"/>
      <c r="J188" s="5"/>
      <c r="K188" s="5"/>
      <c r="L188" s="5"/>
      <c r="M188" s="38"/>
      <c r="N188" s="280"/>
      <c r="O188" s="5"/>
    </row>
    <row r="189" spans="1:15" ht="14.55" hidden="1" customHeight="1" outlineLevel="3" x14ac:dyDescent="0.3">
      <c r="A189" s="5"/>
      <c r="B189" s="5"/>
      <c r="C189" s="36"/>
      <c r="D189" s="44"/>
      <c r="E189" s="44"/>
      <c r="F189" s="44"/>
      <c r="G189" s="5"/>
      <c r="H189" s="5"/>
      <c r="I189" s="5"/>
      <c r="J189" s="5"/>
      <c r="K189" s="5"/>
      <c r="L189" s="5"/>
      <c r="M189" s="38"/>
      <c r="N189" s="280"/>
      <c r="O189" s="5"/>
    </row>
    <row r="190" spans="1:15" ht="14.55" hidden="1" customHeight="1" outlineLevel="3" x14ac:dyDescent="0.3">
      <c r="A190" s="5"/>
      <c r="B190" s="5"/>
      <c r="C190" s="36"/>
      <c r="D190" s="5"/>
      <c r="E190" s="5"/>
      <c r="F190" s="5"/>
      <c r="G190" s="5"/>
      <c r="H190" s="5"/>
      <c r="I190" s="5"/>
      <c r="J190" s="5"/>
      <c r="K190" s="5"/>
      <c r="L190" s="5"/>
      <c r="M190" s="38"/>
      <c r="N190" s="280"/>
      <c r="O190" s="5"/>
    </row>
    <row r="191" spans="1:15" ht="14.55" hidden="1" customHeight="1" outlineLevel="3" thickBot="1" x14ac:dyDescent="0.35">
      <c r="A191" s="5"/>
      <c r="B191" s="5"/>
      <c r="C191" s="36"/>
      <c r="D191" s="45" t="s">
        <v>518</v>
      </c>
      <c r="E191" s="45" t="s">
        <v>519</v>
      </c>
      <c r="F191" s="45" t="s">
        <v>520</v>
      </c>
      <c r="G191" s="45" t="s">
        <v>521</v>
      </c>
      <c r="H191" s="45" t="s">
        <v>522</v>
      </c>
      <c r="I191" s="5"/>
      <c r="J191" s="5"/>
      <c r="K191" s="5"/>
      <c r="L191" s="5"/>
      <c r="M191" s="38"/>
      <c r="N191" s="280"/>
      <c r="O191" s="5"/>
    </row>
    <row r="192" spans="1:15" ht="14.55" hidden="1" customHeight="1" outlineLevel="3" x14ac:dyDescent="0.3">
      <c r="A192" s="5"/>
      <c r="B192" s="5"/>
      <c r="C192" s="36"/>
      <c r="D192" s="46"/>
      <c r="E192" s="46"/>
      <c r="F192" s="46"/>
      <c r="G192" s="46"/>
      <c r="H192" s="46"/>
      <c r="I192" s="5"/>
      <c r="J192" s="5"/>
      <c r="K192" s="5"/>
      <c r="L192" s="5"/>
      <c r="M192" s="38"/>
      <c r="N192" s="280"/>
      <c r="O192" s="5"/>
    </row>
    <row r="193" spans="1:15" hidden="1" outlineLevel="3" thickBot="1" x14ac:dyDescent="0.35">
      <c r="A193" s="5"/>
      <c r="B193" s="5"/>
      <c r="C193" s="39"/>
      <c r="D193" s="40"/>
      <c r="E193" s="40"/>
      <c r="F193" s="40"/>
      <c r="G193" s="40"/>
      <c r="H193" s="40"/>
      <c r="I193" s="40"/>
      <c r="J193" s="40"/>
      <c r="K193" s="40"/>
      <c r="L193" s="40"/>
      <c r="M193" s="41"/>
      <c r="N193" s="281"/>
      <c r="O193" s="5"/>
    </row>
    <row r="194" spans="1:15" ht="14.55" customHeight="1" outlineLevel="2" collapsed="1" thickBot="1" x14ac:dyDescent="0.35">
      <c r="A194" s="5"/>
      <c r="B194" s="5"/>
      <c r="C194" s="33" t="s">
        <v>524</v>
      </c>
      <c r="D194" s="34"/>
      <c r="E194" s="34"/>
      <c r="F194" s="34"/>
      <c r="G194" s="34"/>
      <c r="H194" s="34"/>
      <c r="I194" s="34"/>
      <c r="J194" s="230"/>
      <c r="K194" s="230"/>
      <c r="L194" s="230"/>
      <c r="M194" s="298"/>
      <c r="N194" s="279"/>
      <c r="O194" s="5"/>
    </row>
    <row r="195" spans="1:15" ht="14.55" hidden="1" customHeight="1" outlineLevel="3" x14ac:dyDescent="0.3">
      <c r="A195" s="5"/>
      <c r="B195" s="5"/>
      <c r="C195" s="42"/>
      <c r="D195" s="43" t="s">
        <v>473</v>
      </c>
      <c r="E195" s="5"/>
      <c r="F195" s="5"/>
      <c r="G195" s="5"/>
      <c r="H195" s="5"/>
      <c r="I195" s="5"/>
      <c r="J195" s="266"/>
      <c r="K195" s="266"/>
      <c r="L195" s="266"/>
      <c r="M195" s="267"/>
      <c r="N195" s="280"/>
      <c r="O195" s="5"/>
    </row>
    <row r="196" spans="1:15" ht="14.55" hidden="1" customHeight="1" outlineLevel="3" x14ac:dyDescent="0.3">
      <c r="A196" s="5"/>
      <c r="B196" s="5"/>
      <c r="C196" s="36"/>
      <c r="D196" s="44"/>
      <c r="E196" s="5"/>
      <c r="F196" s="5"/>
      <c r="G196" s="5"/>
      <c r="H196" s="5"/>
      <c r="I196" s="5"/>
      <c r="J196" s="266"/>
      <c r="K196" s="266"/>
      <c r="L196" s="266"/>
      <c r="M196" s="267"/>
      <c r="N196" s="280"/>
      <c r="O196" s="5"/>
    </row>
    <row r="197" spans="1:15" ht="14.55" hidden="1" customHeight="1" outlineLevel="3" x14ac:dyDescent="0.3">
      <c r="A197" s="5"/>
      <c r="B197" s="5"/>
      <c r="C197" s="36"/>
      <c r="D197" s="44"/>
      <c r="E197" s="5"/>
      <c r="F197" s="5"/>
      <c r="G197" s="5"/>
      <c r="H197" s="5"/>
      <c r="I197" s="5"/>
      <c r="J197" s="266"/>
      <c r="K197" s="266"/>
      <c r="L197" s="266"/>
      <c r="M197" s="267"/>
      <c r="N197" s="280"/>
      <c r="O197" s="5"/>
    </row>
    <row r="198" spans="1:15" ht="14.55" hidden="1" customHeight="1" outlineLevel="3" x14ac:dyDescent="0.3">
      <c r="A198" s="5"/>
      <c r="B198" s="5"/>
      <c r="C198" s="36"/>
      <c r="D198" s="5"/>
      <c r="E198" s="5"/>
      <c r="F198" s="5"/>
      <c r="G198" s="5"/>
      <c r="H198" s="5"/>
      <c r="I198" s="5"/>
      <c r="J198" s="266"/>
      <c r="K198" s="266"/>
      <c r="L198" s="266"/>
      <c r="M198" s="267"/>
      <c r="N198" s="280"/>
      <c r="O198" s="5"/>
    </row>
    <row r="199" spans="1:15" ht="14.55" hidden="1" customHeight="1" outlineLevel="3" thickBot="1" x14ac:dyDescent="0.35">
      <c r="A199" s="5"/>
      <c r="B199" s="5"/>
      <c r="C199" s="36"/>
      <c r="D199" s="45" t="s">
        <v>518</v>
      </c>
      <c r="E199" s="45" t="s">
        <v>519</v>
      </c>
      <c r="F199" s="45" t="s">
        <v>520</v>
      </c>
      <c r="G199" s="45" t="s">
        <v>521</v>
      </c>
      <c r="H199" s="45" t="s">
        <v>522</v>
      </c>
      <c r="I199" s="5"/>
      <c r="J199" s="5"/>
      <c r="K199" s="5"/>
      <c r="L199" s="5"/>
      <c r="M199" s="38"/>
      <c r="N199" s="280"/>
      <c r="O199" s="5"/>
    </row>
    <row r="200" spans="1:15" ht="14.55" hidden="1" customHeight="1" outlineLevel="3" x14ac:dyDescent="0.3">
      <c r="A200" s="5"/>
      <c r="B200" s="5"/>
      <c r="C200" s="36"/>
      <c r="D200" s="46"/>
      <c r="E200" s="46"/>
      <c r="F200" s="46"/>
      <c r="G200" s="46"/>
      <c r="H200" s="46"/>
      <c r="I200" s="5"/>
      <c r="J200" s="5"/>
      <c r="K200" s="5"/>
      <c r="L200" s="5"/>
      <c r="M200" s="38"/>
      <c r="N200" s="280"/>
      <c r="O200" s="5"/>
    </row>
    <row r="201" spans="1:15" hidden="1" outlineLevel="3" thickBot="1" x14ac:dyDescent="0.35">
      <c r="A201" s="5"/>
      <c r="B201" s="5"/>
      <c r="C201" s="39"/>
      <c r="D201" s="40"/>
      <c r="E201" s="40"/>
      <c r="F201" s="40"/>
      <c r="G201" s="40"/>
      <c r="H201" s="40"/>
      <c r="I201" s="40"/>
      <c r="J201" s="40"/>
      <c r="K201" s="40"/>
      <c r="L201" s="40"/>
      <c r="M201" s="41"/>
      <c r="N201" s="281"/>
      <c r="O201" s="5"/>
    </row>
    <row r="202" spans="1:15" ht="38.700000000000003" customHeight="1" outlineLevel="2" collapsed="1" thickBot="1" x14ac:dyDescent="0.35">
      <c r="A202" s="5"/>
      <c r="B202" s="5"/>
      <c r="C202" s="33" t="s">
        <v>525</v>
      </c>
      <c r="D202" s="34"/>
      <c r="E202" s="34"/>
      <c r="F202" s="34"/>
      <c r="G202" s="34"/>
      <c r="H202" s="34"/>
      <c r="I202" s="34"/>
      <c r="J202" s="230" t="s">
        <v>526</v>
      </c>
      <c r="K202" s="230"/>
      <c r="L202" s="230"/>
      <c r="M202" s="298"/>
      <c r="N202" s="279"/>
      <c r="O202" s="5"/>
    </row>
    <row r="203" spans="1:15" ht="14.55" hidden="1" customHeight="1" outlineLevel="3" x14ac:dyDescent="0.3">
      <c r="A203" s="5"/>
      <c r="B203" s="5"/>
      <c r="C203" s="42"/>
      <c r="D203" s="43" t="s">
        <v>473</v>
      </c>
      <c r="E203" s="43" t="s">
        <v>479</v>
      </c>
      <c r="F203" s="43" t="s">
        <v>479</v>
      </c>
      <c r="G203" s="5"/>
      <c r="H203" s="5"/>
      <c r="I203" s="5"/>
      <c r="J203" s="266"/>
      <c r="K203" s="266"/>
      <c r="L203" s="266"/>
      <c r="M203" s="267"/>
      <c r="N203" s="280"/>
      <c r="O203" s="5"/>
    </row>
    <row r="204" spans="1:15" ht="14.55" hidden="1" customHeight="1" outlineLevel="3" x14ac:dyDescent="0.3">
      <c r="A204" s="5"/>
      <c r="B204" s="5"/>
      <c r="C204" s="36"/>
      <c r="D204" s="44"/>
      <c r="E204" s="44"/>
      <c r="F204" s="44"/>
      <c r="G204" s="5"/>
      <c r="H204" s="5"/>
      <c r="I204" s="5"/>
      <c r="J204" s="266"/>
      <c r="K204" s="266"/>
      <c r="L204" s="266"/>
      <c r="M204" s="267"/>
      <c r="N204" s="280"/>
      <c r="O204" s="5"/>
    </row>
    <row r="205" spans="1:15" ht="14.55" hidden="1" customHeight="1" outlineLevel="3" x14ac:dyDescent="0.3">
      <c r="A205" s="5"/>
      <c r="B205" s="5"/>
      <c r="C205" s="36"/>
      <c r="D205" s="44"/>
      <c r="E205" s="44"/>
      <c r="F205" s="44"/>
      <c r="G205" s="5"/>
      <c r="H205" s="5"/>
      <c r="I205" s="5"/>
      <c r="J205" s="266"/>
      <c r="K205" s="266"/>
      <c r="L205" s="266"/>
      <c r="M205" s="267"/>
      <c r="N205" s="280"/>
      <c r="O205" s="5"/>
    </row>
    <row r="206" spans="1:15" ht="14.55" hidden="1" customHeight="1" outlineLevel="3" x14ac:dyDescent="0.3">
      <c r="A206" s="5"/>
      <c r="B206" s="5"/>
      <c r="C206" s="36"/>
      <c r="D206" s="5"/>
      <c r="E206" s="5"/>
      <c r="F206" s="5"/>
      <c r="G206" s="5"/>
      <c r="H206" s="5"/>
      <c r="I206" s="5"/>
      <c r="J206" s="266"/>
      <c r="K206" s="266"/>
      <c r="L206" s="266"/>
      <c r="M206" s="267"/>
      <c r="N206" s="280"/>
      <c r="O206" s="5"/>
    </row>
    <row r="207" spans="1:15" ht="14.55" hidden="1" customHeight="1" outlineLevel="3" thickBot="1" x14ac:dyDescent="0.35">
      <c r="A207" s="5"/>
      <c r="B207" s="5"/>
      <c r="C207" s="36"/>
      <c r="D207" s="45" t="s">
        <v>518</v>
      </c>
      <c r="E207" s="45" t="s">
        <v>519</v>
      </c>
      <c r="F207" s="45" t="s">
        <v>520</v>
      </c>
      <c r="G207" s="45" t="s">
        <v>521</v>
      </c>
      <c r="H207" s="45" t="s">
        <v>522</v>
      </c>
      <c r="I207" s="5"/>
      <c r="J207" s="5"/>
      <c r="K207" s="5"/>
      <c r="L207" s="5"/>
      <c r="M207" s="38"/>
      <c r="N207" s="280"/>
      <c r="O207" s="5"/>
    </row>
    <row r="208" spans="1:15" ht="14.55" hidden="1" customHeight="1" outlineLevel="3" x14ac:dyDescent="0.3">
      <c r="A208" s="5"/>
      <c r="B208" s="5"/>
      <c r="C208" s="36"/>
      <c r="D208" s="46"/>
      <c r="E208" s="46"/>
      <c r="F208" s="46"/>
      <c r="G208" s="46"/>
      <c r="H208" s="46"/>
      <c r="I208" s="5"/>
      <c r="J208" s="5"/>
      <c r="K208" s="5"/>
      <c r="L208" s="5"/>
      <c r="M208" s="38"/>
      <c r="N208" s="280"/>
      <c r="O208" s="5"/>
    </row>
    <row r="209" spans="1:15" hidden="1" outlineLevel="3" thickBot="1" x14ac:dyDescent="0.35">
      <c r="A209" s="5"/>
      <c r="B209" s="5"/>
      <c r="C209" s="39"/>
      <c r="D209" s="40"/>
      <c r="E209" s="40"/>
      <c r="F209" s="40"/>
      <c r="G209" s="40"/>
      <c r="H209" s="40"/>
      <c r="I209" s="40"/>
      <c r="J209" s="40"/>
      <c r="K209" s="40"/>
      <c r="L209" s="40"/>
      <c r="M209" s="41"/>
      <c r="N209" s="281"/>
      <c r="O209" s="5"/>
    </row>
    <row r="210" spans="1:15" ht="34.950000000000003" customHeight="1" outlineLevel="2" collapsed="1" thickBot="1" x14ac:dyDescent="0.35">
      <c r="A210" s="5"/>
      <c r="B210" s="5"/>
      <c r="C210" s="33" t="s">
        <v>527</v>
      </c>
      <c r="D210" s="34"/>
      <c r="E210" s="34"/>
      <c r="F210" s="34"/>
      <c r="G210" s="34"/>
      <c r="H210" s="34"/>
      <c r="I210" s="34"/>
      <c r="J210" s="230" t="s">
        <v>526</v>
      </c>
      <c r="K210" s="230"/>
      <c r="L210" s="230"/>
      <c r="M210" s="298"/>
      <c r="N210" s="279"/>
      <c r="O210" s="5"/>
    </row>
    <row r="211" spans="1:15" ht="14.55" hidden="1" customHeight="1" outlineLevel="3" x14ac:dyDescent="0.3">
      <c r="A211" s="5"/>
      <c r="B211" s="5"/>
      <c r="C211" s="42"/>
      <c r="D211" s="43" t="s">
        <v>473</v>
      </c>
      <c r="E211" s="43" t="s">
        <v>482</v>
      </c>
      <c r="F211" s="5"/>
      <c r="G211" s="5"/>
      <c r="H211" s="5"/>
      <c r="I211" s="5"/>
      <c r="J211" s="266"/>
      <c r="K211" s="266"/>
      <c r="L211" s="266"/>
      <c r="M211" s="267"/>
      <c r="N211" s="280"/>
      <c r="O211" s="5"/>
    </row>
    <row r="212" spans="1:15" ht="14.55" hidden="1" customHeight="1" outlineLevel="3" x14ac:dyDescent="0.3">
      <c r="A212" s="5"/>
      <c r="B212" s="5"/>
      <c r="C212" s="36"/>
      <c r="D212" s="44"/>
      <c r="E212" s="44"/>
      <c r="F212" s="5"/>
      <c r="G212" s="5"/>
      <c r="H212" s="5"/>
      <c r="I212" s="5"/>
      <c r="J212" s="266"/>
      <c r="K212" s="266"/>
      <c r="L212" s="266"/>
      <c r="M212" s="267"/>
      <c r="N212" s="280"/>
      <c r="O212" s="5"/>
    </row>
    <row r="213" spans="1:15" ht="14.55" hidden="1" customHeight="1" outlineLevel="3" x14ac:dyDescent="0.3">
      <c r="A213" s="5"/>
      <c r="B213" s="5"/>
      <c r="C213" s="36"/>
      <c r="D213" s="44"/>
      <c r="E213" s="44"/>
      <c r="F213" s="5"/>
      <c r="G213" s="5"/>
      <c r="H213" s="5"/>
      <c r="I213" s="5"/>
      <c r="J213" s="266"/>
      <c r="K213" s="266"/>
      <c r="L213" s="266"/>
      <c r="M213" s="267"/>
      <c r="N213" s="280"/>
      <c r="O213" s="5"/>
    </row>
    <row r="214" spans="1:15" ht="14.55" hidden="1" customHeight="1" outlineLevel="3" x14ac:dyDescent="0.3">
      <c r="A214" s="5"/>
      <c r="B214" s="5"/>
      <c r="C214" s="36"/>
      <c r="D214" s="5"/>
      <c r="E214" s="5"/>
      <c r="F214" s="5"/>
      <c r="G214" s="5"/>
      <c r="H214" s="5"/>
      <c r="I214" s="5"/>
      <c r="J214" s="266"/>
      <c r="K214" s="266"/>
      <c r="L214" s="266"/>
      <c r="M214" s="267"/>
      <c r="N214" s="280"/>
      <c r="O214" s="5"/>
    </row>
    <row r="215" spans="1:15" ht="14.55" hidden="1" customHeight="1" outlineLevel="3" thickBot="1" x14ac:dyDescent="0.35">
      <c r="A215" s="5"/>
      <c r="B215" s="5"/>
      <c r="C215" s="36"/>
      <c r="D215" s="45" t="s">
        <v>518</v>
      </c>
      <c r="E215" s="45" t="s">
        <v>519</v>
      </c>
      <c r="F215" s="45" t="s">
        <v>520</v>
      </c>
      <c r="G215" s="45" t="s">
        <v>521</v>
      </c>
      <c r="H215" s="45" t="s">
        <v>522</v>
      </c>
      <c r="I215" s="5"/>
      <c r="J215" s="5"/>
      <c r="K215" s="5"/>
      <c r="L215" s="5"/>
      <c r="M215" s="38"/>
      <c r="N215" s="280"/>
      <c r="O215" s="5"/>
    </row>
    <row r="216" spans="1:15" ht="14.55" hidden="1" customHeight="1" outlineLevel="3" x14ac:dyDescent="0.3">
      <c r="A216" s="5"/>
      <c r="B216" s="5"/>
      <c r="C216" s="36"/>
      <c r="D216" s="46"/>
      <c r="E216" s="46"/>
      <c r="F216" s="46"/>
      <c r="G216" s="46"/>
      <c r="H216" s="46"/>
      <c r="I216" s="5"/>
      <c r="J216" s="5"/>
      <c r="K216" s="5"/>
      <c r="L216" s="5"/>
      <c r="M216" s="38"/>
      <c r="N216" s="280"/>
      <c r="O216" s="5"/>
    </row>
    <row r="217" spans="1:15" hidden="1" outlineLevel="3" thickBot="1" x14ac:dyDescent="0.35">
      <c r="A217" s="5"/>
      <c r="B217" s="5"/>
      <c r="C217" s="39"/>
      <c r="D217" s="40"/>
      <c r="E217" s="40"/>
      <c r="F217" s="40"/>
      <c r="G217" s="40"/>
      <c r="H217" s="40"/>
      <c r="I217" s="40"/>
      <c r="J217" s="40"/>
      <c r="K217" s="40"/>
      <c r="L217" s="40"/>
      <c r="M217" s="41"/>
      <c r="N217" s="281"/>
      <c r="O217" s="5"/>
    </row>
    <row r="218" spans="1:15" ht="53.75" customHeight="1" outlineLevel="2" collapsed="1" thickBot="1" x14ac:dyDescent="0.35">
      <c r="A218" s="5"/>
      <c r="B218" s="5"/>
      <c r="C218" s="33" t="s">
        <v>528</v>
      </c>
      <c r="D218" s="34"/>
      <c r="E218" s="34"/>
      <c r="F218" s="34"/>
      <c r="G218" s="34"/>
      <c r="H218" s="34"/>
      <c r="I218" s="34"/>
      <c r="J218" s="230" t="s">
        <v>529</v>
      </c>
      <c r="K218" s="230"/>
      <c r="L218" s="230"/>
      <c r="M218" s="298"/>
      <c r="N218" s="279"/>
      <c r="O218" s="5"/>
    </row>
    <row r="219" spans="1:15" ht="14.55" hidden="1" customHeight="1" outlineLevel="3" x14ac:dyDescent="0.3">
      <c r="A219" s="5"/>
      <c r="B219" s="5"/>
      <c r="C219" s="42"/>
      <c r="D219" s="43" t="s">
        <v>473</v>
      </c>
      <c r="E219" s="5"/>
      <c r="F219" s="5"/>
      <c r="G219" s="5"/>
      <c r="H219" s="5"/>
      <c r="I219" s="5"/>
      <c r="J219" s="266"/>
      <c r="K219" s="266"/>
      <c r="L219" s="266"/>
      <c r="M219" s="267"/>
      <c r="N219" s="280"/>
      <c r="O219" s="5"/>
    </row>
    <row r="220" spans="1:15" ht="14.55" hidden="1" customHeight="1" outlineLevel="3" x14ac:dyDescent="0.3">
      <c r="A220" s="5"/>
      <c r="B220" s="5"/>
      <c r="C220" s="36"/>
      <c r="D220" s="44"/>
      <c r="E220" s="5"/>
      <c r="F220" s="5"/>
      <c r="G220" s="5"/>
      <c r="H220" s="5"/>
      <c r="I220" s="5"/>
      <c r="J220" s="266"/>
      <c r="K220" s="266"/>
      <c r="L220" s="266"/>
      <c r="M220" s="267"/>
      <c r="N220" s="280"/>
      <c r="O220" s="5"/>
    </row>
    <row r="221" spans="1:15" ht="14.55" hidden="1" customHeight="1" outlineLevel="3" x14ac:dyDescent="0.3">
      <c r="A221" s="5"/>
      <c r="B221" s="5"/>
      <c r="C221" s="36"/>
      <c r="D221" s="5"/>
      <c r="E221" s="5"/>
      <c r="F221" s="5"/>
      <c r="G221" s="5"/>
      <c r="H221" s="5"/>
      <c r="I221" s="5"/>
      <c r="J221" s="266"/>
      <c r="K221" s="266"/>
      <c r="L221" s="266"/>
      <c r="M221" s="267"/>
      <c r="N221" s="280"/>
      <c r="O221" s="5"/>
    </row>
    <row r="222" spans="1:15" ht="27.4" hidden="1" customHeight="1" outlineLevel="3" thickBot="1" x14ac:dyDescent="0.35">
      <c r="A222" s="5"/>
      <c r="B222" s="5"/>
      <c r="C222" s="36"/>
      <c r="D222" s="45" t="s">
        <v>518</v>
      </c>
      <c r="E222" s="45" t="s">
        <v>519</v>
      </c>
      <c r="F222" s="45" t="s">
        <v>520</v>
      </c>
      <c r="G222" s="45" t="s">
        <v>521</v>
      </c>
      <c r="H222" s="45" t="s">
        <v>522</v>
      </c>
      <c r="I222" s="5"/>
      <c r="J222" s="266" t="s">
        <v>3661</v>
      </c>
      <c r="K222" s="266"/>
      <c r="L222" s="266"/>
      <c r="M222" s="267"/>
      <c r="N222" s="280"/>
      <c r="O222" s="5"/>
    </row>
    <row r="223" spans="1:15" ht="27.4" hidden="1" customHeight="1" outlineLevel="3" x14ac:dyDescent="0.3">
      <c r="A223" s="5"/>
      <c r="B223" s="5"/>
      <c r="C223" s="36"/>
      <c r="D223" s="46"/>
      <c r="E223" s="46"/>
      <c r="F223" s="46"/>
      <c r="G223" s="46"/>
      <c r="H223" s="46"/>
      <c r="I223" s="5"/>
      <c r="J223" s="266" t="s">
        <v>3662</v>
      </c>
      <c r="K223" s="266"/>
      <c r="L223" s="266"/>
      <c r="M223" s="267"/>
      <c r="N223" s="280"/>
      <c r="O223" s="5"/>
    </row>
    <row r="224" spans="1:15" ht="27.4" hidden="1" customHeight="1" outlineLevel="3" x14ac:dyDescent="0.3">
      <c r="A224" s="5"/>
      <c r="B224" s="5"/>
      <c r="C224" s="36"/>
      <c r="D224" s="5"/>
      <c r="E224" s="5"/>
      <c r="F224" s="5"/>
      <c r="G224" s="5"/>
      <c r="H224" s="5"/>
      <c r="I224" s="5"/>
      <c r="J224" s="266" t="s">
        <v>3663</v>
      </c>
      <c r="K224" s="266"/>
      <c r="L224" s="266"/>
      <c r="M224" s="267"/>
      <c r="N224" s="280"/>
      <c r="O224" s="5"/>
    </row>
    <row r="225" spans="1:15" hidden="1" outlineLevel="3" thickBot="1" x14ac:dyDescent="0.35">
      <c r="A225" s="5"/>
      <c r="B225" s="5"/>
      <c r="C225" s="39"/>
      <c r="D225" s="40"/>
      <c r="E225" s="40"/>
      <c r="F225" s="40"/>
      <c r="G225" s="40"/>
      <c r="H225" s="40"/>
      <c r="I225" s="40"/>
      <c r="J225" s="40"/>
      <c r="K225" s="40"/>
      <c r="L225" s="40"/>
      <c r="M225" s="41"/>
      <c r="N225" s="281"/>
      <c r="O225" s="5"/>
    </row>
    <row r="226" spans="1:15" ht="47.85" customHeight="1" outlineLevel="2" collapsed="1" x14ac:dyDescent="0.3">
      <c r="A226" s="5"/>
      <c r="B226" s="5"/>
      <c r="C226" s="33" t="s">
        <v>530</v>
      </c>
      <c r="D226" s="34"/>
      <c r="E226" s="34"/>
      <c r="F226" s="34"/>
      <c r="G226" s="34"/>
      <c r="H226" s="34"/>
      <c r="I226" s="34"/>
      <c r="J226" s="230" t="s">
        <v>3664</v>
      </c>
      <c r="K226" s="230"/>
      <c r="L226" s="230"/>
      <c r="M226" s="298"/>
      <c r="N226" s="279"/>
      <c r="O226" s="5"/>
    </row>
    <row r="227" spans="1:15" ht="14.55" hidden="1" customHeight="1" outlineLevel="3" x14ac:dyDescent="0.3">
      <c r="A227" s="5"/>
      <c r="B227" s="5"/>
      <c r="C227" s="42"/>
      <c r="D227" s="43" t="s">
        <v>473</v>
      </c>
      <c r="E227" s="5"/>
      <c r="F227" s="43" t="s">
        <v>473</v>
      </c>
      <c r="G227" s="5"/>
      <c r="H227" s="5"/>
      <c r="I227" s="5"/>
      <c r="J227" s="266"/>
      <c r="K227" s="266"/>
      <c r="L227" s="266"/>
      <c r="M227" s="267"/>
      <c r="N227" s="280"/>
      <c r="O227" s="5"/>
    </row>
    <row r="228" spans="1:15" ht="14.55" hidden="1" customHeight="1" outlineLevel="3" x14ac:dyDescent="0.3">
      <c r="A228" s="5"/>
      <c r="B228" s="5"/>
      <c r="C228" s="36"/>
      <c r="D228" s="44"/>
      <c r="E228" s="5"/>
      <c r="F228" s="44"/>
      <c r="G228" s="5"/>
      <c r="H228" s="5"/>
      <c r="I228" s="5"/>
      <c r="J228" s="266"/>
      <c r="K228" s="266"/>
      <c r="L228" s="266"/>
      <c r="M228" s="267"/>
      <c r="N228" s="280"/>
      <c r="O228" s="5"/>
    </row>
    <row r="229" spans="1:15" ht="14.55" hidden="1" customHeight="1" outlineLevel="3" x14ac:dyDescent="0.3">
      <c r="A229" s="5"/>
      <c r="B229" s="5"/>
      <c r="C229" s="36"/>
      <c r="D229" s="5"/>
      <c r="E229" s="5"/>
      <c r="F229" s="5"/>
      <c r="G229" s="5"/>
      <c r="H229" s="5"/>
      <c r="I229" s="5"/>
      <c r="J229" s="266"/>
      <c r="K229" s="266"/>
      <c r="L229" s="266"/>
      <c r="M229" s="267"/>
      <c r="N229" s="280"/>
      <c r="O229" s="5"/>
    </row>
    <row r="230" spans="1:15" ht="14.55" hidden="1" customHeight="1" outlineLevel="3" thickBot="1" x14ac:dyDescent="0.35">
      <c r="A230" s="5"/>
      <c r="B230" s="5"/>
      <c r="C230" s="36"/>
      <c r="D230" s="45" t="s">
        <v>531</v>
      </c>
      <c r="E230" s="5"/>
      <c r="F230" s="45" t="s">
        <v>531</v>
      </c>
      <c r="G230" s="5"/>
      <c r="H230" s="5"/>
      <c r="I230" s="5"/>
      <c r="J230" s="5"/>
      <c r="K230" s="5"/>
      <c r="L230" s="5"/>
      <c r="M230" s="38"/>
      <c r="N230" s="280"/>
      <c r="O230" s="5"/>
    </row>
    <row r="231" spans="1:15" ht="14.55" hidden="1" customHeight="1" outlineLevel="3" x14ac:dyDescent="0.3">
      <c r="A231" s="5"/>
      <c r="B231" s="5"/>
      <c r="C231" s="36"/>
      <c r="D231" s="46"/>
      <c r="E231" s="5"/>
      <c r="F231" s="46"/>
      <c r="G231" s="5"/>
      <c r="H231" s="5"/>
      <c r="I231" s="5"/>
      <c r="J231" s="5"/>
      <c r="K231" s="5"/>
      <c r="L231" s="5"/>
      <c r="M231" s="38"/>
      <c r="N231" s="280"/>
      <c r="O231" s="5"/>
    </row>
    <row r="232" spans="1:15" hidden="1" outlineLevel="3" thickBot="1" x14ac:dyDescent="0.35">
      <c r="A232" s="5"/>
      <c r="B232" s="5"/>
      <c r="C232" s="39"/>
      <c r="D232" s="40"/>
      <c r="E232" s="40"/>
      <c r="F232" s="40"/>
      <c r="G232" s="40"/>
      <c r="H232" s="40"/>
      <c r="I232" s="40"/>
      <c r="J232" s="40"/>
      <c r="K232" s="40"/>
      <c r="L232" s="40"/>
      <c r="M232" s="41"/>
      <c r="N232" s="281"/>
      <c r="O232" s="5"/>
    </row>
    <row r="233" spans="1:15" thickBot="1" x14ac:dyDescent="0.35">
      <c r="A233" s="5"/>
      <c r="B233" s="5"/>
      <c r="C233" s="5"/>
      <c r="D233" s="5"/>
      <c r="E233" s="5"/>
      <c r="F233" s="5"/>
      <c r="G233" s="5"/>
      <c r="H233" s="5"/>
      <c r="I233" s="5"/>
      <c r="J233" s="5"/>
      <c r="K233" s="5"/>
      <c r="L233" s="5"/>
      <c r="M233" s="5"/>
      <c r="N233" s="5"/>
      <c r="O233" s="5"/>
    </row>
    <row r="234" spans="1:15" ht="16.149999999999999" collapsed="1" thickBot="1" x14ac:dyDescent="0.35">
      <c r="A234" s="5"/>
      <c r="B234" s="11" t="s">
        <v>27</v>
      </c>
      <c r="C234" s="205" t="s">
        <v>532</v>
      </c>
      <c r="D234" s="206"/>
      <c r="E234" s="206"/>
      <c r="F234" s="206"/>
      <c r="G234" s="206"/>
      <c r="H234" s="206"/>
      <c r="I234" s="206"/>
      <c r="J234" s="206"/>
      <c r="K234" s="206"/>
      <c r="L234" s="206"/>
      <c r="M234" s="206"/>
      <c r="N234" s="206"/>
      <c r="O234" s="5"/>
    </row>
    <row r="235" spans="1:15" hidden="1" outlineLevel="1" thickBot="1" x14ac:dyDescent="0.35">
      <c r="A235" s="5"/>
      <c r="B235" s="14" t="s">
        <v>346</v>
      </c>
      <c r="C235" s="5"/>
      <c r="D235" s="5"/>
      <c r="E235" s="5"/>
      <c r="F235" s="5"/>
      <c r="G235" s="5"/>
      <c r="H235" s="5"/>
      <c r="I235" s="5"/>
      <c r="J235" s="5"/>
      <c r="K235" s="5"/>
      <c r="L235" s="5"/>
      <c r="M235" s="5"/>
      <c r="N235" s="5"/>
      <c r="O235" s="5"/>
    </row>
    <row r="236" spans="1:15" ht="33.049999999999997" hidden="1" customHeight="1" outlineLevel="1" thickBot="1" x14ac:dyDescent="0.35">
      <c r="A236" s="5"/>
      <c r="B236" s="5"/>
      <c r="C236" s="269" t="s">
        <v>533</v>
      </c>
      <c r="D236" s="270"/>
      <c r="E236" s="270"/>
      <c r="F236" s="270"/>
      <c r="G236" s="270"/>
      <c r="H236" s="270"/>
      <c r="I236" s="270"/>
      <c r="J236" s="270"/>
      <c r="K236" s="270"/>
      <c r="L236" s="270"/>
      <c r="M236" s="271"/>
      <c r="N236" s="31"/>
      <c r="O236" s="5"/>
    </row>
    <row r="237" spans="1:15" ht="14" hidden="1" outlineLevel="1" x14ac:dyDescent="0.3">
      <c r="A237" s="5"/>
      <c r="B237" s="5"/>
      <c r="C237" s="5"/>
      <c r="D237" s="5"/>
      <c r="E237" s="5"/>
      <c r="F237" s="5"/>
      <c r="G237" s="5"/>
      <c r="H237" s="5"/>
      <c r="I237" s="5"/>
      <c r="J237" s="5"/>
      <c r="K237" s="5"/>
      <c r="L237" s="5"/>
      <c r="M237" s="5"/>
      <c r="N237" s="5"/>
      <c r="O237" s="5"/>
    </row>
    <row r="238" spans="1:15" ht="14" hidden="1" outlineLevel="1" collapsed="1" x14ac:dyDescent="0.3">
      <c r="A238" s="5"/>
      <c r="B238" s="14" t="s">
        <v>348</v>
      </c>
      <c r="C238" s="5"/>
      <c r="D238" s="5"/>
      <c r="E238" s="5"/>
      <c r="F238" s="5"/>
      <c r="G238" s="5"/>
      <c r="H238" s="5"/>
      <c r="I238" s="5"/>
      <c r="J238" s="5"/>
      <c r="K238" s="5"/>
      <c r="L238" s="5"/>
      <c r="M238" s="5"/>
      <c r="N238" s="5"/>
      <c r="O238" s="5"/>
    </row>
    <row r="239" spans="1:15" ht="14" hidden="1" outlineLevel="2" x14ac:dyDescent="0.3">
      <c r="A239" s="5"/>
      <c r="B239" s="32" t="s">
        <v>27</v>
      </c>
      <c r="C239" s="276" t="s">
        <v>534</v>
      </c>
      <c r="D239" s="277"/>
      <c r="E239" s="277"/>
      <c r="F239" s="277"/>
      <c r="G239" s="277"/>
      <c r="H239" s="277"/>
      <c r="I239" s="277"/>
      <c r="J239" s="277"/>
      <c r="K239" s="277"/>
      <c r="L239" s="277"/>
      <c r="M239" s="278"/>
      <c r="N239" s="15"/>
      <c r="O239" s="5"/>
    </row>
    <row r="240" spans="1:15" hidden="1" outlineLevel="2" thickBot="1" x14ac:dyDescent="0.35">
      <c r="A240" s="5"/>
      <c r="B240" s="32" t="s">
        <v>1</v>
      </c>
      <c r="C240" s="272" t="s">
        <v>441</v>
      </c>
      <c r="D240" s="273"/>
      <c r="E240" s="273"/>
      <c r="F240" s="273"/>
      <c r="G240" s="273"/>
      <c r="H240" s="273"/>
      <c r="I240" s="273"/>
      <c r="J240" s="273"/>
      <c r="K240" s="273"/>
      <c r="L240" s="273"/>
      <c r="M240" s="274"/>
      <c r="N240" s="17"/>
      <c r="O240" s="5"/>
    </row>
    <row r="241" spans="1:15" ht="14" hidden="1" outlineLevel="1" x14ac:dyDescent="0.3">
      <c r="A241" s="5"/>
      <c r="B241" s="5"/>
      <c r="C241" s="5"/>
      <c r="D241" s="5"/>
      <c r="E241" s="5"/>
      <c r="F241" s="5"/>
      <c r="G241" s="5"/>
      <c r="H241" s="5"/>
      <c r="I241" s="5"/>
      <c r="J241" s="5"/>
      <c r="K241" s="5"/>
      <c r="L241" s="5"/>
      <c r="M241" s="5"/>
      <c r="N241" s="5"/>
      <c r="O241" s="5"/>
    </row>
    <row r="242" spans="1:15" ht="14" hidden="1" outlineLevel="1" collapsed="1" x14ac:dyDescent="0.3">
      <c r="A242" s="5"/>
      <c r="B242" s="14" t="s">
        <v>350</v>
      </c>
      <c r="C242" s="5"/>
      <c r="D242" s="5"/>
      <c r="E242" s="5"/>
      <c r="F242" s="5"/>
      <c r="G242" s="5"/>
      <c r="H242" s="5"/>
      <c r="I242" s="5"/>
      <c r="J242" s="5"/>
      <c r="K242" s="5"/>
      <c r="L242" s="5"/>
      <c r="M242" s="5"/>
      <c r="N242" s="5"/>
      <c r="O242" s="5"/>
    </row>
    <row r="243" spans="1:15" ht="29.95" hidden="1" customHeight="1" outlineLevel="2" x14ac:dyDescent="0.3">
      <c r="A243" s="5"/>
      <c r="B243" s="5"/>
      <c r="C243" s="18">
        <v>1</v>
      </c>
      <c r="D243" s="207" t="s">
        <v>535</v>
      </c>
      <c r="E243" s="208"/>
      <c r="F243" s="208"/>
      <c r="G243" s="208"/>
      <c r="H243" s="208"/>
      <c r="I243" s="208"/>
      <c r="J243" s="208"/>
      <c r="K243" s="208"/>
      <c r="L243" s="208"/>
      <c r="M243" s="275"/>
      <c r="N243" s="15"/>
      <c r="O243" s="5"/>
    </row>
    <row r="244" spans="1:15" ht="48.65" hidden="1" customHeight="1" outlineLevel="2" x14ac:dyDescent="0.3">
      <c r="A244" s="5"/>
      <c r="B244" s="5"/>
      <c r="C244" s="20">
        <v>2</v>
      </c>
      <c r="D244" s="212" t="s">
        <v>536</v>
      </c>
      <c r="E244" s="213"/>
      <c r="F244" s="213"/>
      <c r="G244" s="213"/>
      <c r="H244" s="213"/>
      <c r="I244" s="213"/>
      <c r="J244" s="213"/>
      <c r="K244" s="213"/>
      <c r="L244" s="213"/>
      <c r="M244" s="214"/>
      <c r="N244" s="26"/>
      <c r="O244" s="5"/>
    </row>
    <row r="245" spans="1:15" ht="29.95" hidden="1" customHeight="1" outlineLevel="2" x14ac:dyDescent="0.3">
      <c r="A245" s="5"/>
      <c r="B245" s="5"/>
      <c r="C245" s="20">
        <v>3</v>
      </c>
      <c r="D245" s="212" t="s">
        <v>537</v>
      </c>
      <c r="E245" s="213"/>
      <c r="F245" s="213"/>
      <c r="G245" s="213"/>
      <c r="H245" s="213"/>
      <c r="I245" s="213"/>
      <c r="J245" s="213"/>
      <c r="K245" s="213"/>
      <c r="L245" s="213"/>
      <c r="M245" s="214"/>
      <c r="N245" s="26"/>
      <c r="O245" s="5"/>
    </row>
    <row r="246" spans="1:15" ht="29.95" hidden="1" customHeight="1" outlineLevel="2" x14ac:dyDescent="0.3">
      <c r="A246" s="5"/>
      <c r="B246" s="5"/>
      <c r="C246" s="29">
        <v>4</v>
      </c>
      <c r="D246" s="212" t="s">
        <v>538</v>
      </c>
      <c r="E246" s="213"/>
      <c r="F246" s="213"/>
      <c r="G246" s="213"/>
      <c r="H246" s="213"/>
      <c r="I246" s="213"/>
      <c r="J246" s="213"/>
      <c r="K246" s="213"/>
      <c r="L246" s="213"/>
      <c r="M246" s="214"/>
      <c r="N246" s="26"/>
      <c r="O246" s="5"/>
    </row>
    <row r="247" spans="1:15" ht="61.55" hidden="1" customHeight="1" outlineLevel="2" thickBot="1" x14ac:dyDescent="0.35">
      <c r="A247" s="5"/>
      <c r="B247" s="5"/>
      <c r="C247" s="19">
        <v>5</v>
      </c>
      <c r="D247" s="218" t="s">
        <v>539</v>
      </c>
      <c r="E247" s="219"/>
      <c r="F247" s="219"/>
      <c r="G247" s="219"/>
      <c r="H247" s="219"/>
      <c r="I247" s="219"/>
      <c r="J247" s="219"/>
      <c r="K247" s="219"/>
      <c r="L247" s="219"/>
      <c r="M247" s="220"/>
      <c r="N247" s="17"/>
      <c r="O247" s="5"/>
    </row>
    <row r="248" spans="1:15" ht="14" hidden="1" outlineLevel="1" x14ac:dyDescent="0.3">
      <c r="A248" s="5"/>
      <c r="B248" s="5"/>
      <c r="C248" s="5"/>
      <c r="D248" s="5"/>
      <c r="E248" s="5"/>
      <c r="F248" s="5"/>
      <c r="G248" s="5"/>
      <c r="H248" s="5"/>
      <c r="I248" s="5"/>
      <c r="J248" s="5"/>
      <c r="K248" s="5"/>
      <c r="L248" s="5"/>
      <c r="M248" s="5"/>
      <c r="N248" s="5"/>
      <c r="O248" s="5"/>
    </row>
    <row r="249" spans="1:15" ht="14" hidden="1" outlineLevel="1" collapsed="1" x14ac:dyDescent="0.3">
      <c r="A249" s="5"/>
      <c r="B249" s="14" t="s">
        <v>407</v>
      </c>
      <c r="C249" s="5"/>
      <c r="D249" s="5"/>
      <c r="E249" s="5"/>
      <c r="F249" s="5"/>
      <c r="G249" s="5"/>
      <c r="H249" s="5"/>
      <c r="I249" s="5"/>
      <c r="J249" s="5"/>
      <c r="K249" s="5"/>
      <c r="L249" s="5"/>
      <c r="M249" s="5"/>
      <c r="N249" s="5"/>
      <c r="O249" s="5"/>
    </row>
    <row r="250" spans="1:15" hidden="1" outlineLevel="2" collapsed="1" thickBot="1" x14ac:dyDescent="0.35">
      <c r="A250" s="5"/>
      <c r="B250" s="5"/>
      <c r="C250" s="33" t="s">
        <v>540</v>
      </c>
      <c r="D250" s="34"/>
      <c r="E250" s="34"/>
      <c r="F250" s="34"/>
      <c r="G250" s="34"/>
      <c r="H250" s="34"/>
      <c r="I250" s="34"/>
      <c r="J250" s="296"/>
      <c r="K250" s="296"/>
      <c r="L250" s="296"/>
      <c r="M250" s="249"/>
      <c r="N250" s="279"/>
      <c r="O250" s="5"/>
    </row>
    <row r="251" spans="1:15" ht="14" hidden="1" outlineLevel="3" x14ac:dyDescent="0.3">
      <c r="A251" s="5"/>
      <c r="B251" s="5"/>
      <c r="C251" s="36"/>
      <c r="D251" s="297" t="s">
        <v>541</v>
      </c>
      <c r="E251" s="297"/>
      <c r="F251" s="5"/>
      <c r="G251" s="5"/>
      <c r="H251" s="5"/>
      <c r="I251" s="5"/>
      <c r="J251" s="5"/>
      <c r="K251" s="5"/>
      <c r="L251" s="5"/>
      <c r="M251" s="38"/>
      <c r="N251" s="280"/>
      <c r="O251" s="5"/>
    </row>
    <row r="252" spans="1:15" ht="14" hidden="1" outlineLevel="3" x14ac:dyDescent="0.3">
      <c r="A252" s="5"/>
      <c r="B252" s="5"/>
      <c r="C252" s="36"/>
      <c r="D252" s="297"/>
      <c r="E252" s="297"/>
      <c r="F252" s="5"/>
      <c r="G252" s="5"/>
      <c r="H252" s="5"/>
      <c r="I252" s="5"/>
      <c r="J252" s="5"/>
      <c r="K252" s="5"/>
      <c r="L252" s="5"/>
      <c r="M252" s="38"/>
      <c r="N252" s="280"/>
      <c r="O252" s="5"/>
    </row>
    <row r="253" spans="1:15" ht="14" hidden="1" outlineLevel="3" x14ac:dyDescent="0.3">
      <c r="A253" s="5"/>
      <c r="B253" s="5"/>
      <c r="C253" s="36"/>
      <c r="D253" s="297"/>
      <c r="E253" s="297"/>
      <c r="F253" s="5"/>
      <c r="G253" s="5"/>
      <c r="H253" s="5"/>
      <c r="I253" s="5"/>
      <c r="J253" s="5"/>
      <c r="K253" s="5"/>
      <c r="L253" s="5"/>
      <c r="M253" s="38"/>
      <c r="N253" s="280"/>
      <c r="O253" s="5"/>
    </row>
    <row r="254" spans="1:15" ht="14" hidden="1" outlineLevel="3" x14ac:dyDescent="0.3">
      <c r="A254" s="5"/>
      <c r="B254" s="5"/>
      <c r="C254" s="36"/>
      <c r="D254" s="297"/>
      <c r="E254" s="297"/>
      <c r="F254" s="5"/>
      <c r="G254" s="5"/>
      <c r="H254" s="5"/>
      <c r="I254" s="5"/>
      <c r="J254" s="5"/>
      <c r="K254" s="5"/>
      <c r="L254" s="5"/>
      <c r="M254" s="38"/>
      <c r="N254" s="280"/>
      <c r="O254" s="5"/>
    </row>
    <row r="255" spans="1:15" ht="14" hidden="1" outlineLevel="3" x14ac:dyDescent="0.3">
      <c r="A255" s="5"/>
      <c r="B255" s="5"/>
      <c r="C255" s="36"/>
      <c r="D255" s="297"/>
      <c r="E255" s="297"/>
      <c r="F255" s="5"/>
      <c r="G255" s="5"/>
      <c r="H255" s="5"/>
      <c r="I255" s="5"/>
      <c r="J255" s="5"/>
      <c r="K255" s="5"/>
      <c r="L255" s="5"/>
      <c r="M255" s="38"/>
      <c r="N255" s="280"/>
      <c r="O255" s="5"/>
    </row>
    <row r="256" spans="1:15" ht="14" hidden="1" outlineLevel="3" x14ac:dyDescent="0.3">
      <c r="A256" s="5"/>
      <c r="B256" s="5"/>
      <c r="C256" s="36"/>
      <c r="D256" s="297"/>
      <c r="E256" s="297"/>
      <c r="F256" s="5"/>
      <c r="G256" s="5"/>
      <c r="H256" s="5"/>
      <c r="I256" s="5"/>
      <c r="J256" s="5"/>
      <c r="K256" s="5"/>
      <c r="L256" s="5"/>
      <c r="M256" s="38"/>
      <c r="N256" s="280"/>
      <c r="O256" s="5"/>
    </row>
    <row r="257" spans="1:15" ht="14" hidden="1" outlineLevel="3" x14ac:dyDescent="0.3">
      <c r="A257" s="5"/>
      <c r="B257" s="5"/>
      <c r="C257" s="36"/>
      <c r="D257" s="297"/>
      <c r="E257" s="297"/>
      <c r="F257" s="5"/>
      <c r="G257" s="5"/>
      <c r="H257" s="5"/>
      <c r="I257" s="5"/>
      <c r="J257" s="5"/>
      <c r="K257" s="5"/>
      <c r="L257" s="5"/>
      <c r="M257" s="38"/>
      <c r="N257" s="280"/>
      <c r="O257" s="5"/>
    </row>
    <row r="258" spans="1:15" ht="14" hidden="1" outlineLevel="3" x14ac:dyDescent="0.3">
      <c r="A258" s="5"/>
      <c r="B258" s="5"/>
      <c r="C258" s="36"/>
      <c r="D258" s="297"/>
      <c r="E258" s="297"/>
      <c r="F258" s="5"/>
      <c r="G258" s="5"/>
      <c r="H258" s="5"/>
      <c r="I258" s="5"/>
      <c r="J258" s="5"/>
      <c r="K258" s="5"/>
      <c r="L258" s="5"/>
      <c r="M258" s="38"/>
      <c r="N258" s="280"/>
      <c r="O258" s="5"/>
    </row>
    <row r="259" spans="1:15" ht="14" hidden="1" outlineLevel="3" x14ac:dyDescent="0.3">
      <c r="A259" s="5"/>
      <c r="B259" s="5"/>
      <c r="C259" s="36"/>
      <c r="D259" s="297"/>
      <c r="E259" s="297"/>
      <c r="F259" s="5"/>
      <c r="G259" s="5"/>
      <c r="H259" s="5"/>
      <c r="I259" s="5"/>
      <c r="J259" s="5"/>
      <c r="K259" s="5"/>
      <c r="L259" s="5"/>
      <c r="M259" s="38"/>
      <c r="N259" s="280"/>
      <c r="O259" s="5"/>
    </row>
    <row r="260" spans="1:15" ht="14" hidden="1" outlineLevel="3" x14ac:dyDescent="0.3">
      <c r="A260" s="5"/>
      <c r="B260" s="5"/>
      <c r="C260" s="36"/>
      <c r="D260" s="297"/>
      <c r="E260" s="297"/>
      <c r="F260" s="5"/>
      <c r="G260" s="5"/>
      <c r="H260" s="5"/>
      <c r="I260" s="5"/>
      <c r="J260" s="5"/>
      <c r="K260" s="5"/>
      <c r="L260" s="5"/>
      <c r="M260" s="38"/>
      <c r="N260" s="280"/>
      <c r="O260" s="5"/>
    </row>
    <row r="261" spans="1:15" ht="14" hidden="1" outlineLevel="3" x14ac:dyDescent="0.3">
      <c r="A261" s="5"/>
      <c r="B261" s="5"/>
      <c r="C261" s="36"/>
      <c r="D261" s="297"/>
      <c r="E261" s="297"/>
      <c r="F261" s="5"/>
      <c r="G261" s="5"/>
      <c r="H261" s="5"/>
      <c r="I261" s="5"/>
      <c r="J261" s="5"/>
      <c r="K261" s="5"/>
      <c r="L261" s="5"/>
      <c r="M261" s="38"/>
      <c r="N261" s="280"/>
      <c r="O261" s="5"/>
    </row>
    <row r="262" spans="1:15" ht="14" hidden="1" outlineLevel="3" x14ac:dyDescent="0.3">
      <c r="A262" s="5"/>
      <c r="B262" s="5"/>
      <c r="C262" s="36"/>
      <c r="D262" s="297"/>
      <c r="E262" s="297"/>
      <c r="F262" s="5"/>
      <c r="G262" s="5"/>
      <c r="H262" s="5"/>
      <c r="I262" s="5"/>
      <c r="J262" s="5"/>
      <c r="K262" s="5"/>
      <c r="L262" s="5"/>
      <c r="M262" s="38"/>
      <c r="N262" s="280"/>
      <c r="O262" s="5"/>
    </row>
    <row r="263" spans="1:15" ht="14" hidden="1" outlineLevel="3" x14ac:dyDescent="0.3">
      <c r="A263" s="5"/>
      <c r="B263" s="5"/>
      <c r="C263" s="36"/>
      <c r="D263" s="297"/>
      <c r="E263" s="297"/>
      <c r="F263" s="5"/>
      <c r="G263" s="5"/>
      <c r="H263" s="5"/>
      <c r="I263" s="5"/>
      <c r="J263" s="5"/>
      <c r="K263" s="5"/>
      <c r="L263" s="5"/>
      <c r="M263" s="38"/>
      <c r="N263" s="280"/>
      <c r="O263" s="5"/>
    </row>
    <row r="264" spans="1:15" ht="14" hidden="1" outlineLevel="3" x14ac:dyDescent="0.3">
      <c r="A264" s="5"/>
      <c r="B264" s="5"/>
      <c r="C264" s="36"/>
      <c r="D264" s="297"/>
      <c r="E264" s="297"/>
      <c r="F264" s="5"/>
      <c r="G264" s="5"/>
      <c r="H264" s="5"/>
      <c r="I264" s="5"/>
      <c r="J264" s="5"/>
      <c r="K264" s="5"/>
      <c r="L264" s="5"/>
      <c r="M264" s="38"/>
      <c r="N264" s="280"/>
      <c r="O264" s="5"/>
    </row>
    <row r="265" spans="1:15" ht="14.55" hidden="1" customHeight="1" outlineLevel="3" x14ac:dyDescent="0.3">
      <c r="A265" s="5"/>
      <c r="B265" s="5"/>
      <c r="C265" s="36"/>
      <c r="D265" s="297"/>
      <c r="E265" s="297"/>
      <c r="F265" s="5"/>
      <c r="G265" s="5"/>
      <c r="H265" s="5"/>
      <c r="I265" s="5"/>
      <c r="J265" s="5"/>
      <c r="K265" s="5"/>
      <c r="L265" s="5"/>
      <c r="M265" s="38"/>
      <c r="N265" s="280"/>
      <c r="O265" s="5"/>
    </row>
    <row r="266" spans="1:15" ht="14.55" hidden="1" customHeight="1" outlineLevel="3" x14ac:dyDescent="0.3">
      <c r="A266" s="5"/>
      <c r="B266" s="5"/>
      <c r="C266" s="36"/>
      <c r="D266" s="297"/>
      <c r="E266" s="297"/>
      <c r="F266" s="5"/>
      <c r="G266" s="5"/>
      <c r="H266" s="5"/>
      <c r="I266" s="5"/>
      <c r="J266" s="5"/>
      <c r="K266" s="5"/>
      <c r="L266" s="5"/>
      <c r="M266" s="38"/>
      <c r="N266" s="280"/>
      <c r="O266" s="5"/>
    </row>
    <row r="267" spans="1:15" ht="14.55" hidden="1" customHeight="1" outlineLevel="3" x14ac:dyDescent="0.3">
      <c r="A267" s="5"/>
      <c r="B267" s="5"/>
      <c r="C267" s="36"/>
      <c r="D267" s="297"/>
      <c r="E267" s="297"/>
      <c r="F267" s="5"/>
      <c r="G267" s="5"/>
      <c r="H267" s="5"/>
      <c r="I267" s="5"/>
      <c r="J267" s="5"/>
      <c r="K267" s="5"/>
      <c r="L267" s="5"/>
      <c r="M267" s="38"/>
      <c r="N267" s="280"/>
      <c r="O267" s="5"/>
    </row>
    <row r="268" spans="1:15" ht="14" hidden="1" outlineLevel="3" x14ac:dyDescent="0.3">
      <c r="A268" s="5"/>
      <c r="B268" s="5"/>
      <c r="C268" s="36"/>
      <c r="D268" s="297"/>
      <c r="E268" s="297"/>
      <c r="F268" s="5"/>
      <c r="G268" s="5"/>
      <c r="H268" s="5"/>
      <c r="I268" s="5"/>
      <c r="J268" s="5"/>
      <c r="K268" s="5"/>
      <c r="L268" s="5"/>
      <c r="M268" s="38"/>
      <c r="N268" s="280"/>
      <c r="O268" s="5"/>
    </row>
    <row r="269" spans="1:15" ht="14" hidden="1" outlineLevel="3" x14ac:dyDescent="0.3">
      <c r="A269" s="5"/>
      <c r="B269" s="5"/>
      <c r="C269" s="36"/>
      <c r="D269" s="297"/>
      <c r="E269" s="297"/>
      <c r="F269" s="5"/>
      <c r="G269" s="5"/>
      <c r="H269" s="5"/>
      <c r="I269" s="5"/>
      <c r="J269" s="5"/>
      <c r="K269" s="5"/>
      <c r="L269" s="5"/>
      <c r="M269" s="38"/>
      <c r="N269" s="280"/>
      <c r="O269" s="5"/>
    </row>
    <row r="270" spans="1:15" ht="14.55" hidden="1" customHeight="1" outlineLevel="3" x14ac:dyDescent="0.3">
      <c r="A270" s="5"/>
      <c r="B270" s="5"/>
      <c r="C270" s="36"/>
      <c r="D270" s="297"/>
      <c r="E270" s="297"/>
      <c r="F270" s="5"/>
      <c r="G270" s="5"/>
      <c r="H270" s="5"/>
      <c r="I270" s="5"/>
      <c r="J270" s="5"/>
      <c r="K270" s="5"/>
      <c r="L270" s="5"/>
      <c r="M270" s="38"/>
      <c r="N270" s="280"/>
      <c r="O270" s="5"/>
    </row>
    <row r="271" spans="1:15" ht="14.55" hidden="1" customHeight="1" outlineLevel="3" x14ac:dyDescent="0.3">
      <c r="A271" s="5"/>
      <c r="B271" s="5"/>
      <c r="C271" s="36"/>
      <c r="D271" s="297"/>
      <c r="E271" s="297"/>
      <c r="F271" s="5"/>
      <c r="G271" s="5"/>
      <c r="H271" s="5"/>
      <c r="I271" s="5"/>
      <c r="J271" s="5"/>
      <c r="K271" s="5"/>
      <c r="L271" s="5"/>
      <c r="M271" s="38"/>
      <c r="N271" s="280"/>
      <c r="O271" s="5"/>
    </row>
    <row r="272" spans="1:15" ht="15.05" hidden="1" customHeight="1" outlineLevel="3" thickBot="1" x14ac:dyDescent="0.35">
      <c r="A272" s="5"/>
      <c r="B272" s="5"/>
      <c r="C272" s="39"/>
      <c r="D272" s="40"/>
      <c r="E272" s="40"/>
      <c r="F272" s="40"/>
      <c r="G272" s="40"/>
      <c r="H272" s="40"/>
      <c r="I272" s="40"/>
      <c r="J272" s="40"/>
      <c r="K272" s="40"/>
      <c r="L272" s="40"/>
      <c r="M272" s="41"/>
      <c r="N272" s="281"/>
      <c r="O272" s="5"/>
    </row>
    <row r="273" spans="1:15" hidden="1" outlineLevel="2" collapsed="1" thickBot="1" x14ac:dyDescent="0.35">
      <c r="A273" s="5"/>
      <c r="B273" s="5"/>
      <c r="C273" s="33" t="s">
        <v>542</v>
      </c>
      <c r="D273" s="34"/>
      <c r="E273" s="34"/>
      <c r="F273" s="34"/>
      <c r="G273" s="34"/>
      <c r="H273" s="34"/>
      <c r="I273" s="34"/>
      <c r="J273" s="296"/>
      <c r="K273" s="296"/>
      <c r="L273" s="296"/>
      <c r="M273" s="249"/>
      <c r="N273" s="279"/>
      <c r="O273" s="5"/>
    </row>
    <row r="274" spans="1:15" ht="14.55" hidden="1" customHeight="1" outlineLevel="3" x14ac:dyDescent="0.3">
      <c r="A274" s="5"/>
      <c r="B274" s="5"/>
      <c r="C274" s="36"/>
      <c r="D274" s="266" t="s">
        <v>543</v>
      </c>
      <c r="E274" s="266"/>
      <c r="F274" s="266"/>
      <c r="G274" s="266"/>
      <c r="H274" s="266"/>
      <c r="I274" s="266"/>
      <c r="J274" s="266"/>
      <c r="K274" s="266"/>
      <c r="L274" s="266"/>
      <c r="M274" s="38"/>
      <c r="N274" s="280"/>
      <c r="O274" s="5"/>
    </row>
    <row r="275" spans="1:15" ht="14.55" hidden="1" customHeight="1" outlineLevel="3" x14ac:dyDescent="0.3">
      <c r="A275" s="5"/>
      <c r="B275" s="5"/>
      <c r="C275" s="42" t="s">
        <v>544</v>
      </c>
      <c r="D275" s="37"/>
      <c r="E275" s="37"/>
      <c r="F275" s="5"/>
      <c r="G275" s="5"/>
      <c r="H275" s="5"/>
      <c r="I275" s="5"/>
      <c r="J275" s="5"/>
      <c r="K275" s="5"/>
      <c r="L275" s="5"/>
      <c r="M275" s="38"/>
      <c r="N275" s="280"/>
      <c r="O275" s="5"/>
    </row>
    <row r="276" spans="1:15" ht="14.55" hidden="1" customHeight="1" outlineLevel="3" x14ac:dyDescent="0.3">
      <c r="A276" s="5"/>
      <c r="B276" s="5"/>
      <c r="C276" s="36"/>
      <c r="D276" s="266" t="s">
        <v>545</v>
      </c>
      <c r="E276" s="266"/>
      <c r="F276" s="266"/>
      <c r="G276" s="266"/>
      <c r="H276" s="266"/>
      <c r="I276" s="266"/>
      <c r="J276" s="266"/>
      <c r="K276" s="266"/>
      <c r="L276" s="266"/>
      <c r="M276" s="38"/>
      <c r="N276" s="280"/>
      <c r="O276" s="5"/>
    </row>
    <row r="277" spans="1:15" ht="14.55" hidden="1" customHeight="1" outlineLevel="3" x14ac:dyDescent="0.3">
      <c r="A277" s="5"/>
      <c r="B277" s="5"/>
      <c r="C277" s="36"/>
      <c r="D277" s="266" t="s">
        <v>546</v>
      </c>
      <c r="E277" s="266"/>
      <c r="F277" s="266"/>
      <c r="G277" s="266"/>
      <c r="H277" s="266"/>
      <c r="I277" s="266"/>
      <c r="J277" s="266"/>
      <c r="K277" s="266"/>
      <c r="L277" s="266"/>
      <c r="M277" s="38"/>
      <c r="N277" s="280"/>
      <c r="O277" s="5"/>
    </row>
    <row r="278" spans="1:15" ht="14.55" hidden="1" customHeight="1" outlineLevel="3" x14ac:dyDescent="0.3">
      <c r="A278" s="5"/>
      <c r="B278" s="5"/>
      <c r="C278" s="36"/>
      <c r="D278" s="266" t="s">
        <v>547</v>
      </c>
      <c r="E278" s="266"/>
      <c r="F278" s="266"/>
      <c r="G278" s="266"/>
      <c r="H278" s="266"/>
      <c r="I278" s="266"/>
      <c r="J278" s="266"/>
      <c r="K278" s="266"/>
      <c r="L278" s="266"/>
      <c r="M278" s="38"/>
      <c r="N278" s="280"/>
      <c r="O278" s="5"/>
    </row>
    <row r="279" spans="1:15" ht="14.55" hidden="1" customHeight="1" outlineLevel="3" x14ac:dyDescent="0.3">
      <c r="A279" s="5"/>
      <c r="B279" s="5"/>
      <c r="C279" s="36"/>
      <c r="D279" s="266" t="s">
        <v>548</v>
      </c>
      <c r="E279" s="266"/>
      <c r="F279" s="266"/>
      <c r="G279" s="266"/>
      <c r="H279" s="266"/>
      <c r="I279" s="266"/>
      <c r="J279" s="266"/>
      <c r="K279" s="266"/>
      <c r="L279" s="266"/>
      <c r="M279" s="38"/>
      <c r="N279" s="280"/>
      <c r="O279" s="5"/>
    </row>
    <row r="280" spans="1:15" ht="14.55" hidden="1" customHeight="1" outlineLevel="3" x14ac:dyDescent="0.3">
      <c r="A280" s="5"/>
      <c r="B280" s="5"/>
      <c r="C280" s="36"/>
      <c r="D280" s="266" t="s">
        <v>549</v>
      </c>
      <c r="E280" s="266"/>
      <c r="F280" s="266"/>
      <c r="G280" s="266"/>
      <c r="H280" s="266"/>
      <c r="I280" s="266"/>
      <c r="J280" s="266"/>
      <c r="K280" s="266"/>
      <c r="L280" s="266"/>
      <c r="M280" s="38"/>
      <c r="N280" s="280"/>
      <c r="O280" s="5"/>
    </row>
    <row r="281" spans="1:15" ht="14.55" hidden="1" customHeight="1" outlineLevel="3" x14ac:dyDescent="0.3">
      <c r="A281" s="5"/>
      <c r="B281" s="5"/>
      <c r="C281" s="36"/>
      <c r="D281" s="266" t="s">
        <v>550</v>
      </c>
      <c r="E281" s="266"/>
      <c r="F281" s="266"/>
      <c r="G281" s="266"/>
      <c r="H281" s="266"/>
      <c r="I281" s="266"/>
      <c r="J281" s="266"/>
      <c r="K281" s="266"/>
      <c r="L281" s="266"/>
      <c r="M281" s="38"/>
      <c r="N281" s="280"/>
      <c r="O281" s="5"/>
    </row>
    <row r="282" spans="1:15" ht="14.55" hidden="1" customHeight="1" outlineLevel="3" x14ac:dyDescent="0.3">
      <c r="A282" s="5"/>
      <c r="B282" s="5"/>
      <c r="C282" s="36"/>
      <c r="D282" s="266" t="s">
        <v>551</v>
      </c>
      <c r="E282" s="266"/>
      <c r="F282" s="266"/>
      <c r="G282" s="266"/>
      <c r="H282" s="266"/>
      <c r="I282" s="266"/>
      <c r="J282" s="266"/>
      <c r="K282" s="266"/>
      <c r="L282" s="266"/>
      <c r="M282" s="38"/>
      <c r="N282" s="280"/>
      <c r="O282" s="5"/>
    </row>
    <row r="283" spans="1:15" ht="14.55" hidden="1" customHeight="1" outlineLevel="3" x14ac:dyDescent="0.3">
      <c r="A283" s="5"/>
      <c r="B283" s="5"/>
      <c r="C283" s="36"/>
      <c r="D283" s="266" t="s">
        <v>552</v>
      </c>
      <c r="E283" s="266"/>
      <c r="F283" s="266"/>
      <c r="G283" s="266"/>
      <c r="H283" s="266"/>
      <c r="I283" s="266"/>
      <c r="J283" s="266"/>
      <c r="K283" s="266"/>
      <c r="L283" s="266"/>
      <c r="M283" s="38"/>
      <c r="N283" s="280"/>
      <c r="O283" s="5"/>
    </row>
    <row r="284" spans="1:15" ht="14.55" hidden="1" customHeight="1" outlineLevel="3" x14ac:dyDescent="0.3">
      <c r="A284" s="5"/>
      <c r="B284" s="5"/>
      <c r="C284" s="36"/>
      <c r="D284" s="266" t="s">
        <v>553</v>
      </c>
      <c r="E284" s="266"/>
      <c r="F284" s="266"/>
      <c r="G284" s="266"/>
      <c r="H284" s="266"/>
      <c r="I284" s="266"/>
      <c r="J284" s="266"/>
      <c r="K284" s="266"/>
      <c r="L284" s="266"/>
      <c r="M284" s="38"/>
      <c r="N284" s="280"/>
      <c r="O284" s="5"/>
    </row>
    <row r="285" spans="1:15" ht="14.55" hidden="1" customHeight="1" outlineLevel="3" x14ac:dyDescent="0.3">
      <c r="A285" s="5"/>
      <c r="B285" s="5"/>
      <c r="C285" s="36"/>
      <c r="D285" s="266" t="s">
        <v>554</v>
      </c>
      <c r="E285" s="266"/>
      <c r="F285" s="266"/>
      <c r="G285" s="266"/>
      <c r="H285" s="266"/>
      <c r="I285" s="266"/>
      <c r="J285" s="266"/>
      <c r="K285" s="266"/>
      <c r="L285" s="266"/>
      <c r="M285" s="38"/>
      <c r="N285" s="280"/>
      <c r="O285" s="5"/>
    </row>
    <row r="286" spans="1:15" ht="14.55" hidden="1" customHeight="1" outlineLevel="3" x14ac:dyDescent="0.3">
      <c r="A286" s="5"/>
      <c r="B286" s="5"/>
      <c r="C286" s="36"/>
      <c r="D286" s="266" t="s">
        <v>555</v>
      </c>
      <c r="E286" s="266"/>
      <c r="F286" s="266"/>
      <c r="G286" s="266"/>
      <c r="H286" s="266"/>
      <c r="I286" s="266"/>
      <c r="J286" s="266"/>
      <c r="K286" s="266"/>
      <c r="L286" s="266"/>
      <c r="M286" s="38"/>
      <c r="N286" s="280"/>
      <c r="O286" s="5"/>
    </row>
    <row r="287" spans="1:15" ht="14" hidden="1" outlineLevel="3" x14ac:dyDescent="0.3">
      <c r="A287" s="5"/>
      <c r="B287" s="5"/>
      <c r="C287" s="42" t="s">
        <v>556</v>
      </c>
      <c r="D287" s="37"/>
      <c r="E287" s="37"/>
      <c r="F287" s="5"/>
      <c r="G287" s="5"/>
      <c r="H287" s="5"/>
      <c r="I287" s="5"/>
      <c r="J287" s="5"/>
      <c r="K287" s="5"/>
      <c r="L287" s="5"/>
      <c r="M287" s="38"/>
      <c r="N287" s="280"/>
      <c r="O287" s="5"/>
    </row>
    <row r="288" spans="1:15" ht="14" hidden="1" outlineLevel="3" x14ac:dyDescent="0.3">
      <c r="A288" s="5"/>
      <c r="B288" s="5"/>
      <c r="C288" s="36"/>
      <c r="D288" s="266" t="s">
        <v>557</v>
      </c>
      <c r="E288" s="266"/>
      <c r="F288" s="266"/>
      <c r="G288" s="266"/>
      <c r="H288" s="266"/>
      <c r="I288" s="266"/>
      <c r="J288" s="266"/>
      <c r="K288" s="266"/>
      <c r="L288" s="266"/>
      <c r="M288" s="38"/>
      <c r="N288" s="280"/>
      <c r="O288" s="5"/>
    </row>
    <row r="289" spans="1:15" ht="14" hidden="1" outlineLevel="3" x14ac:dyDescent="0.3">
      <c r="A289" s="5"/>
      <c r="B289" s="5"/>
      <c r="C289" s="36"/>
      <c r="D289" s="266" t="s">
        <v>558</v>
      </c>
      <c r="E289" s="266"/>
      <c r="F289" s="266"/>
      <c r="G289" s="266"/>
      <c r="H289" s="266"/>
      <c r="I289" s="266"/>
      <c r="J289" s="266"/>
      <c r="K289" s="266"/>
      <c r="L289" s="266"/>
      <c r="M289" s="38"/>
      <c r="N289" s="280"/>
      <c r="O289" s="5"/>
    </row>
    <row r="290" spans="1:15" ht="14.55" hidden="1" customHeight="1" outlineLevel="3" x14ac:dyDescent="0.3">
      <c r="A290" s="5"/>
      <c r="B290" s="5"/>
      <c r="C290" s="36"/>
      <c r="D290" s="37"/>
      <c r="E290" s="266" t="s">
        <v>559</v>
      </c>
      <c r="F290" s="266"/>
      <c r="G290" s="266"/>
      <c r="H290" s="266"/>
      <c r="I290" s="266"/>
      <c r="J290" s="266"/>
      <c r="K290" s="266"/>
      <c r="L290" s="266"/>
      <c r="M290" s="38"/>
      <c r="N290" s="280"/>
      <c r="O290" s="5"/>
    </row>
    <row r="291" spans="1:15" ht="14.55" hidden="1" customHeight="1" outlineLevel="3" x14ac:dyDescent="0.3">
      <c r="A291" s="5"/>
      <c r="B291" s="5"/>
      <c r="C291" s="36"/>
      <c r="D291" s="37"/>
      <c r="E291" s="266" t="s">
        <v>560</v>
      </c>
      <c r="F291" s="266"/>
      <c r="G291" s="266"/>
      <c r="H291" s="266"/>
      <c r="I291" s="266"/>
      <c r="J291" s="266"/>
      <c r="K291" s="266"/>
      <c r="L291" s="266"/>
      <c r="M291" s="38"/>
      <c r="N291" s="280"/>
      <c r="O291" s="5"/>
    </row>
    <row r="292" spans="1:15" ht="14.55" hidden="1" customHeight="1" outlineLevel="3" x14ac:dyDescent="0.3">
      <c r="A292" s="5"/>
      <c r="B292" s="5"/>
      <c r="C292" s="36"/>
      <c r="D292" s="37"/>
      <c r="E292" s="266" t="s">
        <v>561</v>
      </c>
      <c r="F292" s="266"/>
      <c r="G292" s="266"/>
      <c r="H292" s="266"/>
      <c r="I292" s="266"/>
      <c r="J292" s="266"/>
      <c r="K292" s="266"/>
      <c r="L292" s="266"/>
      <c r="M292" s="38"/>
      <c r="N292" s="280"/>
      <c r="O292" s="5"/>
    </row>
    <row r="293" spans="1:15" ht="14.55" hidden="1" customHeight="1" outlineLevel="3" x14ac:dyDescent="0.3">
      <c r="A293" s="5"/>
      <c r="B293" s="5"/>
      <c r="C293" s="36"/>
      <c r="D293" s="37"/>
      <c r="E293" s="266" t="s">
        <v>562</v>
      </c>
      <c r="F293" s="266"/>
      <c r="G293" s="266"/>
      <c r="H293" s="266"/>
      <c r="I293" s="266"/>
      <c r="J293" s="266"/>
      <c r="K293" s="266"/>
      <c r="L293" s="266"/>
      <c r="M293" s="38"/>
      <c r="N293" s="280"/>
      <c r="O293" s="5"/>
    </row>
    <row r="294" spans="1:15" ht="14.55" hidden="1" customHeight="1" outlineLevel="3" x14ac:dyDescent="0.3">
      <c r="A294" s="5"/>
      <c r="B294" s="5"/>
      <c r="C294" s="36"/>
      <c r="D294" s="37"/>
      <c r="E294" s="266" t="s">
        <v>563</v>
      </c>
      <c r="F294" s="266"/>
      <c r="G294" s="266"/>
      <c r="H294" s="266"/>
      <c r="I294" s="266"/>
      <c r="J294" s="266"/>
      <c r="K294" s="266"/>
      <c r="L294" s="266"/>
      <c r="M294" s="38"/>
      <c r="N294" s="280"/>
      <c r="O294" s="5"/>
    </row>
    <row r="295" spans="1:15" ht="14.55" hidden="1" customHeight="1" outlineLevel="3" x14ac:dyDescent="0.3">
      <c r="A295" s="5"/>
      <c r="B295" s="5"/>
      <c r="C295" s="42" t="s">
        <v>564</v>
      </c>
      <c r="D295" s="37"/>
      <c r="E295" s="37"/>
      <c r="F295" s="5"/>
      <c r="G295" s="5"/>
      <c r="H295" s="5"/>
      <c r="I295" s="5"/>
      <c r="J295" s="5"/>
      <c r="K295" s="5"/>
      <c r="L295" s="5"/>
      <c r="M295" s="38"/>
      <c r="N295" s="280"/>
      <c r="O295" s="5"/>
    </row>
    <row r="296" spans="1:15" hidden="1" outlineLevel="3" thickBot="1" x14ac:dyDescent="0.35">
      <c r="A296" s="5"/>
      <c r="B296" s="5"/>
      <c r="C296" s="39"/>
      <c r="D296" s="40" t="s">
        <v>472</v>
      </c>
      <c r="E296" s="40"/>
      <c r="F296" s="40"/>
      <c r="G296" s="40"/>
      <c r="H296" s="40"/>
      <c r="I296" s="40"/>
      <c r="J296" s="40"/>
      <c r="K296" s="40"/>
      <c r="L296" s="40"/>
      <c r="M296" s="41"/>
      <c r="N296" s="281"/>
      <c r="O296" s="5"/>
    </row>
    <row r="297" spans="1:15" hidden="1" outlineLevel="2" collapsed="1" thickBot="1" x14ac:dyDescent="0.35">
      <c r="A297" s="5"/>
      <c r="B297" s="5"/>
      <c r="C297" s="33" t="s">
        <v>559</v>
      </c>
      <c r="D297" s="34"/>
      <c r="E297" s="34"/>
      <c r="F297" s="34"/>
      <c r="G297" s="34"/>
      <c r="H297" s="34"/>
      <c r="I297" s="34"/>
      <c r="J297" s="296"/>
      <c r="K297" s="296"/>
      <c r="L297" s="296"/>
      <c r="M297" s="249"/>
      <c r="N297" s="279"/>
      <c r="O297" s="5"/>
    </row>
    <row r="298" spans="1:15" ht="14.55" hidden="1" customHeight="1" outlineLevel="3" x14ac:dyDescent="0.3">
      <c r="A298" s="5"/>
      <c r="B298" s="5"/>
      <c r="C298" s="42"/>
      <c r="D298" s="43" t="s">
        <v>473</v>
      </c>
      <c r="E298" s="5"/>
      <c r="F298" s="5"/>
      <c r="G298" s="5"/>
      <c r="H298" s="5"/>
      <c r="I298" s="5"/>
      <c r="J298" s="5"/>
      <c r="K298" s="5"/>
      <c r="L298" s="5"/>
      <c r="M298" s="38"/>
      <c r="N298" s="280"/>
      <c r="O298" s="5"/>
    </row>
    <row r="299" spans="1:15" ht="14.55" hidden="1" customHeight="1" outlineLevel="3" x14ac:dyDescent="0.3">
      <c r="A299" s="5"/>
      <c r="B299" s="5"/>
      <c r="C299" s="36"/>
      <c r="D299" s="44"/>
      <c r="E299" s="5"/>
      <c r="F299" s="5"/>
      <c r="G299" s="5"/>
      <c r="H299" s="5"/>
      <c r="I299" s="5"/>
      <c r="J299" s="5"/>
      <c r="K299" s="5"/>
      <c r="L299" s="5"/>
      <c r="M299" s="38"/>
      <c r="N299" s="280"/>
      <c r="O299" s="5"/>
    </row>
    <row r="300" spans="1:15" ht="14.55" hidden="1" customHeight="1" outlineLevel="3" x14ac:dyDescent="0.3">
      <c r="A300" s="5"/>
      <c r="B300" s="5"/>
      <c r="C300" s="36"/>
      <c r="D300" s="5"/>
      <c r="E300" s="5"/>
      <c r="F300" s="5"/>
      <c r="G300" s="5"/>
      <c r="H300" s="5"/>
      <c r="I300" s="5"/>
      <c r="J300" s="5"/>
      <c r="K300" s="5"/>
      <c r="L300" s="5"/>
      <c r="M300" s="38"/>
      <c r="N300" s="280"/>
      <c r="O300" s="5"/>
    </row>
    <row r="301" spans="1:15" ht="14.55" hidden="1" customHeight="1" outlineLevel="3" thickBot="1" x14ac:dyDescent="0.35">
      <c r="A301" s="5"/>
      <c r="B301" s="5"/>
      <c r="C301" s="36"/>
      <c r="D301" s="45" t="s">
        <v>565</v>
      </c>
      <c r="E301" s="45" t="s">
        <v>566</v>
      </c>
      <c r="F301" s="45" t="s">
        <v>567</v>
      </c>
      <c r="G301" s="45" t="s">
        <v>568</v>
      </c>
      <c r="H301" s="45" t="s">
        <v>569</v>
      </c>
      <c r="I301" s="5"/>
      <c r="J301" s="5"/>
      <c r="K301" s="5"/>
      <c r="L301" s="5"/>
      <c r="M301" s="38"/>
      <c r="N301" s="280"/>
      <c r="O301" s="5"/>
    </row>
    <row r="302" spans="1:15" ht="14.55" hidden="1" customHeight="1" outlineLevel="3" x14ac:dyDescent="0.3">
      <c r="A302" s="5"/>
      <c r="B302" s="5"/>
      <c r="C302" s="36"/>
      <c r="D302" s="46"/>
      <c r="E302" s="46"/>
      <c r="F302" s="46"/>
      <c r="G302" s="46"/>
      <c r="H302" s="46"/>
      <c r="I302" s="5"/>
      <c r="J302" s="5"/>
      <c r="K302" s="5"/>
      <c r="L302" s="5"/>
      <c r="M302" s="38"/>
      <c r="N302" s="280"/>
      <c r="O302" s="5"/>
    </row>
    <row r="303" spans="1:15" hidden="1" outlineLevel="3" thickBot="1" x14ac:dyDescent="0.35">
      <c r="A303" s="5"/>
      <c r="B303" s="5"/>
      <c r="C303" s="39"/>
      <c r="D303" s="40"/>
      <c r="E303" s="40"/>
      <c r="F303" s="40"/>
      <c r="G303" s="40"/>
      <c r="H303" s="40"/>
      <c r="I303" s="40"/>
      <c r="J303" s="40"/>
      <c r="K303" s="40"/>
      <c r="L303" s="40"/>
      <c r="M303" s="41"/>
      <c r="N303" s="281"/>
      <c r="O303" s="5"/>
    </row>
    <row r="304" spans="1:15" hidden="1" outlineLevel="2" collapsed="1" thickBot="1" x14ac:dyDescent="0.35">
      <c r="A304" s="5"/>
      <c r="B304" s="5"/>
      <c r="C304" s="33" t="s">
        <v>570</v>
      </c>
      <c r="D304" s="34"/>
      <c r="E304" s="34"/>
      <c r="F304" s="34"/>
      <c r="G304" s="34"/>
      <c r="H304" s="34"/>
      <c r="I304" s="34"/>
      <c r="J304" s="296"/>
      <c r="K304" s="296"/>
      <c r="L304" s="296"/>
      <c r="M304" s="249"/>
      <c r="N304" s="279"/>
      <c r="O304" s="5"/>
    </row>
    <row r="305" spans="1:15" ht="14.55" hidden="1" customHeight="1" outlineLevel="3" x14ac:dyDescent="0.3">
      <c r="A305" s="5"/>
      <c r="B305" s="5"/>
      <c r="C305" s="42"/>
      <c r="D305" s="43" t="s">
        <v>473</v>
      </c>
      <c r="E305" s="43" t="s">
        <v>479</v>
      </c>
      <c r="F305" s="43" t="s">
        <v>479</v>
      </c>
      <c r="G305" s="5"/>
      <c r="H305" s="5"/>
      <c r="I305" s="5"/>
      <c r="J305" s="5"/>
      <c r="K305" s="5"/>
      <c r="L305" s="5"/>
      <c r="M305" s="38"/>
      <c r="N305" s="280"/>
      <c r="O305" s="5"/>
    </row>
    <row r="306" spans="1:15" ht="14.55" hidden="1" customHeight="1" outlineLevel="3" x14ac:dyDescent="0.3">
      <c r="A306" s="5"/>
      <c r="B306" s="5"/>
      <c r="C306" s="36"/>
      <c r="D306" s="44"/>
      <c r="E306" s="44"/>
      <c r="F306" s="44"/>
      <c r="G306" s="5"/>
      <c r="H306" s="5"/>
      <c r="I306" s="5"/>
      <c r="J306" s="5"/>
      <c r="K306" s="5"/>
      <c r="L306" s="5"/>
      <c r="M306" s="38"/>
      <c r="N306" s="280"/>
      <c r="O306" s="5"/>
    </row>
    <row r="307" spans="1:15" ht="14.55" hidden="1" customHeight="1" outlineLevel="3" x14ac:dyDescent="0.3">
      <c r="A307" s="5"/>
      <c r="B307" s="5"/>
      <c r="C307" s="36"/>
      <c r="D307" s="5"/>
      <c r="E307" s="5"/>
      <c r="F307" s="5"/>
      <c r="G307" s="5"/>
      <c r="H307" s="5"/>
      <c r="I307" s="5"/>
      <c r="J307" s="5"/>
      <c r="K307" s="5"/>
      <c r="L307" s="5"/>
      <c r="M307" s="38"/>
      <c r="N307" s="280"/>
      <c r="O307" s="5"/>
    </row>
    <row r="308" spans="1:15" ht="14.55" hidden="1" customHeight="1" outlineLevel="3" thickBot="1" x14ac:dyDescent="0.35">
      <c r="A308" s="5"/>
      <c r="B308" s="5"/>
      <c r="C308" s="36"/>
      <c r="D308" s="45" t="s">
        <v>565</v>
      </c>
      <c r="E308" s="45" t="s">
        <v>566</v>
      </c>
      <c r="F308" s="45" t="s">
        <v>567</v>
      </c>
      <c r="G308" s="45" t="s">
        <v>568</v>
      </c>
      <c r="H308" s="45" t="s">
        <v>569</v>
      </c>
      <c r="I308" s="5"/>
      <c r="J308" s="5"/>
      <c r="K308" s="5"/>
      <c r="L308" s="5"/>
      <c r="M308" s="38"/>
      <c r="N308" s="280"/>
      <c r="O308" s="5"/>
    </row>
    <row r="309" spans="1:15" ht="14.55" hidden="1" customHeight="1" outlineLevel="3" x14ac:dyDescent="0.3">
      <c r="A309" s="5"/>
      <c r="B309" s="5"/>
      <c r="C309" s="36"/>
      <c r="D309" s="46"/>
      <c r="E309" s="46"/>
      <c r="F309" s="46"/>
      <c r="G309" s="46"/>
      <c r="H309" s="46"/>
      <c r="I309" s="5"/>
      <c r="J309" s="5"/>
      <c r="K309" s="5"/>
      <c r="L309" s="5"/>
      <c r="M309" s="38"/>
      <c r="N309" s="280"/>
      <c r="O309" s="5"/>
    </row>
    <row r="310" spans="1:15" hidden="1" outlineLevel="3" thickBot="1" x14ac:dyDescent="0.35">
      <c r="A310" s="5"/>
      <c r="B310" s="5"/>
      <c r="C310" s="39"/>
      <c r="D310" s="40"/>
      <c r="E310" s="40"/>
      <c r="F310" s="40"/>
      <c r="G310" s="40"/>
      <c r="H310" s="40"/>
      <c r="I310" s="40"/>
      <c r="J310" s="40"/>
      <c r="K310" s="40"/>
      <c r="L310" s="40"/>
      <c r="M310" s="41"/>
      <c r="N310" s="281"/>
      <c r="O310" s="5"/>
    </row>
    <row r="311" spans="1:15" ht="14.55" hidden="1" customHeight="1" outlineLevel="2" collapsed="1" thickBot="1" x14ac:dyDescent="0.35">
      <c r="A311" s="5"/>
      <c r="B311" s="5"/>
      <c r="C311" s="33" t="s">
        <v>571</v>
      </c>
      <c r="D311" s="34"/>
      <c r="E311" s="34"/>
      <c r="F311" s="34"/>
      <c r="G311" s="34"/>
      <c r="H311" s="34"/>
      <c r="I311" s="34"/>
      <c r="J311" s="230"/>
      <c r="K311" s="230"/>
      <c r="L311" s="230"/>
      <c r="M311" s="298"/>
      <c r="N311" s="279"/>
      <c r="O311" s="5"/>
    </row>
    <row r="312" spans="1:15" ht="14.55" hidden="1" customHeight="1" outlineLevel="3" x14ac:dyDescent="0.3">
      <c r="A312" s="5"/>
      <c r="B312" s="5"/>
      <c r="C312" s="42"/>
      <c r="D312" s="43" t="s">
        <v>473</v>
      </c>
      <c r="E312" s="5"/>
      <c r="F312" s="5"/>
      <c r="G312" s="5"/>
      <c r="H312" s="5"/>
      <c r="I312" s="5"/>
      <c r="J312" s="266"/>
      <c r="K312" s="266"/>
      <c r="L312" s="266"/>
      <c r="M312" s="267"/>
      <c r="N312" s="280"/>
      <c r="O312" s="5"/>
    </row>
    <row r="313" spans="1:15" ht="14.55" hidden="1" customHeight="1" outlineLevel="3" x14ac:dyDescent="0.3">
      <c r="A313" s="5"/>
      <c r="B313" s="5"/>
      <c r="C313" s="36"/>
      <c r="D313" s="44"/>
      <c r="E313" s="5"/>
      <c r="F313" s="5"/>
      <c r="G313" s="5"/>
      <c r="H313" s="5"/>
      <c r="I313" s="5"/>
      <c r="J313" s="266"/>
      <c r="K313" s="266"/>
      <c r="L313" s="266"/>
      <c r="M313" s="267"/>
      <c r="N313" s="280"/>
      <c r="O313" s="5"/>
    </row>
    <row r="314" spans="1:15" ht="14.55" hidden="1" customHeight="1" outlineLevel="3" x14ac:dyDescent="0.3">
      <c r="A314" s="5"/>
      <c r="B314" s="5"/>
      <c r="C314" s="36"/>
      <c r="D314" s="44"/>
      <c r="E314" s="5"/>
      <c r="F314" s="5"/>
      <c r="G314" s="5"/>
      <c r="H314" s="5"/>
      <c r="I314" s="5"/>
      <c r="J314" s="266"/>
      <c r="K314" s="266"/>
      <c r="L314" s="266"/>
      <c r="M314" s="267"/>
      <c r="N314" s="280"/>
      <c r="O314" s="5"/>
    </row>
    <row r="315" spans="1:15" ht="14.55" hidden="1" customHeight="1" outlineLevel="3" x14ac:dyDescent="0.3">
      <c r="A315" s="5"/>
      <c r="B315" s="5"/>
      <c r="C315" s="36"/>
      <c r="D315" s="5"/>
      <c r="E315" s="5"/>
      <c r="F315" s="5"/>
      <c r="G315" s="5"/>
      <c r="H315" s="5"/>
      <c r="I315" s="5"/>
      <c r="J315" s="266"/>
      <c r="K315" s="266"/>
      <c r="L315" s="266"/>
      <c r="M315" s="267"/>
      <c r="N315" s="280"/>
      <c r="O315" s="5"/>
    </row>
    <row r="316" spans="1:15" ht="14.55" hidden="1" customHeight="1" outlineLevel="3" thickBot="1" x14ac:dyDescent="0.35">
      <c r="A316" s="5"/>
      <c r="B316" s="5"/>
      <c r="C316" s="36"/>
      <c r="D316" s="45" t="s">
        <v>565</v>
      </c>
      <c r="E316" s="45" t="s">
        <v>566</v>
      </c>
      <c r="F316" s="45" t="s">
        <v>567</v>
      </c>
      <c r="G316" s="45" t="s">
        <v>568</v>
      </c>
      <c r="H316" s="45" t="s">
        <v>569</v>
      </c>
      <c r="I316" s="5"/>
      <c r="J316" s="5"/>
      <c r="K316" s="5"/>
      <c r="L316" s="5"/>
      <c r="M316" s="38"/>
      <c r="N316" s="280"/>
      <c r="O316" s="5"/>
    </row>
    <row r="317" spans="1:15" ht="14.55" hidden="1" customHeight="1" outlineLevel="3" x14ac:dyDescent="0.3">
      <c r="A317" s="5"/>
      <c r="B317" s="5"/>
      <c r="C317" s="36"/>
      <c r="D317" s="46"/>
      <c r="E317" s="46"/>
      <c r="F317" s="46"/>
      <c r="G317" s="46"/>
      <c r="H317" s="46"/>
      <c r="I317" s="5"/>
      <c r="J317" s="5"/>
      <c r="K317" s="5"/>
      <c r="L317" s="5"/>
      <c r="M317" s="38"/>
      <c r="N317" s="280"/>
      <c r="O317" s="5"/>
    </row>
    <row r="318" spans="1:15" hidden="1" outlineLevel="3" thickBot="1" x14ac:dyDescent="0.35">
      <c r="A318" s="5"/>
      <c r="B318" s="5"/>
      <c r="C318" s="39"/>
      <c r="D318" s="40"/>
      <c r="E318" s="40"/>
      <c r="F318" s="40"/>
      <c r="G318" s="40"/>
      <c r="H318" s="40"/>
      <c r="I318" s="40"/>
      <c r="J318" s="40"/>
      <c r="K318" s="40"/>
      <c r="L318" s="40"/>
      <c r="M318" s="41"/>
      <c r="N318" s="281"/>
      <c r="O318" s="5"/>
    </row>
    <row r="319" spans="1:15" ht="14.55" hidden="1" customHeight="1" outlineLevel="2" collapsed="1" thickBot="1" x14ac:dyDescent="0.35">
      <c r="A319" s="5"/>
      <c r="B319" s="5"/>
      <c r="C319" s="33" t="s">
        <v>572</v>
      </c>
      <c r="D319" s="34"/>
      <c r="E319" s="34"/>
      <c r="F319" s="34"/>
      <c r="G319" s="34"/>
      <c r="H319" s="34"/>
      <c r="I319" s="34"/>
      <c r="J319" s="230" t="s">
        <v>573</v>
      </c>
      <c r="K319" s="230"/>
      <c r="L319" s="230"/>
      <c r="M319" s="298"/>
      <c r="N319" s="279"/>
      <c r="O319" s="5"/>
    </row>
    <row r="320" spans="1:15" ht="14.55" hidden="1" customHeight="1" outlineLevel="3" x14ac:dyDescent="0.3">
      <c r="A320" s="5"/>
      <c r="B320" s="5"/>
      <c r="C320" s="42"/>
      <c r="D320" s="43" t="s">
        <v>473</v>
      </c>
      <c r="E320" s="43" t="s">
        <v>479</v>
      </c>
      <c r="F320" s="43" t="s">
        <v>479</v>
      </c>
      <c r="G320" s="5"/>
      <c r="H320" s="5"/>
      <c r="I320" s="5"/>
      <c r="J320" s="266"/>
      <c r="K320" s="266"/>
      <c r="L320" s="266"/>
      <c r="M320" s="267"/>
      <c r="N320" s="280"/>
      <c r="O320" s="5"/>
    </row>
    <row r="321" spans="1:15" ht="14.55" hidden="1" customHeight="1" outlineLevel="3" x14ac:dyDescent="0.3">
      <c r="A321" s="5"/>
      <c r="B321" s="5"/>
      <c r="C321" s="36"/>
      <c r="D321" s="44"/>
      <c r="E321" s="44"/>
      <c r="F321" s="44"/>
      <c r="G321" s="5"/>
      <c r="H321" s="5"/>
      <c r="I321" s="5"/>
      <c r="J321" s="266"/>
      <c r="K321" s="266"/>
      <c r="L321" s="266"/>
      <c r="M321" s="267"/>
      <c r="N321" s="280"/>
      <c r="O321" s="5"/>
    </row>
    <row r="322" spans="1:15" ht="14.55" hidden="1" customHeight="1" outlineLevel="3" x14ac:dyDescent="0.3">
      <c r="A322" s="5"/>
      <c r="B322" s="5"/>
      <c r="C322" s="36"/>
      <c r="D322" s="44"/>
      <c r="E322" s="44"/>
      <c r="F322" s="44"/>
      <c r="G322" s="5"/>
      <c r="H322" s="5"/>
      <c r="I322" s="5"/>
      <c r="J322" s="266"/>
      <c r="K322" s="266"/>
      <c r="L322" s="266"/>
      <c r="M322" s="267"/>
      <c r="N322" s="280"/>
      <c r="O322" s="5"/>
    </row>
    <row r="323" spans="1:15" ht="14.55" hidden="1" customHeight="1" outlineLevel="3" x14ac:dyDescent="0.3">
      <c r="A323" s="5"/>
      <c r="B323" s="5"/>
      <c r="C323" s="36"/>
      <c r="D323" s="5"/>
      <c r="E323" s="5"/>
      <c r="F323" s="5"/>
      <c r="G323" s="5"/>
      <c r="H323" s="5"/>
      <c r="I323" s="5"/>
      <c r="J323" s="266"/>
      <c r="K323" s="266"/>
      <c r="L323" s="266"/>
      <c r="M323" s="267"/>
      <c r="N323" s="280"/>
      <c r="O323" s="5"/>
    </row>
    <row r="324" spans="1:15" ht="14.55" hidden="1" customHeight="1" outlineLevel="3" thickBot="1" x14ac:dyDescent="0.35">
      <c r="A324" s="5"/>
      <c r="B324" s="5"/>
      <c r="C324" s="36"/>
      <c r="D324" s="45" t="s">
        <v>565</v>
      </c>
      <c r="E324" s="45" t="s">
        <v>566</v>
      </c>
      <c r="F324" s="45" t="s">
        <v>567</v>
      </c>
      <c r="G324" s="45" t="s">
        <v>568</v>
      </c>
      <c r="H324" s="45" t="s">
        <v>569</v>
      </c>
      <c r="I324" s="5"/>
      <c r="J324" s="5"/>
      <c r="K324" s="5"/>
      <c r="L324" s="5"/>
      <c r="M324" s="38"/>
      <c r="N324" s="280"/>
      <c r="O324" s="5"/>
    </row>
    <row r="325" spans="1:15" ht="14.55" hidden="1" customHeight="1" outlineLevel="3" x14ac:dyDescent="0.3">
      <c r="A325" s="5"/>
      <c r="B325" s="5"/>
      <c r="C325" s="36"/>
      <c r="D325" s="46"/>
      <c r="E325" s="46"/>
      <c r="F325" s="46"/>
      <c r="G325" s="46"/>
      <c r="H325" s="46"/>
      <c r="I325" s="5"/>
      <c r="J325" s="5"/>
      <c r="K325" s="5"/>
      <c r="L325" s="5"/>
      <c r="M325" s="38"/>
      <c r="N325" s="280"/>
      <c r="O325" s="5"/>
    </row>
    <row r="326" spans="1:15" hidden="1" outlineLevel="3" thickBot="1" x14ac:dyDescent="0.35">
      <c r="A326" s="5"/>
      <c r="B326" s="5"/>
      <c r="C326" s="39"/>
      <c r="D326" s="40"/>
      <c r="E326" s="40"/>
      <c r="F326" s="40"/>
      <c r="G326" s="40"/>
      <c r="H326" s="40"/>
      <c r="I326" s="40"/>
      <c r="J326" s="40"/>
      <c r="K326" s="40"/>
      <c r="L326" s="40"/>
      <c r="M326" s="41"/>
      <c r="N326" s="281"/>
      <c r="O326" s="5"/>
    </row>
    <row r="327" spans="1:15" ht="14.55" hidden="1" customHeight="1" outlineLevel="2" collapsed="1" thickBot="1" x14ac:dyDescent="0.35">
      <c r="A327" s="5"/>
      <c r="B327" s="5"/>
      <c r="C327" s="33" t="s">
        <v>574</v>
      </c>
      <c r="D327" s="34"/>
      <c r="E327" s="34"/>
      <c r="F327" s="34"/>
      <c r="G327" s="34"/>
      <c r="H327" s="34"/>
      <c r="I327" s="34"/>
      <c r="J327" s="230" t="s">
        <v>573</v>
      </c>
      <c r="K327" s="230"/>
      <c r="L327" s="230"/>
      <c r="M327" s="298"/>
      <c r="N327" s="279"/>
      <c r="O327" s="5"/>
    </row>
    <row r="328" spans="1:15" ht="14.55" hidden="1" customHeight="1" outlineLevel="3" x14ac:dyDescent="0.3">
      <c r="A328" s="5"/>
      <c r="B328" s="5"/>
      <c r="C328" s="42"/>
      <c r="D328" s="43" t="s">
        <v>473</v>
      </c>
      <c r="E328" s="43" t="s">
        <v>482</v>
      </c>
      <c r="F328" s="5"/>
      <c r="G328" s="5"/>
      <c r="H328" s="5"/>
      <c r="I328" s="5"/>
      <c r="J328" s="266"/>
      <c r="K328" s="266"/>
      <c r="L328" s="266"/>
      <c r="M328" s="267"/>
      <c r="N328" s="280"/>
      <c r="O328" s="5"/>
    </row>
    <row r="329" spans="1:15" ht="14.55" hidden="1" customHeight="1" outlineLevel="3" x14ac:dyDescent="0.3">
      <c r="A329" s="5"/>
      <c r="B329" s="5"/>
      <c r="C329" s="36"/>
      <c r="D329" s="44"/>
      <c r="E329" s="44"/>
      <c r="F329" s="5"/>
      <c r="G329" s="5"/>
      <c r="H329" s="5"/>
      <c r="I329" s="5"/>
      <c r="J329" s="266"/>
      <c r="K329" s="266"/>
      <c r="L329" s="266"/>
      <c r="M329" s="267"/>
      <c r="N329" s="280"/>
      <c r="O329" s="5"/>
    </row>
    <row r="330" spans="1:15" ht="14.55" hidden="1" customHeight="1" outlineLevel="3" x14ac:dyDescent="0.3">
      <c r="A330" s="5"/>
      <c r="B330" s="5"/>
      <c r="C330" s="36"/>
      <c r="D330" s="44"/>
      <c r="E330" s="44"/>
      <c r="F330" s="5"/>
      <c r="G330" s="5"/>
      <c r="H330" s="5"/>
      <c r="I330" s="5"/>
      <c r="J330" s="266"/>
      <c r="K330" s="266"/>
      <c r="L330" s="266"/>
      <c r="M330" s="267"/>
      <c r="N330" s="280"/>
      <c r="O330" s="5"/>
    </row>
    <row r="331" spans="1:15" ht="14.55" hidden="1" customHeight="1" outlineLevel="3" x14ac:dyDescent="0.3">
      <c r="A331" s="5"/>
      <c r="B331" s="5"/>
      <c r="C331" s="36"/>
      <c r="D331" s="5"/>
      <c r="E331" s="5"/>
      <c r="F331" s="5"/>
      <c r="G331" s="5"/>
      <c r="H331" s="5"/>
      <c r="I331" s="5"/>
      <c r="J331" s="266"/>
      <c r="K331" s="266"/>
      <c r="L331" s="266"/>
      <c r="M331" s="267"/>
      <c r="N331" s="280"/>
      <c r="O331" s="5"/>
    </row>
    <row r="332" spans="1:15" ht="14.55" hidden="1" customHeight="1" outlineLevel="3" thickBot="1" x14ac:dyDescent="0.35">
      <c r="A332" s="5"/>
      <c r="B332" s="5"/>
      <c r="C332" s="36"/>
      <c r="D332" s="45" t="s">
        <v>565</v>
      </c>
      <c r="E332" s="45" t="s">
        <v>566</v>
      </c>
      <c r="F332" s="45" t="s">
        <v>567</v>
      </c>
      <c r="G332" s="45" t="s">
        <v>568</v>
      </c>
      <c r="H332" s="45" t="s">
        <v>569</v>
      </c>
      <c r="I332" s="5"/>
      <c r="J332" s="5"/>
      <c r="K332" s="5"/>
      <c r="L332" s="5"/>
      <c r="M332" s="38"/>
      <c r="N332" s="280"/>
      <c r="O332" s="5"/>
    </row>
    <row r="333" spans="1:15" ht="14.55" hidden="1" customHeight="1" outlineLevel="3" x14ac:dyDescent="0.3">
      <c r="A333" s="5"/>
      <c r="B333" s="5"/>
      <c r="C333" s="36"/>
      <c r="D333" s="46"/>
      <c r="E333" s="46"/>
      <c r="F333" s="46"/>
      <c r="G333" s="46"/>
      <c r="H333" s="46"/>
      <c r="I333" s="5"/>
      <c r="J333" s="5"/>
      <c r="K333" s="5"/>
      <c r="L333" s="5"/>
      <c r="M333" s="38"/>
      <c r="N333" s="280"/>
      <c r="O333" s="5"/>
    </row>
    <row r="334" spans="1:15" hidden="1" outlineLevel="3" thickBot="1" x14ac:dyDescent="0.35">
      <c r="A334" s="5"/>
      <c r="B334" s="5"/>
      <c r="C334" s="39"/>
      <c r="D334" s="40"/>
      <c r="E334" s="40"/>
      <c r="F334" s="40"/>
      <c r="G334" s="40"/>
      <c r="H334" s="40"/>
      <c r="I334" s="40"/>
      <c r="J334" s="40"/>
      <c r="K334" s="40"/>
      <c r="L334" s="40"/>
      <c r="M334" s="41"/>
      <c r="N334" s="281"/>
      <c r="O334" s="5"/>
    </row>
    <row r="335" spans="1:15" ht="14.55" hidden="1" customHeight="1" outlineLevel="2" collapsed="1" thickBot="1" x14ac:dyDescent="0.35">
      <c r="A335" s="5"/>
      <c r="B335" s="5"/>
      <c r="C335" s="33" t="s">
        <v>575</v>
      </c>
      <c r="D335" s="34"/>
      <c r="E335" s="34"/>
      <c r="F335" s="34"/>
      <c r="G335" s="34"/>
      <c r="H335" s="34"/>
      <c r="I335" s="34"/>
      <c r="J335" s="230" t="s">
        <v>576</v>
      </c>
      <c r="K335" s="230"/>
      <c r="L335" s="230"/>
      <c r="M335" s="298"/>
      <c r="N335" s="279"/>
      <c r="O335" s="5"/>
    </row>
    <row r="336" spans="1:15" ht="14.55" hidden="1" customHeight="1" outlineLevel="3" x14ac:dyDescent="0.3">
      <c r="A336" s="5"/>
      <c r="B336" s="5"/>
      <c r="C336" s="42"/>
      <c r="D336" s="43" t="s">
        <v>473</v>
      </c>
      <c r="E336" s="5"/>
      <c r="F336" s="5"/>
      <c r="G336" s="5"/>
      <c r="H336" s="5"/>
      <c r="I336" s="5"/>
      <c r="J336" s="266"/>
      <c r="K336" s="266"/>
      <c r="L336" s="266"/>
      <c r="M336" s="267"/>
      <c r="N336" s="280"/>
      <c r="O336" s="5"/>
    </row>
    <row r="337" spans="1:15" ht="14.55" hidden="1" customHeight="1" outlineLevel="3" x14ac:dyDescent="0.3">
      <c r="A337" s="5"/>
      <c r="B337" s="5"/>
      <c r="C337" s="36"/>
      <c r="D337" s="44"/>
      <c r="E337" s="5"/>
      <c r="F337" s="5"/>
      <c r="G337" s="5"/>
      <c r="H337" s="5"/>
      <c r="I337" s="5"/>
      <c r="J337" s="266"/>
      <c r="K337" s="266"/>
      <c r="L337" s="266"/>
      <c r="M337" s="267"/>
      <c r="N337" s="280"/>
      <c r="O337" s="5"/>
    </row>
    <row r="338" spans="1:15" ht="14.55" hidden="1" customHeight="1" outlineLevel="3" x14ac:dyDescent="0.3">
      <c r="A338" s="5"/>
      <c r="B338" s="5"/>
      <c r="C338" s="36"/>
      <c r="D338" s="5"/>
      <c r="E338" s="5"/>
      <c r="F338" s="5"/>
      <c r="G338" s="5"/>
      <c r="H338" s="5"/>
      <c r="I338" s="5"/>
      <c r="J338" s="266"/>
      <c r="K338" s="266"/>
      <c r="L338" s="266"/>
      <c r="M338" s="267"/>
      <c r="N338" s="280"/>
      <c r="O338" s="5"/>
    </row>
    <row r="339" spans="1:15" ht="14.55" hidden="1" customHeight="1" outlineLevel="3" thickBot="1" x14ac:dyDescent="0.35">
      <c r="A339" s="5"/>
      <c r="B339" s="5"/>
      <c r="C339" s="36"/>
      <c r="D339" s="45" t="s">
        <v>565</v>
      </c>
      <c r="E339" s="45" t="s">
        <v>566</v>
      </c>
      <c r="F339" s="45" t="s">
        <v>567</v>
      </c>
      <c r="G339" s="45" t="s">
        <v>568</v>
      </c>
      <c r="H339" s="45" t="s">
        <v>569</v>
      </c>
      <c r="I339" s="5"/>
      <c r="J339" s="5"/>
      <c r="K339" s="5"/>
      <c r="L339" s="5"/>
      <c r="M339" s="38"/>
      <c r="N339" s="280"/>
      <c r="O339" s="5"/>
    </row>
    <row r="340" spans="1:15" ht="14.55" hidden="1" customHeight="1" outlineLevel="3" x14ac:dyDescent="0.3">
      <c r="A340" s="5"/>
      <c r="B340" s="5"/>
      <c r="C340" s="36"/>
      <c r="D340" s="46"/>
      <c r="E340" s="46"/>
      <c r="F340" s="46"/>
      <c r="G340" s="46"/>
      <c r="H340" s="46"/>
      <c r="I340" s="5"/>
      <c r="J340" s="5"/>
      <c r="K340" s="5"/>
      <c r="L340" s="5"/>
      <c r="M340" s="38"/>
      <c r="N340" s="280"/>
      <c r="O340" s="5"/>
    </row>
    <row r="341" spans="1:15" hidden="1" outlineLevel="3" thickBot="1" x14ac:dyDescent="0.35">
      <c r="A341" s="5"/>
      <c r="B341" s="5"/>
      <c r="C341" s="39"/>
      <c r="D341" s="40"/>
      <c r="E341" s="40"/>
      <c r="F341" s="40"/>
      <c r="G341" s="40"/>
      <c r="H341" s="40"/>
      <c r="I341" s="40"/>
      <c r="J341" s="40"/>
      <c r="K341" s="40"/>
      <c r="L341" s="40"/>
      <c r="M341" s="41"/>
      <c r="N341" s="281"/>
      <c r="O341" s="5"/>
    </row>
    <row r="342" spans="1:15" ht="14.55" hidden="1" customHeight="1" outlineLevel="2" collapsed="1" x14ac:dyDescent="0.3">
      <c r="A342" s="5"/>
      <c r="B342" s="5"/>
      <c r="C342" s="33" t="s">
        <v>577</v>
      </c>
      <c r="D342" s="34"/>
      <c r="E342" s="34"/>
      <c r="F342" s="34"/>
      <c r="G342" s="34"/>
      <c r="H342" s="34"/>
      <c r="I342" s="34"/>
      <c r="J342" s="230" t="s">
        <v>578</v>
      </c>
      <c r="K342" s="230"/>
      <c r="L342" s="230"/>
      <c r="M342" s="298"/>
      <c r="N342" s="279"/>
      <c r="O342" s="5"/>
    </row>
    <row r="343" spans="1:15" ht="14.55" hidden="1" customHeight="1" outlineLevel="3" x14ac:dyDescent="0.3">
      <c r="A343" s="5"/>
      <c r="B343" s="5"/>
      <c r="C343" s="42"/>
      <c r="D343" s="43" t="s">
        <v>473</v>
      </c>
      <c r="E343" s="5"/>
      <c r="F343" s="43" t="s">
        <v>473</v>
      </c>
      <c r="G343" s="5"/>
      <c r="H343" s="5"/>
      <c r="I343" s="5"/>
      <c r="J343" s="266"/>
      <c r="K343" s="266"/>
      <c r="L343" s="266"/>
      <c r="M343" s="267"/>
      <c r="N343" s="280"/>
      <c r="O343" s="5"/>
    </row>
    <row r="344" spans="1:15" ht="14.55" hidden="1" customHeight="1" outlineLevel="3" x14ac:dyDescent="0.3">
      <c r="A344" s="5"/>
      <c r="B344" s="5"/>
      <c r="C344" s="36"/>
      <c r="D344" s="44"/>
      <c r="E344" s="5"/>
      <c r="F344" s="44"/>
      <c r="G344" s="5"/>
      <c r="H344" s="5"/>
      <c r="I344" s="5"/>
      <c r="J344" s="266"/>
      <c r="K344" s="266"/>
      <c r="L344" s="266"/>
      <c r="M344" s="267"/>
      <c r="N344" s="280"/>
      <c r="O344" s="5"/>
    </row>
    <row r="345" spans="1:15" ht="14.55" hidden="1" customHeight="1" outlineLevel="3" x14ac:dyDescent="0.3">
      <c r="A345" s="5"/>
      <c r="B345" s="5"/>
      <c r="C345" s="36"/>
      <c r="D345" s="5"/>
      <c r="E345" s="5"/>
      <c r="F345" s="5"/>
      <c r="G345" s="5"/>
      <c r="H345" s="5"/>
      <c r="I345" s="5"/>
      <c r="J345" s="266"/>
      <c r="K345" s="266"/>
      <c r="L345" s="266"/>
      <c r="M345" s="267"/>
      <c r="N345" s="280"/>
      <c r="O345" s="5"/>
    </row>
    <row r="346" spans="1:15" ht="14.55" hidden="1" customHeight="1" outlineLevel="3" thickBot="1" x14ac:dyDescent="0.35">
      <c r="A346" s="5"/>
      <c r="B346" s="5"/>
      <c r="C346" s="36"/>
      <c r="D346" s="45" t="s">
        <v>579</v>
      </c>
      <c r="E346" s="5"/>
      <c r="F346" s="45" t="s">
        <v>579</v>
      </c>
      <c r="G346" s="5"/>
      <c r="H346" s="5"/>
      <c r="I346" s="5"/>
      <c r="J346" s="5"/>
      <c r="K346" s="5"/>
      <c r="L346" s="5"/>
      <c r="M346" s="38"/>
      <c r="N346" s="280"/>
      <c r="O346" s="5"/>
    </row>
    <row r="347" spans="1:15" ht="14.55" hidden="1" customHeight="1" outlineLevel="3" x14ac:dyDescent="0.3">
      <c r="A347" s="5"/>
      <c r="B347" s="5"/>
      <c r="C347" s="36"/>
      <c r="D347" s="46"/>
      <c r="E347" s="5"/>
      <c r="F347" s="46"/>
      <c r="G347" s="5"/>
      <c r="H347" s="5"/>
      <c r="I347" s="5"/>
      <c r="J347" s="5"/>
      <c r="K347" s="5"/>
      <c r="L347" s="5"/>
      <c r="M347" s="38"/>
      <c r="N347" s="280"/>
      <c r="O347" s="5"/>
    </row>
    <row r="348" spans="1:15" hidden="1" outlineLevel="3" thickBot="1" x14ac:dyDescent="0.35">
      <c r="A348" s="5"/>
      <c r="B348" s="5"/>
      <c r="C348" s="39"/>
      <c r="D348" s="40"/>
      <c r="E348" s="40"/>
      <c r="F348" s="40"/>
      <c r="G348" s="40"/>
      <c r="H348" s="40"/>
      <c r="I348" s="40"/>
      <c r="J348" s="40"/>
      <c r="K348" s="40"/>
      <c r="L348" s="40"/>
      <c r="M348" s="41"/>
      <c r="N348" s="281"/>
      <c r="O348" s="5"/>
    </row>
    <row r="349" spans="1:15" ht="14" x14ac:dyDescent="0.3">
      <c r="A349" s="5"/>
      <c r="B349" s="5"/>
      <c r="C349" s="5"/>
      <c r="D349" s="5"/>
      <c r="E349" s="5"/>
      <c r="F349" s="5"/>
      <c r="G349" s="5"/>
      <c r="H349" s="5"/>
      <c r="I349" s="5"/>
      <c r="J349" s="5"/>
      <c r="K349" s="5"/>
      <c r="L349" s="5"/>
      <c r="M349" s="5"/>
      <c r="N349" s="5"/>
      <c r="O349" s="5"/>
    </row>
  </sheetData>
  <sheetProtection sheet="1" formatCells="0" formatRows="0"/>
  <mergeCells count="143">
    <mergeCell ref="J64:M64"/>
    <mergeCell ref="D50:L50"/>
    <mergeCell ref="D51:L51"/>
    <mergeCell ref="D52:L52"/>
    <mergeCell ref="D53:L53"/>
    <mergeCell ref="D55:L55"/>
    <mergeCell ref="D56:L56"/>
    <mergeCell ref="J109:M112"/>
    <mergeCell ref="N109:N115"/>
    <mergeCell ref="J94:M98"/>
    <mergeCell ref="N94:N101"/>
    <mergeCell ref="J102:M105"/>
    <mergeCell ref="N102:N108"/>
    <mergeCell ref="N64:N70"/>
    <mergeCell ref="J71:M71"/>
    <mergeCell ref="N71:N77"/>
    <mergeCell ref="J78:M82"/>
    <mergeCell ref="N78:N85"/>
    <mergeCell ref="J86:M90"/>
    <mergeCell ref="N86:N93"/>
    <mergeCell ref="J40:M40"/>
    <mergeCell ref="N40:N63"/>
    <mergeCell ref="D41:L41"/>
    <mergeCell ref="D43:L43"/>
    <mergeCell ref="D44:L44"/>
    <mergeCell ref="D45:L45"/>
    <mergeCell ref="D46:L46"/>
    <mergeCell ref="D47:L47"/>
    <mergeCell ref="D48:L48"/>
    <mergeCell ref="D49:L49"/>
    <mergeCell ref="E57:L57"/>
    <mergeCell ref="E58:L58"/>
    <mergeCell ref="E59:L59"/>
    <mergeCell ref="E60:L60"/>
    <mergeCell ref="E61:L61"/>
    <mergeCell ref="D12:M12"/>
    <mergeCell ref="D13:M13"/>
    <mergeCell ref="D14:M14"/>
    <mergeCell ref="J17:M17"/>
    <mergeCell ref="N17:N39"/>
    <mergeCell ref="D18:E38"/>
    <mergeCell ref="C2:N2"/>
    <mergeCell ref="C4:M4"/>
    <mergeCell ref="C7:M7"/>
    <mergeCell ref="D10:M10"/>
    <mergeCell ref="D11:M11"/>
    <mergeCell ref="J218:M221"/>
    <mergeCell ref="N218:N225"/>
    <mergeCell ref="J226:M229"/>
    <mergeCell ref="N226:N232"/>
    <mergeCell ref="J194:M198"/>
    <mergeCell ref="N194:N201"/>
    <mergeCell ref="J202:M206"/>
    <mergeCell ref="N202:N209"/>
    <mergeCell ref="J210:M214"/>
    <mergeCell ref="N210:N217"/>
    <mergeCell ref="J222:M222"/>
    <mergeCell ref="J223:M223"/>
    <mergeCell ref="J224:M224"/>
    <mergeCell ref="J180:M180"/>
    <mergeCell ref="N180:N186"/>
    <mergeCell ref="J187:M187"/>
    <mergeCell ref="N187:N193"/>
    <mergeCell ref="D168:L168"/>
    <mergeCell ref="D169:L169"/>
    <mergeCell ref="D171:L171"/>
    <mergeCell ref="D172:L172"/>
    <mergeCell ref="E173:L173"/>
    <mergeCell ref="E174:L174"/>
    <mergeCell ref="D130:M130"/>
    <mergeCell ref="J133:M133"/>
    <mergeCell ref="N133:N155"/>
    <mergeCell ref="D134:E154"/>
    <mergeCell ref="J156:M156"/>
    <mergeCell ref="N156:N179"/>
    <mergeCell ref="D157:L157"/>
    <mergeCell ref="D159:L159"/>
    <mergeCell ref="D160:L160"/>
    <mergeCell ref="D161:L161"/>
    <mergeCell ref="E175:L175"/>
    <mergeCell ref="E176:L176"/>
    <mergeCell ref="E177:L177"/>
    <mergeCell ref="C117:N117"/>
    <mergeCell ref="C119:M119"/>
    <mergeCell ref="C122:M122"/>
    <mergeCell ref="C123:M123"/>
    <mergeCell ref="D126:M126"/>
    <mergeCell ref="D127:M127"/>
    <mergeCell ref="D128:M128"/>
    <mergeCell ref="D129:M129"/>
    <mergeCell ref="J327:M331"/>
    <mergeCell ref="N327:N334"/>
    <mergeCell ref="N297:N303"/>
    <mergeCell ref="J304:M304"/>
    <mergeCell ref="N304:N310"/>
    <mergeCell ref="J311:M315"/>
    <mergeCell ref="N311:N318"/>
    <mergeCell ref="J319:M323"/>
    <mergeCell ref="N319:N326"/>
    <mergeCell ref="E290:L290"/>
    <mergeCell ref="D162:L162"/>
    <mergeCell ref="D163:L163"/>
    <mergeCell ref="D164:L164"/>
    <mergeCell ref="D165:L165"/>
    <mergeCell ref="D166:L166"/>
    <mergeCell ref="D167:L167"/>
    <mergeCell ref="J297:M297"/>
    <mergeCell ref="D283:L283"/>
    <mergeCell ref="D284:L284"/>
    <mergeCell ref="D285:L285"/>
    <mergeCell ref="D286:L286"/>
    <mergeCell ref="D288:L288"/>
    <mergeCell ref="D289:L289"/>
    <mergeCell ref="J342:M345"/>
    <mergeCell ref="N342:N348"/>
    <mergeCell ref="J335:M338"/>
    <mergeCell ref="N335:N341"/>
    <mergeCell ref="J273:M273"/>
    <mergeCell ref="N273:N296"/>
    <mergeCell ref="D274:L274"/>
    <mergeCell ref="D276:L276"/>
    <mergeCell ref="D277:L277"/>
    <mergeCell ref="D278:L278"/>
    <mergeCell ref="D279:L279"/>
    <mergeCell ref="D280:L280"/>
    <mergeCell ref="D281:L281"/>
    <mergeCell ref="D282:L282"/>
    <mergeCell ref="E291:L291"/>
    <mergeCell ref="E292:L292"/>
    <mergeCell ref="E293:L293"/>
    <mergeCell ref="E294:L294"/>
    <mergeCell ref="D245:M245"/>
    <mergeCell ref="D246:M246"/>
    <mergeCell ref="D247:M247"/>
    <mergeCell ref="J250:M250"/>
    <mergeCell ref="N250:N272"/>
    <mergeCell ref="D251:E271"/>
    <mergeCell ref="C234:N234"/>
    <mergeCell ref="C236:M236"/>
    <mergeCell ref="C239:M239"/>
    <mergeCell ref="C240:M240"/>
    <mergeCell ref="D243:M243"/>
    <mergeCell ref="D244:M244"/>
  </mergeCells>
  <conditionalFormatting sqref="E113 G113:H113">
    <cfRule type="expression" dxfId="26" priority="1">
      <formula>E114=""</formula>
    </cfRule>
  </conditionalFormatting>
  <conditionalFormatting sqref="E230 G230:H230">
    <cfRule type="expression" dxfId="25" priority="9">
      <formula>E231=""</formula>
    </cfRule>
  </conditionalFormatting>
  <conditionalFormatting sqref="E346 G346:H346">
    <cfRule type="expression" dxfId="24" priority="17">
      <formula>E347=""</formula>
    </cfRule>
  </conditionalFormatting>
  <conditionalFormatting sqref="E68:H68">
    <cfRule type="expression" dxfId="23" priority="8">
      <formula>E69=""</formula>
    </cfRule>
  </conditionalFormatting>
  <conditionalFormatting sqref="E75:H75">
    <cfRule type="expression" dxfId="22" priority="7">
      <formula>E76=""</formula>
    </cfRule>
  </conditionalFormatting>
  <conditionalFormatting sqref="E83:H83">
    <cfRule type="expression" dxfId="21" priority="6">
      <formula>E84=""</formula>
    </cfRule>
  </conditionalFormatting>
  <conditionalFormatting sqref="E91:H91">
    <cfRule type="expression" dxfId="20" priority="5">
      <formula>E92=""</formula>
    </cfRule>
  </conditionalFormatting>
  <conditionalFormatting sqref="E99:H99">
    <cfRule type="expression" dxfId="19" priority="4">
      <formula>E100=""</formula>
    </cfRule>
  </conditionalFormatting>
  <conditionalFormatting sqref="E106:H106">
    <cfRule type="expression" dxfId="18" priority="3">
      <formula>E107=""</formula>
    </cfRule>
  </conditionalFormatting>
  <conditionalFormatting sqref="E184:H184">
    <cfRule type="expression" dxfId="17" priority="16">
      <formula>E185=""</formula>
    </cfRule>
  </conditionalFormatting>
  <conditionalFormatting sqref="E191:H191">
    <cfRule type="expression" dxfId="16" priority="15">
      <formula>E192=""</formula>
    </cfRule>
  </conditionalFormatting>
  <conditionalFormatting sqref="E199:H199">
    <cfRule type="expression" dxfId="15" priority="14">
      <formula>E200=""</formula>
    </cfRule>
  </conditionalFormatting>
  <conditionalFormatting sqref="E207:H207">
    <cfRule type="expression" dxfId="14" priority="13">
      <formula>E208=""</formula>
    </cfRule>
  </conditionalFormatting>
  <conditionalFormatting sqref="E215:H215">
    <cfRule type="expression" dxfId="13" priority="12">
      <formula>E216=""</formula>
    </cfRule>
  </conditionalFormatting>
  <conditionalFormatting sqref="E222:H222">
    <cfRule type="expression" dxfId="12" priority="11">
      <formula>E223=""</formula>
    </cfRule>
  </conditionalFormatting>
  <conditionalFormatting sqref="E301:H301">
    <cfRule type="expression" dxfId="11" priority="24">
      <formula>E302=""</formula>
    </cfRule>
  </conditionalFormatting>
  <conditionalFormatting sqref="E308:H308">
    <cfRule type="expression" dxfId="10" priority="23">
      <formula>E309=""</formula>
    </cfRule>
  </conditionalFormatting>
  <conditionalFormatting sqref="E316:H316">
    <cfRule type="expression" dxfId="9" priority="22">
      <formula>E317=""</formula>
    </cfRule>
  </conditionalFormatting>
  <conditionalFormatting sqref="E324:H324">
    <cfRule type="expression" dxfId="8" priority="21">
      <formula>E325=""</formula>
    </cfRule>
  </conditionalFormatting>
  <conditionalFormatting sqref="E332:H332">
    <cfRule type="expression" dxfId="7" priority="20">
      <formula>E333=""</formula>
    </cfRule>
  </conditionalFormatting>
  <conditionalFormatting sqref="E339:H339">
    <cfRule type="expression" dxfId="6" priority="19">
      <formula>E340=""</formula>
    </cfRule>
  </conditionalFormatting>
  <hyperlinks>
    <hyperlink ref="A1" location="Instructions!A1" display="←" xr:uid="{70CD992B-9F23-47A5-A704-40064A29EE5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DB421-9588-4C05-9337-FC8310D73490}">
  <dimension ref="A1:B16"/>
  <sheetViews>
    <sheetView workbookViewId="0">
      <selection activeCell="A12" sqref="A12"/>
    </sheetView>
  </sheetViews>
  <sheetFormatPr defaultRowHeight="14" x14ac:dyDescent="0.3"/>
  <cols>
    <col min="1" max="1" width="4.296875" customWidth="1"/>
    <col min="2" max="2" width="151.3984375" customWidth="1"/>
  </cols>
  <sheetData>
    <row r="1" spans="1:2" ht="20.45" thickBot="1" x14ac:dyDescent="0.5">
      <c r="A1" s="197"/>
      <c r="B1" s="196" t="s">
        <v>3651</v>
      </c>
    </row>
    <row r="2" spans="1:2" ht="14.55" thickTop="1" x14ac:dyDescent="0.3">
      <c r="B2" t="s">
        <v>3652</v>
      </c>
    </row>
    <row r="4" spans="1:2" x14ac:dyDescent="0.3">
      <c r="B4" t="s">
        <v>3658</v>
      </c>
    </row>
    <row r="9" spans="1:2" x14ac:dyDescent="0.3">
      <c r="B9" s="186" t="s">
        <v>3654</v>
      </c>
    </row>
    <row r="10" spans="1:2" x14ac:dyDescent="0.3">
      <c r="B10" s="186" t="s">
        <v>3655</v>
      </c>
    </row>
    <row r="12" spans="1:2" x14ac:dyDescent="0.3">
      <c r="B12" t="s">
        <v>3656</v>
      </c>
    </row>
    <row r="14" spans="1:2" x14ac:dyDescent="0.3">
      <c r="B14" t="s">
        <v>3657</v>
      </c>
    </row>
    <row r="16" spans="1:2" x14ac:dyDescent="0.3">
      <c r="B16" s="353" t="s">
        <v>3669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F1FFA-8476-49BA-AB70-C01642C1A4EC}">
  <sheetPr codeName="Sheet7">
    <tabColor rgb="FF92D050"/>
    <outlinePr summaryBelow="0" summaryRight="0"/>
  </sheetPr>
  <dimension ref="A1:O751"/>
  <sheetViews>
    <sheetView zoomScale="110" zoomScaleNormal="110" workbookViewId="0">
      <pane ySplit="1" topLeftCell="A2" activePane="bottomLeft" state="frozen"/>
      <selection activeCell="D43" sqref="D43:H43"/>
      <selection pane="bottomLeft" activeCell="B248" sqref="B248"/>
    </sheetView>
  </sheetViews>
  <sheetFormatPr defaultColWidth="0" defaultRowHeight="14.95" customHeight="1" zeroHeight="1" outlineLevelRow="3" x14ac:dyDescent="0.3"/>
  <cols>
    <col min="1" max="1" width="3.3984375" style="4" customWidth="1"/>
    <col min="2" max="2" width="5.8984375" style="4" customWidth="1"/>
    <col min="3" max="3" width="15.3984375" style="4" customWidth="1"/>
    <col min="4" max="13" width="13.69921875" style="4" customWidth="1"/>
    <col min="14" max="14" width="30.3984375" style="4" customWidth="1"/>
    <col min="15" max="15" width="3.69921875" style="4" customWidth="1"/>
    <col min="16" max="16384" width="9.09765625" style="4" hidden="1"/>
  </cols>
  <sheetData>
    <row r="1" spans="1:15" ht="14.55" thickBot="1" x14ac:dyDescent="0.35">
      <c r="A1" s="3" t="s">
        <v>41</v>
      </c>
      <c r="B1" s="5"/>
      <c r="C1" s="5"/>
      <c r="D1" s="5"/>
      <c r="E1" s="5"/>
      <c r="F1" s="5"/>
      <c r="G1" s="5"/>
      <c r="H1" s="5"/>
      <c r="I1" s="5"/>
      <c r="J1" s="5"/>
      <c r="K1" s="5"/>
      <c r="L1" s="5"/>
      <c r="M1" s="5"/>
      <c r="N1" s="5"/>
      <c r="O1" s="5"/>
    </row>
    <row r="2" spans="1:15" ht="16.149999999999999" collapsed="1" thickBot="1" x14ac:dyDescent="0.35">
      <c r="A2" s="5"/>
      <c r="B2" s="9" t="s">
        <v>1</v>
      </c>
      <c r="C2" s="205" t="s">
        <v>580</v>
      </c>
      <c r="D2" s="206"/>
      <c r="E2" s="206"/>
      <c r="F2" s="206"/>
      <c r="G2" s="206"/>
      <c r="H2" s="206"/>
      <c r="I2" s="206"/>
      <c r="J2" s="206"/>
      <c r="K2" s="206"/>
      <c r="L2" s="206"/>
      <c r="M2" s="206"/>
      <c r="N2" s="206"/>
      <c r="O2" s="5"/>
    </row>
    <row r="3" spans="1:15" ht="14.55" hidden="1" outlineLevel="1" thickBot="1" x14ac:dyDescent="0.35">
      <c r="A3" s="5"/>
      <c r="B3" s="14" t="s">
        <v>141</v>
      </c>
      <c r="C3" s="5"/>
      <c r="D3" s="5"/>
      <c r="E3" s="5"/>
      <c r="F3" s="5"/>
      <c r="G3" s="5"/>
      <c r="H3" s="5"/>
      <c r="I3" s="5"/>
      <c r="J3" s="5"/>
      <c r="K3" s="5"/>
      <c r="L3" s="5"/>
      <c r="M3" s="5"/>
      <c r="N3" s="5"/>
      <c r="O3" s="5"/>
    </row>
    <row r="4" spans="1:15" ht="14.55" hidden="1" outlineLevel="1" thickBot="1" x14ac:dyDescent="0.35">
      <c r="A4" s="5"/>
      <c r="B4" s="5"/>
      <c r="C4" s="243" t="s">
        <v>581</v>
      </c>
      <c r="D4" s="244"/>
      <c r="E4" s="244"/>
      <c r="F4" s="244"/>
      <c r="G4" s="244"/>
      <c r="H4" s="244"/>
      <c r="I4" s="244"/>
      <c r="J4" s="244"/>
      <c r="K4" s="244"/>
      <c r="L4" s="244"/>
      <c r="M4" s="245"/>
      <c r="N4" s="31"/>
      <c r="O4" s="5"/>
    </row>
    <row r="5" spans="1:15" ht="14" hidden="1" outlineLevel="2" x14ac:dyDescent="0.3">
      <c r="A5" s="5"/>
      <c r="B5" s="5"/>
      <c r="C5" s="5"/>
      <c r="D5" s="5"/>
      <c r="E5" s="5"/>
      <c r="F5" s="5"/>
      <c r="G5" s="5"/>
      <c r="H5" s="5"/>
      <c r="I5" s="5"/>
      <c r="J5" s="5"/>
      <c r="K5" s="5"/>
      <c r="L5" s="5"/>
      <c r="M5" s="5"/>
      <c r="N5" s="5"/>
      <c r="O5" s="5"/>
    </row>
    <row r="6" spans="1:15" ht="14.55" hidden="1" outlineLevel="2" thickBot="1" x14ac:dyDescent="0.35">
      <c r="A6" s="5"/>
      <c r="B6" s="14" t="s">
        <v>143</v>
      </c>
      <c r="C6" s="5"/>
      <c r="D6" s="5"/>
      <c r="E6" s="5"/>
      <c r="F6" s="5"/>
      <c r="G6" s="5"/>
      <c r="H6" s="5"/>
      <c r="I6" s="5"/>
      <c r="J6" s="5"/>
      <c r="K6" s="5"/>
      <c r="L6" s="5"/>
      <c r="M6" s="5"/>
      <c r="N6" s="5"/>
      <c r="O6" s="5"/>
    </row>
    <row r="7" spans="1:15" ht="93.8" hidden="1" customHeight="1" outlineLevel="2" thickBot="1" x14ac:dyDescent="0.35">
      <c r="A7" s="5"/>
      <c r="B7" s="5"/>
      <c r="C7" s="269" t="s">
        <v>582</v>
      </c>
      <c r="D7" s="270"/>
      <c r="E7" s="270"/>
      <c r="F7" s="270"/>
      <c r="G7" s="270"/>
      <c r="H7" s="270"/>
      <c r="I7" s="270"/>
      <c r="J7" s="270"/>
      <c r="K7" s="270"/>
      <c r="L7" s="270"/>
      <c r="M7" s="271"/>
      <c r="N7" s="31"/>
      <c r="O7" s="5"/>
    </row>
    <row r="8" spans="1:15" ht="14" hidden="1" outlineLevel="2" x14ac:dyDescent="0.3">
      <c r="A8" s="5"/>
      <c r="B8" s="5"/>
      <c r="C8" s="5"/>
      <c r="D8" s="5"/>
      <c r="E8" s="5"/>
      <c r="F8" s="5"/>
      <c r="G8" s="5"/>
      <c r="H8" s="5"/>
      <c r="I8" s="5"/>
      <c r="J8" s="5"/>
      <c r="K8" s="5"/>
      <c r="L8" s="5"/>
      <c r="M8" s="5"/>
      <c r="N8" s="5"/>
      <c r="O8" s="5"/>
    </row>
    <row r="9" spans="1:15" ht="15.05" hidden="1" customHeight="1" outlineLevel="2" thickBot="1" x14ac:dyDescent="0.35">
      <c r="A9" s="5"/>
      <c r="B9" s="14" t="s">
        <v>145</v>
      </c>
      <c r="C9" s="5"/>
      <c r="D9" s="5"/>
      <c r="E9" s="5"/>
      <c r="F9" s="5"/>
      <c r="G9" s="5"/>
      <c r="H9" s="5"/>
      <c r="I9" s="5"/>
      <c r="J9" s="5"/>
      <c r="K9" s="5"/>
      <c r="L9" s="5"/>
      <c r="M9" s="5"/>
      <c r="N9" s="5"/>
      <c r="O9" s="5"/>
    </row>
    <row r="10" spans="1:15" ht="15.05" hidden="1" customHeight="1" outlineLevel="3" thickBot="1" x14ac:dyDescent="0.35">
      <c r="A10" s="5"/>
      <c r="B10" s="32" t="s">
        <v>1</v>
      </c>
      <c r="C10" s="288" t="s">
        <v>583</v>
      </c>
      <c r="D10" s="289"/>
      <c r="E10" s="289"/>
      <c r="F10" s="289"/>
      <c r="G10" s="289"/>
      <c r="H10" s="289"/>
      <c r="I10" s="289"/>
      <c r="J10" s="289"/>
      <c r="K10" s="289"/>
      <c r="L10" s="289"/>
      <c r="M10" s="290"/>
      <c r="N10" s="31"/>
      <c r="O10" s="5"/>
    </row>
    <row r="11" spans="1:15" ht="14" hidden="1" outlineLevel="2" x14ac:dyDescent="0.3">
      <c r="A11" s="5"/>
      <c r="B11" s="5"/>
      <c r="C11" s="47"/>
      <c r="D11" s="5"/>
      <c r="E11" s="5"/>
      <c r="F11" s="5"/>
      <c r="G11" s="5"/>
      <c r="H11" s="5"/>
      <c r="I11" s="5"/>
      <c r="J11" s="5"/>
      <c r="K11" s="5"/>
      <c r="L11" s="5"/>
      <c r="M11" s="5"/>
      <c r="N11" s="5"/>
      <c r="O11" s="5"/>
    </row>
    <row r="12" spans="1:15" ht="14.55" hidden="1" outlineLevel="2" thickBot="1" x14ac:dyDescent="0.35">
      <c r="A12" s="5"/>
      <c r="B12" s="14" t="s">
        <v>147</v>
      </c>
      <c r="C12" s="5"/>
      <c r="D12" s="5"/>
      <c r="E12" s="5"/>
      <c r="F12" s="5"/>
      <c r="G12" s="5"/>
      <c r="H12" s="5"/>
      <c r="I12" s="5"/>
      <c r="J12" s="5"/>
      <c r="K12" s="5"/>
      <c r="L12" s="5"/>
      <c r="M12" s="5"/>
      <c r="N12" s="5"/>
      <c r="O12" s="5"/>
    </row>
    <row r="13" spans="1:15" ht="14" hidden="1" outlineLevel="3" x14ac:dyDescent="0.3">
      <c r="A13" s="5"/>
      <c r="B13" s="5"/>
      <c r="C13" s="18" t="s">
        <v>584</v>
      </c>
      <c r="D13" s="207" t="s">
        <v>585</v>
      </c>
      <c r="E13" s="208"/>
      <c r="F13" s="208"/>
      <c r="G13" s="208"/>
      <c r="H13" s="208"/>
      <c r="I13" s="208"/>
      <c r="J13" s="208"/>
      <c r="K13" s="208"/>
      <c r="L13" s="208"/>
      <c r="M13" s="275"/>
      <c r="N13" s="209"/>
      <c r="O13" s="5"/>
    </row>
    <row r="14" spans="1:15" ht="14" hidden="1" outlineLevel="3" x14ac:dyDescent="0.3">
      <c r="A14" s="5"/>
      <c r="B14" s="5"/>
      <c r="C14" s="20" t="s">
        <v>586</v>
      </c>
      <c r="D14" s="212" t="s">
        <v>587</v>
      </c>
      <c r="E14" s="213"/>
      <c r="F14" s="213"/>
      <c r="G14" s="213"/>
      <c r="H14" s="213"/>
      <c r="I14" s="213"/>
      <c r="J14" s="213"/>
      <c r="K14" s="213"/>
      <c r="L14" s="213"/>
      <c r="M14" s="214"/>
      <c r="N14" s="210"/>
      <c r="O14" s="5"/>
    </row>
    <row r="15" spans="1:15" ht="14.55" hidden="1" outlineLevel="3" thickBot="1" x14ac:dyDescent="0.35">
      <c r="A15" s="5"/>
      <c r="B15" s="5"/>
      <c r="C15" s="19" t="s">
        <v>588</v>
      </c>
      <c r="D15" s="215" t="s">
        <v>589</v>
      </c>
      <c r="E15" s="216"/>
      <c r="F15" s="216"/>
      <c r="G15" s="216"/>
      <c r="H15" s="216"/>
      <c r="I15" s="216"/>
      <c r="J15" s="216"/>
      <c r="K15" s="216"/>
      <c r="L15" s="216"/>
      <c r="M15" s="217"/>
      <c r="N15" s="211"/>
      <c r="O15" s="5"/>
    </row>
    <row r="16" spans="1:15" ht="14" hidden="1" outlineLevel="2" x14ac:dyDescent="0.3">
      <c r="A16" s="5"/>
      <c r="B16" s="5"/>
      <c r="C16" s="5"/>
      <c r="D16" s="5"/>
      <c r="E16" s="5"/>
      <c r="F16" s="5"/>
      <c r="G16" s="5"/>
      <c r="H16" s="5"/>
      <c r="I16" s="5"/>
      <c r="J16" s="5"/>
      <c r="K16" s="5"/>
      <c r="L16" s="5"/>
      <c r="M16" s="5"/>
      <c r="N16" s="5"/>
      <c r="O16" s="5"/>
    </row>
    <row r="17" spans="1:15" ht="14.55" hidden="1" outlineLevel="2" thickBot="1" x14ac:dyDescent="0.35">
      <c r="A17" s="5"/>
      <c r="B17" s="14" t="s">
        <v>92</v>
      </c>
      <c r="C17" s="5"/>
      <c r="D17" s="5"/>
      <c r="E17" s="5"/>
      <c r="F17" s="5"/>
      <c r="G17" s="5"/>
      <c r="H17" s="5"/>
      <c r="I17" s="5"/>
      <c r="J17" s="5"/>
      <c r="K17" s="5"/>
      <c r="L17" s="5"/>
      <c r="M17" s="5"/>
      <c r="N17" s="5"/>
      <c r="O17" s="5"/>
    </row>
    <row r="18" spans="1:15" customFormat="1" ht="14" hidden="1" outlineLevel="3" x14ac:dyDescent="0.3">
      <c r="A18" s="5"/>
      <c r="B18" s="5"/>
      <c r="C18" s="311" t="s">
        <v>590</v>
      </c>
      <c r="D18" s="312"/>
      <c r="E18" s="312"/>
      <c r="F18" s="312"/>
      <c r="G18" s="312"/>
      <c r="H18" s="312"/>
      <c r="I18" s="312"/>
      <c r="J18" s="312"/>
      <c r="K18" s="312"/>
      <c r="L18" s="312"/>
      <c r="M18" s="313"/>
      <c r="N18" s="209"/>
      <c r="O18" s="5"/>
    </row>
    <row r="19" spans="1:15" customFormat="1" ht="15.6" hidden="1" outlineLevel="3" x14ac:dyDescent="0.3">
      <c r="A19" s="5"/>
      <c r="B19" s="5"/>
      <c r="C19" s="36"/>
      <c r="D19" s="323" t="s">
        <v>591</v>
      </c>
      <c r="E19" s="323"/>
      <c r="F19" s="323"/>
      <c r="G19" s="323"/>
      <c r="H19" s="5"/>
      <c r="I19" s="325" t="s">
        <v>592</v>
      </c>
      <c r="J19" s="325"/>
      <c r="K19" s="325"/>
      <c r="L19" s="325"/>
      <c r="M19" s="128"/>
      <c r="N19" s="210"/>
      <c r="O19" s="5"/>
    </row>
    <row r="20" spans="1:15" customFormat="1" ht="16.149999999999999" hidden="1" outlineLevel="3" thickBot="1" x14ac:dyDescent="0.35">
      <c r="A20" s="5"/>
      <c r="B20" s="5"/>
      <c r="C20" s="36"/>
      <c r="D20" s="130" t="s">
        <v>593</v>
      </c>
      <c r="E20" s="130" t="s">
        <v>594</v>
      </c>
      <c r="F20" s="130" t="s">
        <v>595</v>
      </c>
      <c r="G20" s="130" t="s">
        <v>596</v>
      </c>
      <c r="H20" s="5"/>
      <c r="I20" s="140" t="s">
        <v>593</v>
      </c>
      <c r="J20" s="114"/>
      <c r="K20" s="114"/>
      <c r="L20" s="114"/>
      <c r="M20" s="128"/>
      <c r="N20" s="210"/>
      <c r="O20" s="5"/>
    </row>
    <row r="21" spans="1:15" customFormat="1" ht="14.55" hidden="1" outlineLevel="3" thickBot="1" x14ac:dyDescent="0.35">
      <c r="A21" s="5"/>
      <c r="B21" s="5"/>
      <c r="C21" s="36"/>
      <c r="D21" s="131" t="s">
        <v>597</v>
      </c>
      <c r="E21" s="131" t="s">
        <v>598</v>
      </c>
      <c r="F21" s="132">
        <v>45341</v>
      </c>
      <c r="G21" s="133" t="s">
        <v>599</v>
      </c>
      <c r="H21" s="5"/>
      <c r="I21" s="129"/>
      <c r="J21" s="114"/>
      <c r="K21" s="114"/>
      <c r="L21" s="114"/>
      <c r="M21" s="128"/>
      <c r="N21" s="210"/>
      <c r="O21" s="5"/>
    </row>
    <row r="22" spans="1:15" customFormat="1" ht="14" hidden="1" outlineLevel="3" x14ac:dyDescent="0.3">
      <c r="A22" s="5"/>
      <c r="B22" s="5"/>
      <c r="C22" s="36"/>
      <c r="D22" s="131" t="s">
        <v>600</v>
      </c>
      <c r="E22" s="131" t="s">
        <v>601</v>
      </c>
      <c r="F22" s="132">
        <v>45341</v>
      </c>
      <c r="G22" s="133" t="s">
        <v>602</v>
      </c>
      <c r="H22" s="5"/>
      <c r="I22" s="114"/>
      <c r="J22" s="114"/>
      <c r="K22" s="114"/>
      <c r="L22" s="114"/>
      <c r="M22" s="128"/>
      <c r="N22" s="210"/>
      <c r="O22" s="5"/>
    </row>
    <row r="23" spans="1:15" customFormat="1" ht="14" hidden="1" outlineLevel="3" x14ac:dyDescent="0.3">
      <c r="A23" s="5"/>
      <c r="B23" s="5"/>
      <c r="C23" s="36"/>
      <c r="D23" s="131" t="s">
        <v>603</v>
      </c>
      <c r="E23" s="131" t="s">
        <v>604</v>
      </c>
      <c r="F23" s="132">
        <v>45341</v>
      </c>
      <c r="G23" s="133" t="s">
        <v>599</v>
      </c>
      <c r="H23" s="5"/>
      <c r="I23" s="114"/>
      <c r="J23" s="114"/>
      <c r="K23" s="114"/>
      <c r="L23" s="114"/>
      <c r="M23" s="128"/>
      <c r="N23" s="210"/>
      <c r="O23" s="5"/>
    </row>
    <row r="24" spans="1:15" customFormat="1" ht="14" hidden="1" outlineLevel="3" x14ac:dyDescent="0.3">
      <c r="A24" s="5"/>
      <c r="B24" s="5"/>
      <c r="C24" s="36"/>
      <c r="D24" s="131" t="s">
        <v>605</v>
      </c>
      <c r="E24" s="131" t="s">
        <v>606</v>
      </c>
      <c r="F24" s="132">
        <v>45370</v>
      </c>
      <c r="G24" s="133" t="s">
        <v>599</v>
      </c>
      <c r="H24" s="5"/>
      <c r="I24" s="114"/>
      <c r="J24" s="114"/>
      <c r="K24" s="114"/>
      <c r="L24" s="114"/>
      <c r="M24" s="128"/>
      <c r="N24" s="210"/>
      <c r="O24" s="5"/>
    </row>
    <row r="25" spans="1:15" customFormat="1" ht="14" hidden="1" outlineLevel="3" x14ac:dyDescent="0.3">
      <c r="A25" s="5"/>
      <c r="B25" s="5"/>
      <c r="C25" s="36"/>
      <c r="D25" s="131" t="s">
        <v>607</v>
      </c>
      <c r="E25" s="131" t="s">
        <v>608</v>
      </c>
      <c r="F25" s="132">
        <v>45370</v>
      </c>
      <c r="G25" s="133" t="s">
        <v>602</v>
      </c>
      <c r="H25" s="5"/>
      <c r="I25" s="114"/>
      <c r="J25" s="114"/>
      <c r="K25" s="114"/>
      <c r="L25" s="114"/>
      <c r="M25" s="128"/>
      <c r="N25" s="210"/>
      <c r="O25" s="5"/>
    </row>
    <row r="26" spans="1:15" customFormat="1" ht="14" hidden="1" outlineLevel="3" x14ac:dyDescent="0.3">
      <c r="A26" s="5"/>
      <c r="B26" s="5"/>
      <c r="C26" s="36"/>
      <c r="D26" s="131" t="s">
        <v>607</v>
      </c>
      <c r="E26" s="131" t="s">
        <v>608</v>
      </c>
      <c r="F26" s="132">
        <v>45370</v>
      </c>
      <c r="G26" s="133" t="s">
        <v>599</v>
      </c>
      <c r="H26" s="5"/>
      <c r="I26" s="114"/>
      <c r="J26" s="114"/>
      <c r="K26" s="114"/>
      <c r="L26" s="114"/>
      <c r="M26" s="38"/>
      <c r="N26" s="210"/>
      <c r="O26" s="5"/>
    </row>
    <row r="27" spans="1:15" customFormat="1" ht="14" hidden="1" outlineLevel="3" x14ac:dyDescent="0.3">
      <c r="A27" s="5"/>
      <c r="B27" s="5"/>
      <c r="C27" s="36"/>
      <c r="D27" s="131" t="s">
        <v>600</v>
      </c>
      <c r="E27" s="131" t="s">
        <v>598</v>
      </c>
      <c r="F27" s="132">
        <v>45401</v>
      </c>
      <c r="G27" s="133" t="s">
        <v>602</v>
      </c>
      <c r="H27" s="5"/>
      <c r="I27" s="114"/>
      <c r="J27" s="114"/>
      <c r="K27" s="114"/>
      <c r="L27" s="114"/>
      <c r="M27" s="38"/>
      <c r="N27" s="210"/>
      <c r="O27" s="5"/>
    </row>
    <row r="28" spans="1:15" customFormat="1" ht="14" hidden="1" outlineLevel="3" x14ac:dyDescent="0.3">
      <c r="A28" s="5"/>
      <c r="B28" s="5"/>
      <c r="C28" s="36"/>
      <c r="D28" s="131" t="s">
        <v>609</v>
      </c>
      <c r="E28" s="131" t="s">
        <v>610</v>
      </c>
      <c r="F28" s="132">
        <v>45401</v>
      </c>
      <c r="G28" s="133" t="s">
        <v>602</v>
      </c>
      <c r="H28" s="5"/>
      <c r="I28" s="114"/>
      <c r="J28" s="114"/>
      <c r="K28" s="114"/>
      <c r="L28" s="114"/>
      <c r="M28" s="128"/>
      <c r="N28" s="210"/>
      <c r="O28" s="5"/>
    </row>
    <row r="29" spans="1:15" customFormat="1" ht="14" hidden="1" outlineLevel="3" x14ac:dyDescent="0.3">
      <c r="A29" s="5"/>
      <c r="B29" s="5"/>
      <c r="C29" s="36"/>
      <c r="D29" s="131"/>
      <c r="E29" s="131"/>
      <c r="F29" s="132"/>
      <c r="G29" s="133"/>
      <c r="H29" s="5"/>
      <c r="I29" s="114"/>
      <c r="J29" s="114"/>
      <c r="K29" s="114"/>
      <c r="L29" s="114"/>
      <c r="M29" s="128"/>
      <c r="N29" s="210"/>
      <c r="O29" s="5"/>
    </row>
    <row r="30" spans="1:15" customFormat="1" ht="14" hidden="1" outlineLevel="3" x14ac:dyDescent="0.3">
      <c r="A30" s="5"/>
      <c r="B30" s="5"/>
      <c r="C30" s="36"/>
      <c r="D30" s="131"/>
      <c r="E30" s="131"/>
      <c r="F30" s="132"/>
      <c r="G30" s="133"/>
      <c r="H30" s="5"/>
      <c r="I30" s="114"/>
      <c r="J30" s="114"/>
      <c r="K30" s="114"/>
      <c r="L30" s="114"/>
      <c r="M30" s="38"/>
      <c r="N30" s="210"/>
      <c r="O30" s="5"/>
    </row>
    <row r="31" spans="1:15" customFormat="1" ht="14" hidden="1" outlineLevel="3" x14ac:dyDescent="0.3">
      <c r="A31" s="5"/>
      <c r="B31" s="5"/>
      <c r="C31" s="36"/>
      <c r="D31" s="131"/>
      <c r="E31" s="131"/>
      <c r="F31" s="132"/>
      <c r="G31" s="133"/>
      <c r="H31" s="5"/>
      <c r="I31" s="114"/>
      <c r="J31" s="114"/>
      <c r="K31" s="114"/>
      <c r="L31" s="114"/>
      <c r="M31" s="38"/>
      <c r="N31" s="210"/>
      <c r="O31" s="5"/>
    </row>
    <row r="32" spans="1:15" customFormat="1" ht="14" hidden="1" outlineLevel="3" x14ac:dyDescent="0.3">
      <c r="A32" s="5"/>
      <c r="B32" s="5"/>
      <c r="C32" s="36"/>
      <c r="D32" s="131"/>
      <c r="E32" s="131"/>
      <c r="F32" s="132"/>
      <c r="G32" s="133"/>
      <c r="H32" s="5"/>
      <c r="I32" s="114"/>
      <c r="J32" s="114"/>
      <c r="K32" s="114"/>
      <c r="L32" s="114"/>
      <c r="M32" s="38"/>
      <c r="N32" s="210"/>
      <c r="O32" s="5"/>
    </row>
    <row r="33" spans="1:15" customFormat="1" ht="14" hidden="1" outlineLevel="3" x14ac:dyDescent="0.3">
      <c r="A33" s="5"/>
      <c r="B33" s="5"/>
      <c r="C33" s="315" t="s">
        <v>611</v>
      </c>
      <c r="D33" s="316"/>
      <c r="E33" s="316"/>
      <c r="F33" s="316"/>
      <c r="G33" s="316"/>
      <c r="H33" s="316"/>
      <c r="I33" s="316"/>
      <c r="J33" s="316"/>
      <c r="K33" s="316"/>
      <c r="L33" s="316"/>
      <c r="M33" s="317"/>
      <c r="N33" s="210"/>
      <c r="O33" s="5"/>
    </row>
    <row r="34" spans="1:15" customFormat="1" ht="14" hidden="1" outlineLevel="3" x14ac:dyDescent="0.3">
      <c r="A34" s="5"/>
      <c r="B34" s="5"/>
      <c r="C34" s="36"/>
      <c r="D34" s="131" t="s">
        <v>612</v>
      </c>
      <c r="E34" s="131" t="s">
        <v>613</v>
      </c>
      <c r="F34" s="132">
        <v>45401</v>
      </c>
      <c r="G34" s="133" t="s">
        <v>602</v>
      </c>
      <c r="H34" s="5"/>
      <c r="I34" s="5"/>
      <c r="J34" s="5"/>
      <c r="K34" s="5"/>
      <c r="L34" s="5"/>
      <c r="M34" s="38"/>
      <c r="N34" s="210"/>
      <c r="O34" s="5"/>
    </row>
    <row r="35" spans="1:15" customFormat="1" ht="14.55" hidden="1" outlineLevel="3" thickBot="1" x14ac:dyDescent="0.35">
      <c r="A35" s="5"/>
      <c r="B35" s="5"/>
      <c r="C35" s="39"/>
      <c r="D35" s="134"/>
      <c r="E35" s="134"/>
      <c r="F35" s="135"/>
      <c r="G35" s="136"/>
      <c r="H35" s="40"/>
      <c r="I35" s="40"/>
      <c r="J35" s="40"/>
      <c r="K35" s="40"/>
      <c r="L35" s="40"/>
      <c r="M35" s="41"/>
      <c r="N35" s="211"/>
      <c r="O35" s="5"/>
    </row>
    <row r="36" spans="1:15" ht="14" hidden="1" outlineLevel="1" x14ac:dyDescent="0.3">
      <c r="A36" s="5"/>
      <c r="B36" s="5"/>
      <c r="C36" s="5"/>
      <c r="D36" s="5"/>
      <c r="E36" s="5"/>
      <c r="F36" s="5"/>
      <c r="G36" s="5"/>
      <c r="H36" s="5"/>
      <c r="I36" s="5"/>
      <c r="J36" s="5"/>
      <c r="K36" s="5"/>
      <c r="L36" s="5"/>
      <c r="M36" s="5"/>
      <c r="N36" s="5"/>
      <c r="O36" s="5"/>
    </row>
    <row r="37" spans="1:15" ht="14.55" hidden="1" outlineLevel="1" thickBot="1" x14ac:dyDescent="0.35">
      <c r="A37" s="5"/>
      <c r="B37" s="14" t="s">
        <v>141</v>
      </c>
      <c r="C37" s="5"/>
      <c r="D37" s="5"/>
      <c r="E37" s="5"/>
      <c r="F37" s="5"/>
      <c r="G37" s="5"/>
      <c r="H37" s="5"/>
      <c r="I37" s="5"/>
      <c r="J37" s="5"/>
      <c r="K37" s="5"/>
      <c r="L37" s="5"/>
      <c r="M37" s="5"/>
      <c r="N37" s="5"/>
      <c r="O37" s="5"/>
    </row>
    <row r="38" spans="1:15" ht="14.55" hidden="1" outlineLevel="1" thickBot="1" x14ac:dyDescent="0.35">
      <c r="A38" s="5"/>
      <c r="B38" s="5"/>
      <c r="C38" s="243" t="s">
        <v>614</v>
      </c>
      <c r="D38" s="244"/>
      <c r="E38" s="244"/>
      <c r="F38" s="244"/>
      <c r="G38" s="244"/>
      <c r="H38" s="244"/>
      <c r="I38" s="244"/>
      <c r="J38" s="244"/>
      <c r="K38" s="244"/>
      <c r="L38" s="244"/>
      <c r="M38" s="245"/>
      <c r="N38" s="31"/>
      <c r="O38" s="5"/>
    </row>
    <row r="39" spans="1:15" ht="14" hidden="1" outlineLevel="2" x14ac:dyDescent="0.3">
      <c r="A39" s="5"/>
      <c r="B39" s="5"/>
      <c r="C39" s="5"/>
      <c r="D39" s="5"/>
      <c r="E39" s="5"/>
      <c r="F39" s="5"/>
      <c r="G39" s="5"/>
      <c r="H39" s="5"/>
      <c r="I39" s="5"/>
      <c r="J39" s="5"/>
      <c r="K39" s="5"/>
      <c r="L39" s="5"/>
      <c r="M39" s="5"/>
      <c r="N39" s="5"/>
      <c r="O39" s="5"/>
    </row>
    <row r="40" spans="1:15" ht="14.55" hidden="1" outlineLevel="2" thickBot="1" x14ac:dyDescent="0.35">
      <c r="A40" s="5"/>
      <c r="B40" s="14" t="s">
        <v>143</v>
      </c>
      <c r="C40" s="5"/>
      <c r="D40" s="5"/>
      <c r="E40" s="5"/>
      <c r="F40" s="5"/>
      <c r="G40" s="5"/>
      <c r="H40" s="5"/>
      <c r="I40" s="5"/>
      <c r="J40" s="5"/>
      <c r="K40" s="5"/>
      <c r="L40" s="5"/>
      <c r="M40" s="5"/>
      <c r="N40" s="5"/>
      <c r="O40" s="5"/>
    </row>
    <row r="41" spans="1:15" ht="33.049999999999997" hidden="1" customHeight="1" outlineLevel="2" thickBot="1" x14ac:dyDescent="0.35">
      <c r="A41" s="5"/>
      <c r="B41" s="5"/>
      <c r="C41" s="269" t="s">
        <v>615</v>
      </c>
      <c r="D41" s="270"/>
      <c r="E41" s="270"/>
      <c r="F41" s="270"/>
      <c r="G41" s="270"/>
      <c r="H41" s="270"/>
      <c r="I41" s="270"/>
      <c r="J41" s="270"/>
      <c r="K41" s="270"/>
      <c r="L41" s="270"/>
      <c r="M41" s="271"/>
      <c r="N41" s="31"/>
      <c r="O41" s="5"/>
    </row>
    <row r="42" spans="1:15" ht="14" hidden="1" outlineLevel="2" x14ac:dyDescent="0.3">
      <c r="A42" s="5"/>
      <c r="B42" s="5"/>
      <c r="C42" s="5"/>
      <c r="D42" s="5"/>
      <c r="E42" s="5"/>
      <c r="F42" s="5"/>
      <c r="G42" s="5"/>
      <c r="H42" s="5"/>
      <c r="I42" s="5"/>
      <c r="J42" s="5"/>
      <c r="K42" s="5"/>
      <c r="L42" s="5"/>
      <c r="M42" s="5"/>
      <c r="N42" s="5"/>
      <c r="O42" s="5"/>
    </row>
    <row r="43" spans="1:15" ht="15.05" hidden="1" customHeight="1" outlineLevel="2" thickBot="1" x14ac:dyDescent="0.35">
      <c r="A43" s="5"/>
      <c r="B43" s="14" t="s">
        <v>145</v>
      </c>
      <c r="C43" s="5"/>
      <c r="D43" s="5"/>
      <c r="E43" s="5"/>
      <c r="F43" s="5"/>
      <c r="G43" s="5"/>
      <c r="H43" s="5"/>
      <c r="I43" s="5"/>
      <c r="J43" s="5"/>
      <c r="K43" s="5"/>
      <c r="L43" s="5"/>
      <c r="M43" s="5"/>
      <c r="N43" s="5"/>
      <c r="O43" s="5"/>
    </row>
    <row r="44" spans="1:15" s="50" customFormat="1" ht="15.05" hidden="1" customHeight="1" outlineLevel="3" thickBot="1" x14ac:dyDescent="0.35">
      <c r="A44" s="48"/>
      <c r="B44" s="49" t="s">
        <v>1</v>
      </c>
      <c r="C44" s="288" t="s">
        <v>616</v>
      </c>
      <c r="D44" s="289"/>
      <c r="E44" s="289"/>
      <c r="F44" s="289"/>
      <c r="G44" s="289"/>
      <c r="H44" s="289"/>
      <c r="I44" s="289"/>
      <c r="J44" s="289"/>
      <c r="K44" s="289"/>
      <c r="L44" s="289"/>
      <c r="M44" s="290"/>
      <c r="N44" s="88"/>
      <c r="O44" s="48"/>
    </row>
    <row r="45" spans="1:15" ht="14" hidden="1" outlineLevel="2" x14ac:dyDescent="0.3">
      <c r="A45" s="5"/>
      <c r="B45" s="5"/>
      <c r="C45" s="5"/>
      <c r="D45" s="5"/>
      <c r="E45" s="5"/>
      <c r="F45" s="5"/>
      <c r="G45" s="5"/>
      <c r="H45" s="5"/>
      <c r="I45" s="5"/>
      <c r="J45" s="5"/>
      <c r="K45" s="5"/>
      <c r="L45" s="5"/>
      <c r="M45" s="5"/>
      <c r="N45" s="5"/>
      <c r="O45" s="5"/>
    </row>
    <row r="46" spans="1:15" ht="14.55" hidden="1" outlineLevel="2" thickBot="1" x14ac:dyDescent="0.35">
      <c r="A46" s="5"/>
      <c r="B46" s="14" t="s">
        <v>147</v>
      </c>
      <c r="C46" s="5"/>
      <c r="D46" s="5"/>
      <c r="E46" s="5"/>
      <c r="F46" s="5"/>
      <c r="G46" s="5"/>
      <c r="H46" s="5"/>
      <c r="I46" s="5"/>
      <c r="J46" s="5"/>
      <c r="K46" s="5"/>
      <c r="L46" s="5"/>
      <c r="M46" s="5"/>
      <c r="N46" s="5"/>
      <c r="O46" s="5"/>
    </row>
    <row r="47" spans="1:15" ht="14" hidden="1" outlineLevel="3" x14ac:dyDescent="0.3">
      <c r="A47" s="5"/>
      <c r="B47" s="5"/>
      <c r="C47" s="18" t="s">
        <v>584</v>
      </c>
      <c r="D47" s="207" t="s">
        <v>617</v>
      </c>
      <c r="E47" s="208"/>
      <c r="F47" s="208"/>
      <c r="G47" s="208"/>
      <c r="H47" s="208"/>
      <c r="I47" s="208"/>
      <c r="J47" s="208"/>
      <c r="K47" s="208"/>
      <c r="L47" s="208"/>
      <c r="M47" s="275"/>
      <c r="N47" s="209"/>
      <c r="O47" s="5"/>
    </row>
    <row r="48" spans="1:15" ht="14" hidden="1" outlineLevel="3" x14ac:dyDescent="0.3">
      <c r="A48" s="5"/>
      <c r="B48" s="5"/>
      <c r="C48" s="20" t="s">
        <v>618</v>
      </c>
      <c r="D48" s="212" t="s">
        <v>619</v>
      </c>
      <c r="E48" s="213"/>
      <c r="F48" s="213"/>
      <c r="G48" s="213"/>
      <c r="H48" s="213"/>
      <c r="I48" s="213"/>
      <c r="J48" s="213"/>
      <c r="K48" s="213"/>
      <c r="L48" s="213"/>
      <c r="M48" s="214"/>
      <c r="N48" s="210"/>
      <c r="O48" s="5"/>
    </row>
    <row r="49" spans="1:15" ht="14" hidden="1" outlineLevel="3" x14ac:dyDescent="0.3">
      <c r="A49" s="5"/>
      <c r="B49" s="5"/>
      <c r="C49" s="20" t="s">
        <v>620</v>
      </c>
      <c r="D49" s="212" t="s">
        <v>621</v>
      </c>
      <c r="E49" s="213"/>
      <c r="F49" s="213"/>
      <c r="G49" s="213"/>
      <c r="H49" s="213"/>
      <c r="I49" s="213"/>
      <c r="J49" s="213"/>
      <c r="K49" s="213"/>
      <c r="L49" s="213"/>
      <c r="M49" s="214"/>
      <c r="N49" s="210"/>
      <c r="O49" s="5"/>
    </row>
    <row r="50" spans="1:15" ht="14.55" hidden="1" outlineLevel="3" thickBot="1" x14ac:dyDescent="0.35">
      <c r="A50" s="5"/>
      <c r="B50" s="5"/>
      <c r="C50" s="19" t="s">
        <v>586</v>
      </c>
      <c r="D50" s="215" t="s">
        <v>622</v>
      </c>
      <c r="E50" s="216"/>
      <c r="F50" s="216"/>
      <c r="G50" s="216"/>
      <c r="H50" s="216"/>
      <c r="I50" s="216"/>
      <c r="J50" s="216"/>
      <c r="K50" s="216"/>
      <c r="L50" s="216"/>
      <c r="M50" s="217"/>
      <c r="N50" s="211"/>
      <c r="O50" s="5"/>
    </row>
    <row r="51" spans="1:15" ht="14" hidden="1" outlineLevel="2" x14ac:dyDescent="0.3">
      <c r="A51" s="5"/>
      <c r="B51" s="5"/>
      <c r="C51" s="5"/>
      <c r="D51" s="5"/>
      <c r="E51" s="5"/>
      <c r="F51" s="5"/>
      <c r="G51" s="5"/>
      <c r="H51" s="5"/>
      <c r="I51" s="5"/>
      <c r="J51" s="5"/>
      <c r="K51" s="5"/>
      <c r="L51" s="5"/>
      <c r="M51" s="5"/>
      <c r="N51" s="5"/>
      <c r="O51" s="5"/>
    </row>
    <row r="52" spans="1:15" ht="14.55" hidden="1" outlineLevel="2" thickBot="1" x14ac:dyDescent="0.35">
      <c r="A52" s="5"/>
      <c r="B52" s="14" t="s">
        <v>154</v>
      </c>
      <c r="C52" s="5"/>
      <c r="D52" s="5"/>
      <c r="E52" s="5"/>
      <c r="F52" s="5"/>
      <c r="G52" s="5"/>
      <c r="H52" s="5"/>
      <c r="I52" s="5"/>
      <c r="J52" s="5"/>
      <c r="K52" s="5"/>
      <c r="L52" s="5"/>
      <c r="M52" s="5"/>
      <c r="N52" s="5"/>
      <c r="O52" s="5"/>
    </row>
    <row r="53" spans="1:15" customFormat="1" ht="14" hidden="1" outlineLevel="3" x14ac:dyDescent="0.3">
      <c r="A53" s="5"/>
      <c r="B53" s="5"/>
      <c r="C53" s="311" t="s">
        <v>623</v>
      </c>
      <c r="D53" s="312"/>
      <c r="E53" s="312"/>
      <c r="F53" s="312"/>
      <c r="G53" s="312"/>
      <c r="H53" s="312"/>
      <c r="I53" s="312"/>
      <c r="J53" s="312"/>
      <c r="K53" s="312"/>
      <c r="L53" s="312"/>
      <c r="M53" s="313"/>
      <c r="N53" s="209"/>
      <c r="O53" s="5"/>
    </row>
    <row r="54" spans="1:15" customFormat="1" ht="14" hidden="1" outlineLevel="3" x14ac:dyDescent="0.3">
      <c r="A54" s="5"/>
      <c r="B54" s="5"/>
      <c r="C54" s="36"/>
      <c r="D54" s="323" t="s">
        <v>591</v>
      </c>
      <c r="E54" s="323"/>
      <c r="F54" s="323"/>
      <c r="G54" s="323"/>
      <c r="H54" s="5"/>
      <c r="I54" s="324" t="s">
        <v>231</v>
      </c>
      <c r="J54" s="324"/>
      <c r="K54" s="324"/>
      <c r="L54" s="324"/>
      <c r="M54" s="128"/>
      <c r="N54" s="210"/>
      <c r="O54" s="5"/>
    </row>
    <row r="55" spans="1:15" customFormat="1" ht="16.149999999999999" hidden="1" outlineLevel="3" thickBot="1" x14ac:dyDescent="0.35">
      <c r="A55" s="5"/>
      <c r="B55" s="5"/>
      <c r="C55" s="36"/>
      <c r="D55" s="141" t="s">
        <v>202</v>
      </c>
      <c r="E55" s="141" t="s">
        <v>624</v>
      </c>
      <c r="F55" s="141" t="s">
        <v>625</v>
      </c>
      <c r="G55" s="141" t="s">
        <v>626</v>
      </c>
      <c r="H55" s="5"/>
      <c r="I55" s="141" t="s">
        <v>202</v>
      </c>
      <c r="J55" s="141" t="s">
        <v>624</v>
      </c>
      <c r="K55" s="141" t="s">
        <v>625</v>
      </c>
      <c r="L55" s="141" t="s">
        <v>626</v>
      </c>
      <c r="M55" s="128"/>
      <c r="N55" s="210"/>
      <c r="O55" s="5"/>
    </row>
    <row r="56" spans="1:15" customFormat="1" ht="14.55" hidden="1" outlineLevel="3" thickBot="1" x14ac:dyDescent="0.35">
      <c r="A56" s="5"/>
      <c r="B56" s="5"/>
      <c r="C56" s="36"/>
      <c r="D56" s="4" t="s">
        <v>627</v>
      </c>
      <c r="E56" s="4">
        <v>100</v>
      </c>
      <c r="F56" s="142">
        <v>0.19</v>
      </c>
      <c r="G56" s="142">
        <f>E56*F56</f>
        <v>19</v>
      </c>
      <c r="H56" s="5"/>
      <c r="I56" s="129"/>
      <c r="J56" s="4"/>
      <c r="K56" s="4"/>
      <c r="L56" s="4"/>
      <c r="M56" s="128"/>
      <c r="N56" s="210"/>
      <c r="O56" s="5"/>
    </row>
    <row r="57" spans="1:15" customFormat="1" ht="14" hidden="1" outlineLevel="3" x14ac:dyDescent="0.3">
      <c r="A57" s="5"/>
      <c r="B57" s="5"/>
      <c r="C57" s="36"/>
      <c r="D57" s="4" t="s">
        <v>628</v>
      </c>
      <c r="E57" s="4">
        <v>70</v>
      </c>
      <c r="F57" s="142">
        <v>0.41</v>
      </c>
      <c r="G57" s="142">
        <f t="shared" ref="G57:G63" si="0">E57*F57</f>
        <v>28.7</v>
      </c>
      <c r="H57" s="5"/>
      <c r="I57" s="4"/>
      <c r="J57" s="4"/>
      <c r="K57" s="4"/>
      <c r="L57" s="4"/>
      <c r="M57" s="128"/>
      <c r="N57" s="210"/>
      <c r="O57" s="5"/>
    </row>
    <row r="58" spans="1:15" customFormat="1" ht="14" hidden="1" outlineLevel="3" x14ac:dyDescent="0.3">
      <c r="A58" s="5"/>
      <c r="B58" s="5"/>
      <c r="C58" s="36"/>
      <c r="D58" s="4" t="s">
        <v>629</v>
      </c>
      <c r="E58" s="4">
        <v>120</v>
      </c>
      <c r="F58" s="142">
        <v>0.32</v>
      </c>
      <c r="G58" s="142">
        <f t="shared" si="0"/>
        <v>38.4</v>
      </c>
      <c r="H58" s="5"/>
      <c r="I58" s="4"/>
      <c r="J58" s="4"/>
      <c r="K58" s="4"/>
      <c r="L58" s="4"/>
      <c r="M58" s="128"/>
      <c r="N58" s="210"/>
      <c r="O58" s="5"/>
    </row>
    <row r="59" spans="1:15" customFormat="1" ht="14" hidden="1" outlineLevel="3" x14ac:dyDescent="0.3">
      <c r="A59" s="5"/>
      <c r="B59" s="5"/>
      <c r="C59" s="36"/>
      <c r="D59" s="4" t="s">
        <v>630</v>
      </c>
      <c r="E59" s="4">
        <v>90</v>
      </c>
      <c r="F59" s="142">
        <v>0.3</v>
      </c>
      <c r="G59" s="142">
        <f t="shared" si="0"/>
        <v>27</v>
      </c>
      <c r="H59" s="5"/>
      <c r="I59" s="4"/>
      <c r="J59" s="4"/>
      <c r="K59" s="4"/>
      <c r="L59" s="4"/>
      <c r="M59" s="128"/>
      <c r="N59" s="210"/>
      <c r="O59" s="5"/>
    </row>
    <row r="60" spans="1:15" customFormat="1" ht="14" hidden="1" outlineLevel="3" x14ac:dyDescent="0.3">
      <c r="A60" s="5"/>
      <c r="B60" s="5"/>
      <c r="C60" s="36"/>
      <c r="D60" s="4" t="s">
        <v>631</v>
      </c>
      <c r="E60" s="4">
        <v>100</v>
      </c>
      <c r="F60" s="142">
        <v>0.43</v>
      </c>
      <c r="G60" s="142">
        <f t="shared" si="0"/>
        <v>43</v>
      </c>
      <c r="H60" s="5"/>
      <c r="I60" s="4"/>
      <c r="J60" s="4"/>
      <c r="K60" s="4"/>
      <c r="L60" s="4"/>
      <c r="M60" s="128"/>
      <c r="N60" s="210"/>
      <c r="O60" s="5"/>
    </row>
    <row r="61" spans="1:15" customFormat="1" ht="14" hidden="1" outlineLevel="3" x14ac:dyDescent="0.3">
      <c r="A61" s="5"/>
      <c r="B61" s="5"/>
      <c r="C61" s="36"/>
      <c r="D61" s="4" t="s">
        <v>632</v>
      </c>
      <c r="E61" s="4">
        <v>30</v>
      </c>
      <c r="F61" s="142">
        <v>1.8</v>
      </c>
      <c r="G61" s="142">
        <f t="shared" si="0"/>
        <v>54</v>
      </c>
      <c r="H61" s="5"/>
      <c r="I61" s="4"/>
      <c r="J61" s="4"/>
      <c r="K61" s="4"/>
      <c r="L61" s="4"/>
      <c r="M61" s="38"/>
      <c r="N61" s="210"/>
      <c r="O61" s="5"/>
    </row>
    <row r="62" spans="1:15" customFormat="1" ht="14" hidden="1" outlineLevel="3" x14ac:dyDescent="0.3">
      <c r="A62" s="5"/>
      <c r="B62" s="5"/>
      <c r="C62" s="36"/>
      <c r="D62" s="4" t="s">
        <v>633</v>
      </c>
      <c r="E62" s="4">
        <v>40</v>
      </c>
      <c r="F62" s="142">
        <v>0.75</v>
      </c>
      <c r="G62" s="142">
        <f t="shared" si="0"/>
        <v>30</v>
      </c>
      <c r="H62" s="5"/>
      <c r="I62" s="4"/>
      <c r="J62" s="4"/>
      <c r="K62" s="4"/>
      <c r="L62" s="4"/>
      <c r="M62" s="38"/>
      <c r="N62" s="210"/>
      <c r="O62" s="5"/>
    </row>
    <row r="63" spans="1:15" customFormat="1" ht="14" hidden="1" outlineLevel="3" x14ac:dyDescent="0.3">
      <c r="A63" s="5"/>
      <c r="B63" s="5"/>
      <c r="C63" s="36"/>
      <c r="D63" s="4" t="s">
        <v>634</v>
      </c>
      <c r="E63" s="4">
        <v>43</v>
      </c>
      <c r="F63" s="142">
        <v>1</v>
      </c>
      <c r="G63" s="142">
        <f t="shared" si="0"/>
        <v>43</v>
      </c>
      <c r="H63" s="5"/>
      <c r="I63" s="4"/>
      <c r="J63" s="4"/>
      <c r="K63" s="4"/>
      <c r="L63" s="4"/>
      <c r="M63" s="128"/>
      <c r="N63" s="210"/>
      <c r="O63" s="5"/>
    </row>
    <row r="64" spans="1:15" customFormat="1" ht="14" hidden="1" outlineLevel="3" x14ac:dyDescent="0.3">
      <c r="A64" s="5"/>
      <c r="B64" s="5"/>
      <c r="C64" s="36"/>
      <c r="D64" s="131"/>
      <c r="E64" s="131"/>
      <c r="F64" s="132"/>
      <c r="G64" s="133"/>
      <c r="H64" s="5"/>
      <c r="I64" s="114"/>
      <c r="J64" s="114"/>
      <c r="K64" s="114"/>
      <c r="L64" s="114"/>
      <c r="M64" s="128"/>
      <c r="N64" s="210"/>
      <c r="O64" s="5"/>
    </row>
    <row r="65" spans="1:15" customFormat="1" ht="14" hidden="1" outlineLevel="3" x14ac:dyDescent="0.3">
      <c r="A65" s="5"/>
      <c r="B65" s="5"/>
      <c r="C65" s="315" t="s">
        <v>635</v>
      </c>
      <c r="D65" s="316"/>
      <c r="E65" s="316"/>
      <c r="F65" s="316"/>
      <c r="G65" s="316"/>
      <c r="H65" s="316"/>
      <c r="I65" s="316"/>
      <c r="J65" s="316"/>
      <c r="K65" s="316"/>
      <c r="L65" s="316"/>
      <c r="M65" s="317"/>
      <c r="N65" s="210"/>
      <c r="O65" s="5"/>
    </row>
    <row r="66" spans="1:15" customFormat="1" ht="14" hidden="1" outlineLevel="3" x14ac:dyDescent="0.3">
      <c r="A66" s="5"/>
      <c r="B66" s="5"/>
      <c r="C66" s="137"/>
      <c r="D66" s="138"/>
      <c r="E66" s="138"/>
      <c r="F66" s="138"/>
      <c r="G66" s="138"/>
      <c r="H66" s="138"/>
      <c r="I66" s="324" t="s">
        <v>231</v>
      </c>
      <c r="J66" s="324"/>
      <c r="K66" s="324"/>
      <c r="L66" s="324"/>
      <c r="M66" s="139"/>
      <c r="N66" s="210"/>
      <c r="O66" s="5"/>
    </row>
    <row r="67" spans="1:15" customFormat="1" ht="16.149999999999999" hidden="1" outlineLevel="3" thickBot="1" x14ac:dyDescent="0.35">
      <c r="A67" s="5"/>
      <c r="B67" s="5"/>
      <c r="C67" s="137"/>
      <c r="D67" s="138"/>
      <c r="E67" s="138"/>
      <c r="F67" s="138"/>
      <c r="G67" s="138"/>
      <c r="H67" s="138"/>
      <c r="I67" s="141" t="s">
        <v>202</v>
      </c>
      <c r="J67" s="141" t="s">
        <v>624</v>
      </c>
      <c r="K67" s="141" t="s">
        <v>625</v>
      </c>
      <c r="L67" s="141" t="s">
        <v>626</v>
      </c>
      <c r="M67" s="139"/>
      <c r="N67" s="210"/>
      <c r="O67" s="5"/>
    </row>
    <row r="68" spans="1:15" customFormat="1" ht="14.55" hidden="1" outlineLevel="3" thickBot="1" x14ac:dyDescent="0.35">
      <c r="A68" s="5"/>
      <c r="B68" s="5"/>
      <c r="C68" s="137"/>
      <c r="D68" s="138"/>
      <c r="E68" s="138"/>
      <c r="F68" s="138"/>
      <c r="G68" s="138"/>
      <c r="H68" s="138"/>
      <c r="I68" s="129"/>
      <c r="J68" s="4"/>
      <c r="K68" s="4"/>
      <c r="L68" s="4"/>
      <c r="M68" s="139"/>
      <c r="N68" s="210"/>
      <c r="O68" s="5"/>
    </row>
    <row r="69" spans="1:15" customFormat="1" ht="14" hidden="1" outlineLevel="3" x14ac:dyDescent="0.3">
      <c r="A69" s="5"/>
      <c r="B69" s="5"/>
      <c r="C69" s="137"/>
      <c r="D69" s="138"/>
      <c r="E69" s="138"/>
      <c r="F69" s="138"/>
      <c r="G69" s="138"/>
      <c r="H69" s="138"/>
      <c r="I69" s="4"/>
      <c r="J69" s="4"/>
      <c r="K69" s="4"/>
      <c r="L69" s="4"/>
      <c r="M69" s="139"/>
      <c r="N69" s="210"/>
      <c r="O69" s="5"/>
    </row>
    <row r="70" spans="1:15" customFormat="1" ht="14" hidden="1" outlineLevel="3" x14ac:dyDescent="0.3">
      <c r="A70" s="5"/>
      <c r="B70" s="5"/>
      <c r="C70" s="137"/>
      <c r="D70" s="138"/>
      <c r="E70" s="138"/>
      <c r="F70" s="138"/>
      <c r="G70" s="138"/>
      <c r="H70" s="138"/>
      <c r="I70" s="4"/>
      <c r="J70" s="4"/>
      <c r="K70" s="4"/>
      <c r="L70" s="4"/>
      <c r="M70" s="139"/>
      <c r="N70" s="210"/>
      <c r="O70" s="5"/>
    </row>
    <row r="71" spans="1:15" customFormat="1" ht="14" hidden="1" outlineLevel="3" x14ac:dyDescent="0.3">
      <c r="A71" s="5"/>
      <c r="B71" s="5"/>
      <c r="C71" s="137"/>
      <c r="D71" s="138"/>
      <c r="E71" s="138"/>
      <c r="F71" s="138"/>
      <c r="G71" s="138"/>
      <c r="H71" s="138"/>
      <c r="I71" s="4"/>
      <c r="J71" s="4"/>
      <c r="K71" s="4"/>
      <c r="L71" s="4"/>
      <c r="M71" s="139"/>
      <c r="N71" s="210"/>
      <c r="O71" s="5"/>
    </row>
    <row r="72" spans="1:15" customFormat="1" ht="14" hidden="1" outlineLevel="3" x14ac:dyDescent="0.3">
      <c r="A72" s="5"/>
      <c r="B72" s="5"/>
      <c r="C72" s="137"/>
      <c r="D72" s="138"/>
      <c r="E72" s="138"/>
      <c r="F72" s="138"/>
      <c r="G72" s="138"/>
      <c r="H72" s="138"/>
      <c r="I72" s="4"/>
      <c r="J72" s="4"/>
      <c r="K72" s="4"/>
      <c r="L72" s="4"/>
      <c r="M72" s="139"/>
      <c r="N72" s="210"/>
      <c r="O72" s="5"/>
    </row>
    <row r="73" spans="1:15" customFormat="1" ht="14" hidden="1" outlineLevel="3" x14ac:dyDescent="0.3">
      <c r="A73" s="5"/>
      <c r="B73" s="5"/>
      <c r="C73" s="137"/>
      <c r="D73" s="138"/>
      <c r="E73" s="138"/>
      <c r="F73" s="138"/>
      <c r="G73" s="138"/>
      <c r="H73" s="138"/>
      <c r="I73" s="4"/>
      <c r="J73" s="4"/>
      <c r="K73" s="4"/>
      <c r="L73" s="4"/>
      <c r="M73" s="139"/>
      <c r="N73" s="210"/>
      <c r="O73" s="5"/>
    </row>
    <row r="74" spans="1:15" customFormat="1" ht="14" hidden="1" outlineLevel="3" x14ac:dyDescent="0.3">
      <c r="A74" s="5"/>
      <c r="B74" s="5"/>
      <c r="C74" s="137"/>
      <c r="D74" s="138"/>
      <c r="E74" s="138"/>
      <c r="F74" s="138"/>
      <c r="G74" s="138"/>
      <c r="H74" s="138"/>
      <c r="I74" s="4"/>
      <c r="J74" s="4"/>
      <c r="K74" s="4"/>
      <c r="L74" s="4"/>
      <c r="M74" s="139"/>
      <c r="N74" s="210"/>
      <c r="O74" s="5"/>
    </row>
    <row r="75" spans="1:15" customFormat="1" ht="14" hidden="1" outlineLevel="3" x14ac:dyDescent="0.3">
      <c r="A75" s="5"/>
      <c r="B75" s="5"/>
      <c r="C75" s="137"/>
      <c r="D75" s="138"/>
      <c r="E75" s="138"/>
      <c r="F75" s="138"/>
      <c r="G75" s="138"/>
      <c r="H75" s="138"/>
      <c r="I75" s="4"/>
      <c r="J75" s="4"/>
      <c r="K75" s="4"/>
      <c r="L75" s="4"/>
      <c r="M75" s="139"/>
      <c r="N75" s="210"/>
      <c r="O75" s="5"/>
    </row>
    <row r="76" spans="1:15" customFormat="1" ht="14" hidden="1" outlineLevel="3" x14ac:dyDescent="0.3">
      <c r="A76" s="5"/>
      <c r="B76" s="5"/>
      <c r="C76" s="137"/>
      <c r="D76" s="138"/>
      <c r="E76" s="138"/>
      <c r="F76" s="138"/>
      <c r="G76" s="138"/>
      <c r="H76" s="138"/>
      <c r="I76" s="4"/>
      <c r="J76" s="4"/>
      <c r="K76" s="4"/>
      <c r="L76" s="4"/>
      <c r="M76" s="139"/>
      <c r="N76" s="210"/>
      <c r="O76" s="5"/>
    </row>
    <row r="77" spans="1:15" customFormat="1" ht="14" hidden="1" outlineLevel="3" x14ac:dyDescent="0.3">
      <c r="A77" s="5"/>
      <c r="B77" s="5"/>
      <c r="C77" s="315" t="s">
        <v>636</v>
      </c>
      <c r="D77" s="316"/>
      <c r="E77" s="316"/>
      <c r="F77" s="316"/>
      <c r="G77" s="316"/>
      <c r="H77" s="316"/>
      <c r="I77" s="316"/>
      <c r="J77" s="316"/>
      <c r="K77" s="316"/>
      <c r="L77" s="316"/>
      <c r="M77" s="317"/>
      <c r="N77" s="210"/>
      <c r="O77" s="5"/>
    </row>
    <row r="78" spans="1:15" customFormat="1" ht="14" hidden="1" outlineLevel="3" x14ac:dyDescent="0.3">
      <c r="A78" s="5"/>
      <c r="B78" s="5"/>
      <c r="C78" s="137"/>
      <c r="D78" s="138"/>
      <c r="E78" s="138"/>
      <c r="F78" s="138"/>
      <c r="G78" s="138"/>
      <c r="H78" s="138"/>
      <c r="I78" s="324" t="s">
        <v>231</v>
      </c>
      <c r="J78" s="324"/>
      <c r="K78" s="324"/>
      <c r="L78" s="324"/>
      <c r="M78" s="139"/>
      <c r="N78" s="210"/>
      <c r="O78" s="5"/>
    </row>
    <row r="79" spans="1:15" customFormat="1" ht="16.149999999999999" hidden="1" outlineLevel="3" thickBot="1" x14ac:dyDescent="0.35">
      <c r="A79" s="5"/>
      <c r="B79" s="5"/>
      <c r="C79" s="137"/>
      <c r="D79" s="138"/>
      <c r="E79" s="138"/>
      <c r="F79" s="138"/>
      <c r="G79" s="138"/>
      <c r="H79" s="138"/>
      <c r="I79" s="141" t="s">
        <v>202</v>
      </c>
      <c r="J79" s="141" t="s">
        <v>624</v>
      </c>
      <c r="K79" s="141" t="s">
        <v>625</v>
      </c>
      <c r="L79" s="141" t="s">
        <v>626</v>
      </c>
      <c r="M79" s="139"/>
      <c r="N79" s="210"/>
      <c r="O79" s="5"/>
    </row>
    <row r="80" spans="1:15" customFormat="1" ht="14.55" hidden="1" outlineLevel="3" thickBot="1" x14ac:dyDescent="0.35">
      <c r="A80" s="5"/>
      <c r="B80" s="5"/>
      <c r="C80" s="137"/>
      <c r="D80" s="138"/>
      <c r="E80" s="138"/>
      <c r="F80" s="138"/>
      <c r="G80" s="138"/>
      <c r="H80" s="138"/>
      <c r="I80" s="129"/>
      <c r="J80" s="4"/>
      <c r="K80" s="4"/>
      <c r="L80" s="4"/>
      <c r="M80" s="139"/>
      <c r="N80" s="210"/>
      <c r="O80" s="5"/>
    </row>
    <row r="81" spans="1:15" customFormat="1" ht="14" hidden="1" outlineLevel="3" x14ac:dyDescent="0.3">
      <c r="A81" s="5"/>
      <c r="B81" s="5"/>
      <c r="C81" s="137"/>
      <c r="D81" s="138"/>
      <c r="E81" s="138"/>
      <c r="F81" s="138"/>
      <c r="G81" s="138"/>
      <c r="H81" s="138"/>
      <c r="I81" s="4"/>
      <c r="J81" s="4"/>
      <c r="K81" s="4"/>
      <c r="L81" s="4"/>
      <c r="M81" s="139"/>
      <c r="N81" s="210"/>
      <c r="O81" s="5"/>
    </row>
    <row r="82" spans="1:15" customFormat="1" ht="14" hidden="1" outlineLevel="3" x14ac:dyDescent="0.3">
      <c r="A82" s="5"/>
      <c r="B82" s="5"/>
      <c r="C82" s="137"/>
      <c r="D82" s="138"/>
      <c r="E82" s="138"/>
      <c r="F82" s="138"/>
      <c r="G82" s="138"/>
      <c r="H82" s="138"/>
      <c r="I82" s="4"/>
      <c r="J82" s="4"/>
      <c r="K82" s="4"/>
      <c r="L82" s="4"/>
      <c r="M82" s="139"/>
      <c r="N82" s="210"/>
      <c r="O82" s="5"/>
    </row>
    <row r="83" spans="1:15" customFormat="1" ht="14" hidden="1" outlineLevel="3" x14ac:dyDescent="0.3">
      <c r="A83" s="5"/>
      <c r="B83" s="5"/>
      <c r="C83" s="137"/>
      <c r="D83" s="138"/>
      <c r="E83" s="138"/>
      <c r="F83" s="138"/>
      <c r="G83" s="138"/>
      <c r="H83" s="138"/>
      <c r="I83" s="4"/>
      <c r="J83" s="4"/>
      <c r="K83" s="4"/>
      <c r="L83" s="4"/>
      <c r="M83" s="139"/>
      <c r="N83" s="210"/>
      <c r="O83" s="5"/>
    </row>
    <row r="84" spans="1:15" customFormat="1" ht="14" hidden="1" outlineLevel="3" x14ac:dyDescent="0.3">
      <c r="A84" s="5"/>
      <c r="B84" s="5"/>
      <c r="C84" s="137"/>
      <c r="D84" s="138"/>
      <c r="E84" s="138"/>
      <c r="F84" s="138"/>
      <c r="G84" s="138"/>
      <c r="H84" s="138"/>
      <c r="I84" s="4"/>
      <c r="J84" s="4"/>
      <c r="K84" s="4"/>
      <c r="L84" s="4"/>
      <c r="M84" s="139"/>
      <c r="N84" s="210"/>
      <c r="O84" s="5"/>
    </row>
    <row r="85" spans="1:15" customFormat="1" ht="14" hidden="1" outlineLevel="3" x14ac:dyDescent="0.3">
      <c r="A85" s="5"/>
      <c r="B85" s="5"/>
      <c r="C85" s="137"/>
      <c r="D85" s="138"/>
      <c r="E85" s="138"/>
      <c r="F85" s="138"/>
      <c r="G85" s="138"/>
      <c r="H85" s="138"/>
      <c r="I85" s="4"/>
      <c r="J85" s="4"/>
      <c r="K85" s="4"/>
      <c r="L85" s="4"/>
      <c r="M85" s="139"/>
      <c r="N85" s="210"/>
      <c r="O85" s="5"/>
    </row>
    <row r="86" spans="1:15" customFormat="1" ht="14" hidden="1" outlineLevel="3" x14ac:dyDescent="0.3">
      <c r="A86" s="5"/>
      <c r="B86" s="5"/>
      <c r="C86" s="137"/>
      <c r="D86" s="138"/>
      <c r="E86" s="138"/>
      <c r="F86" s="138"/>
      <c r="G86" s="138"/>
      <c r="H86" s="138"/>
      <c r="I86" s="4"/>
      <c r="J86" s="4"/>
      <c r="K86" s="4"/>
      <c r="L86" s="4"/>
      <c r="M86" s="139"/>
      <c r="N86" s="210"/>
      <c r="O86" s="5"/>
    </row>
    <row r="87" spans="1:15" customFormat="1" ht="14" hidden="1" outlineLevel="3" x14ac:dyDescent="0.3">
      <c r="A87" s="5"/>
      <c r="B87" s="5"/>
      <c r="C87" s="137"/>
      <c r="D87" s="138"/>
      <c r="E87" s="138"/>
      <c r="F87" s="138"/>
      <c r="G87" s="138"/>
      <c r="H87" s="138"/>
      <c r="I87" s="4"/>
      <c r="J87" s="4"/>
      <c r="K87" s="4"/>
      <c r="L87" s="4"/>
      <c r="M87" s="139"/>
      <c r="N87" s="210"/>
      <c r="O87" s="5"/>
    </row>
    <row r="88" spans="1:15" customFormat="1" ht="14" hidden="1" outlineLevel="3" x14ac:dyDescent="0.3">
      <c r="A88" s="5"/>
      <c r="B88" s="5"/>
      <c r="C88" s="137"/>
      <c r="D88" s="138"/>
      <c r="E88" s="138"/>
      <c r="F88" s="138"/>
      <c r="G88" s="138"/>
      <c r="H88" s="138"/>
      <c r="I88" s="4"/>
      <c r="J88" s="4"/>
      <c r="K88" s="4"/>
      <c r="L88" s="4"/>
      <c r="M88" s="139"/>
      <c r="N88" s="210"/>
      <c r="O88" s="5"/>
    </row>
    <row r="89" spans="1:15" customFormat="1" ht="14.55" hidden="1" outlineLevel="3" thickBot="1" x14ac:dyDescent="0.35">
      <c r="A89" s="5"/>
      <c r="B89" s="5"/>
      <c r="C89" s="39"/>
      <c r="D89" s="40"/>
      <c r="E89" s="40"/>
      <c r="F89" s="40"/>
      <c r="G89" s="40"/>
      <c r="H89" s="40"/>
      <c r="I89" s="40"/>
      <c r="J89" s="40"/>
      <c r="K89" s="40"/>
      <c r="L89" s="40"/>
      <c r="M89" s="41"/>
      <c r="N89" s="211"/>
      <c r="O89" s="5"/>
    </row>
    <row r="90" spans="1:15" ht="14" hidden="1" outlineLevel="1" x14ac:dyDescent="0.3">
      <c r="A90" s="5"/>
      <c r="B90" s="5"/>
      <c r="C90" s="5"/>
      <c r="D90" s="5"/>
      <c r="E90" s="5"/>
      <c r="F90" s="5"/>
      <c r="G90" s="5"/>
      <c r="H90" s="5"/>
      <c r="I90" s="5"/>
      <c r="J90" s="5"/>
      <c r="K90" s="5"/>
      <c r="L90" s="5"/>
      <c r="M90" s="5"/>
      <c r="N90" s="5"/>
      <c r="O90" s="5"/>
    </row>
    <row r="91" spans="1:15" ht="14.55" hidden="1" outlineLevel="1" thickBot="1" x14ac:dyDescent="0.35">
      <c r="A91" s="5"/>
      <c r="B91" s="14" t="s">
        <v>141</v>
      </c>
      <c r="C91" s="5"/>
      <c r="D91" s="5"/>
      <c r="E91" s="5"/>
      <c r="F91" s="5"/>
      <c r="G91" s="5"/>
      <c r="H91" s="5"/>
      <c r="I91" s="5"/>
      <c r="J91" s="5"/>
      <c r="K91" s="5"/>
      <c r="L91" s="5"/>
      <c r="M91" s="5"/>
      <c r="N91" s="5"/>
      <c r="O91" s="5"/>
    </row>
    <row r="92" spans="1:15" ht="14.55" hidden="1" outlineLevel="1" thickBot="1" x14ac:dyDescent="0.35">
      <c r="A92" s="5"/>
      <c r="B92" s="5"/>
      <c r="C92" s="243" t="s">
        <v>637</v>
      </c>
      <c r="D92" s="244"/>
      <c r="E92" s="244"/>
      <c r="F92" s="244"/>
      <c r="G92" s="244"/>
      <c r="H92" s="244"/>
      <c r="I92" s="244"/>
      <c r="J92" s="244"/>
      <c r="K92" s="244"/>
      <c r="L92" s="244"/>
      <c r="M92" s="245"/>
      <c r="N92" s="31"/>
      <c r="O92" s="5"/>
    </row>
    <row r="93" spans="1:15" ht="14" hidden="1" outlineLevel="2" x14ac:dyDescent="0.3">
      <c r="A93" s="5"/>
      <c r="B93" s="5"/>
      <c r="C93" s="5"/>
      <c r="D93" s="5"/>
      <c r="E93" s="5"/>
      <c r="F93" s="5"/>
      <c r="G93" s="5"/>
      <c r="H93" s="5"/>
      <c r="I93" s="5"/>
      <c r="J93" s="5"/>
      <c r="K93" s="5"/>
      <c r="L93" s="5"/>
      <c r="M93" s="5"/>
      <c r="N93" s="5"/>
      <c r="O93" s="5"/>
    </row>
    <row r="94" spans="1:15" ht="14.55" hidden="1" outlineLevel="2" thickBot="1" x14ac:dyDescent="0.35">
      <c r="A94" s="5"/>
      <c r="B94" s="14" t="s">
        <v>143</v>
      </c>
      <c r="C94" s="5"/>
      <c r="D94" s="5"/>
      <c r="E94" s="5"/>
      <c r="F94" s="5"/>
      <c r="G94" s="5"/>
      <c r="H94" s="5"/>
      <c r="I94" s="5"/>
      <c r="J94" s="5"/>
      <c r="K94" s="5"/>
      <c r="L94" s="5"/>
      <c r="M94" s="5"/>
      <c r="N94" s="5"/>
      <c r="O94" s="5"/>
    </row>
    <row r="95" spans="1:15" ht="14.55" hidden="1" outlineLevel="2" thickBot="1" x14ac:dyDescent="0.35">
      <c r="A95" s="5"/>
      <c r="B95" s="5"/>
      <c r="C95" s="269" t="s">
        <v>638</v>
      </c>
      <c r="D95" s="270"/>
      <c r="E95" s="270"/>
      <c r="F95" s="270"/>
      <c r="G95" s="270"/>
      <c r="H95" s="270"/>
      <c r="I95" s="270"/>
      <c r="J95" s="270"/>
      <c r="K95" s="270"/>
      <c r="L95" s="270"/>
      <c r="M95" s="271"/>
      <c r="N95" s="31"/>
      <c r="O95" s="5"/>
    </row>
    <row r="96" spans="1:15" ht="14" hidden="1" outlineLevel="2" x14ac:dyDescent="0.3">
      <c r="A96" s="5"/>
      <c r="B96" s="5"/>
      <c r="C96" s="5"/>
      <c r="D96" s="5"/>
      <c r="E96" s="5"/>
      <c r="F96" s="5"/>
      <c r="G96" s="5"/>
      <c r="H96" s="5"/>
      <c r="I96" s="5"/>
      <c r="J96" s="5"/>
      <c r="K96" s="5"/>
      <c r="L96" s="5"/>
      <c r="M96" s="5"/>
      <c r="N96" s="5"/>
      <c r="O96" s="5"/>
    </row>
    <row r="97" spans="1:15" ht="15.05" hidden="1" customHeight="1" outlineLevel="2" thickBot="1" x14ac:dyDescent="0.35">
      <c r="A97" s="5"/>
      <c r="B97" s="14" t="s">
        <v>145</v>
      </c>
      <c r="C97" s="5"/>
      <c r="D97" s="5"/>
      <c r="E97" s="5"/>
      <c r="F97" s="5"/>
      <c r="G97" s="5"/>
      <c r="H97" s="5"/>
      <c r="I97" s="5"/>
      <c r="J97" s="5"/>
      <c r="K97" s="5"/>
      <c r="L97" s="5"/>
      <c r="M97" s="5"/>
      <c r="N97" s="5"/>
      <c r="O97" s="5"/>
    </row>
    <row r="98" spans="1:15" s="50" customFormat="1" ht="15.05" hidden="1" customHeight="1" outlineLevel="3" thickBot="1" x14ac:dyDescent="0.35">
      <c r="A98" s="48"/>
      <c r="B98" s="49" t="s">
        <v>1</v>
      </c>
      <c r="C98" s="288" t="s">
        <v>639</v>
      </c>
      <c r="D98" s="289"/>
      <c r="E98" s="289"/>
      <c r="F98" s="289"/>
      <c r="G98" s="289"/>
      <c r="H98" s="289"/>
      <c r="I98" s="289"/>
      <c r="J98" s="289"/>
      <c r="K98" s="289"/>
      <c r="L98" s="289"/>
      <c r="M98" s="290"/>
      <c r="N98" s="88"/>
      <c r="O98" s="48"/>
    </row>
    <row r="99" spans="1:15" ht="14" hidden="1" outlineLevel="2" x14ac:dyDescent="0.3">
      <c r="A99" s="5"/>
      <c r="B99" s="5"/>
      <c r="C99" s="5"/>
      <c r="D99" s="5"/>
      <c r="E99" s="5"/>
      <c r="F99" s="5"/>
      <c r="G99" s="5"/>
      <c r="H99" s="5"/>
      <c r="I99" s="5"/>
      <c r="J99" s="5"/>
      <c r="K99" s="5"/>
      <c r="L99" s="5"/>
      <c r="M99" s="5"/>
      <c r="N99" s="5"/>
      <c r="O99" s="5"/>
    </row>
    <row r="100" spans="1:15" ht="14.55" hidden="1" outlineLevel="2" thickBot="1" x14ac:dyDescent="0.35">
      <c r="A100" s="5"/>
      <c r="B100" s="14" t="s">
        <v>147</v>
      </c>
      <c r="C100" s="5"/>
      <c r="D100" s="5"/>
      <c r="E100" s="5"/>
      <c r="F100" s="5"/>
      <c r="G100" s="5"/>
      <c r="H100" s="5"/>
      <c r="I100" s="5"/>
      <c r="J100" s="5"/>
      <c r="K100" s="5"/>
      <c r="L100" s="5"/>
      <c r="M100" s="5"/>
      <c r="N100" s="5"/>
      <c r="O100" s="5"/>
    </row>
    <row r="101" spans="1:15" ht="14" hidden="1" outlineLevel="3" x14ac:dyDescent="0.3">
      <c r="A101" s="5"/>
      <c r="B101" s="5"/>
      <c r="C101" s="18" t="s">
        <v>584</v>
      </c>
      <c r="D101" s="207" t="s">
        <v>617</v>
      </c>
      <c r="E101" s="208"/>
      <c r="F101" s="208"/>
      <c r="G101" s="208"/>
      <c r="H101" s="208"/>
      <c r="I101" s="208"/>
      <c r="J101" s="208"/>
      <c r="K101" s="208"/>
      <c r="L101" s="208"/>
      <c r="M101" s="275"/>
      <c r="N101" s="209"/>
      <c r="O101" s="5"/>
    </row>
    <row r="102" spans="1:15" ht="14" hidden="1" outlineLevel="3" x14ac:dyDescent="0.3">
      <c r="A102" s="5"/>
      <c r="B102" s="5"/>
      <c r="C102" s="20" t="s">
        <v>640</v>
      </c>
      <c r="D102" s="212" t="s">
        <v>619</v>
      </c>
      <c r="E102" s="213"/>
      <c r="F102" s="213"/>
      <c r="G102" s="213"/>
      <c r="H102" s="213"/>
      <c r="I102" s="213"/>
      <c r="J102" s="213"/>
      <c r="K102" s="213"/>
      <c r="L102" s="213"/>
      <c r="M102" s="214"/>
      <c r="N102" s="210"/>
      <c r="O102" s="5"/>
    </row>
    <row r="103" spans="1:15" ht="14" hidden="1" outlineLevel="3" x14ac:dyDescent="0.3">
      <c r="A103" s="5"/>
      <c r="B103" s="5"/>
      <c r="C103" s="20" t="s">
        <v>641</v>
      </c>
      <c r="D103" s="212" t="s">
        <v>621</v>
      </c>
      <c r="E103" s="213"/>
      <c r="F103" s="213"/>
      <c r="G103" s="213"/>
      <c r="H103" s="213"/>
      <c r="I103" s="213"/>
      <c r="J103" s="213"/>
      <c r="K103" s="213"/>
      <c r="L103" s="213"/>
      <c r="M103" s="214"/>
      <c r="N103" s="210"/>
      <c r="O103" s="5"/>
    </row>
    <row r="104" spans="1:15" ht="14" hidden="1" outlineLevel="3" x14ac:dyDescent="0.3">
      <c r="A104" s="5"/>
      <c r="B104" s="5"/>
      <c r="C104" s="20" t="s">
        <v>642</v>
      </c>
      <c r="D104" s="212" t="s">
        <v>619</v>
      </c>
      <c r="E104" s="213"/>
      <c r="F104" s="213"/>
      <c r="G104" s="213"/>
      <c r="H104" s="213"/>
      <c r="I104" s="213"/>
      <c r="J104" s="213"/>
      <c r="K104" s="213"/>
      <c r="L104" s="213"/>
      <c r="M104" s="214"/>
      <c r="N104" s="210"/>
      <c r="O104" s="5"/>
    </row>
    <row r="105" spans="1:15" ht="14" hidden="1" outlineLevel="3" x14ac:dyDescent="0.3">
      <c r="A105" s="5"/>
      <c r="B105" s="5"/>
      <c r="C105" s="20" t="s">
        <v>643</v>
      </c>
      <c r="D105" s="212" t="s">
        <v>621</v>
      </c>
      <c r="E105" s="213"/>
      <c r="F105" s="213"/>
      <c r="G105" s="213"/>
      <c r="H105" s="213"/>
      <c r="I105" s="213"/>
      <c r="J105" s="213"/>
      <c r="K105" s="213"/>
      <c r="L105" s="213"/>
      <c r="M105" s="214"/>
      <c r="N105" s="210"/>
      <c r="O105" s="5"/>
    </row>
    <row r="106" spans="1:15" ht="14.55" hidden="1" outlineLevel="3" thickBot="1" x14ac:dyDescent="0.35">
      <c r="A106" s="5"/>
      <c r="B106" s="5"/>
      <c r="C106" s="19" t="s">
        <v>644</v>
      </c>
      <c r="D106" s="215" t="s">
        <v>645</v>
      </c>
      <c r="E106" s="216"/>
      <c r="F106" s="216"/>
      <c r="G106" s="216"/>
      <c r="H106" s="216"/>
      <c r="I106" s="216"/>
      <c r="J106" s="216"/>
      <c r="K106" s="216"/>
      <c r="L106" s="216"/>
      <c r="M106" s="217"/>
      <c r="N106" s="211"/>
      <c r="O106" s="5"/>
    </row>
    <row r="107" spans="1:15" ht="14" hidden="1" outlineLevel="1" x14ac:dyDescent="0.3">
      <c r="A107" s="5"/>
      <c r="B107" s="5"/>
      <c r="C107" s="5"/>
      <c r="D107" s="5"/>
      <c r="E107" s="5"/>
      <c r="F107" s="5"/>
      <c r="G107" s="5"/>
      <c r="H107" s="5"/>
      <c r="I107" s="5"/>
      <c r="J107" s="5"/>
      <c r="K107" s="5"/>
      <c r="L107" s="5"/>
      <c r="M107" s="5"/>
      <c r="N107" s="5"/>
      <c r="O107" s="5"/>
    </row>
    <row r="108" spans="1:15" ht="14.55" hidden="1" outlineLevel="1" thickBot="1" x14ac:dyDescent="0.35">
      <c r="A108" s="5"/>
      <c r="B108" s="14" t="s">
        <v>141</v>
      </c>
      <c r="C108" s="5"/>
      <c r="D108" s="5"/>
      <c r="E108" s="5"/>
      <c r="F108" s="5"/>
      <c r="G108" s="5"/>
      <c r="H108" s="5"/>
      <c r="I108" s="5"/>
      <c r="J108" s="5"/>
      <c r="K108" s="5"/>
      <c r="L108" s="5"/>
      <c r="M108" s="5"/>
      <c r="N108" s="5"/>
      <c r="O108" s="5"/>
    </row>
    <row r="109" spans="1:15" ht="14.55" hidden="1" outlineLevel="1" thickBot="1" x14ac:dyDescent="0.35">
      <c r="A109" s="5"/>
      <c r="B109" s="5"/>
      <c r="C109" s="243" t="s">
        <v>646</v>
      </c>
      <c r="D109" s="244"/>
      <c r="E109" s="244"/>
      <c r="F109" s="244"/>
      <c r="G109" s="244"/>
      <c r="H109" s="244"/>
      <c r="I109" s="244"/>
      <c r="J109" s="244"/>
      <c r="K109" s="244"/>
      <c r="L109" s="244"/>
      <c r="M109" s="245"/>
      <c r="N109" s="31"/>
      <c r="O109" s="5"/>
    </row>
    <row r="110" spans="1:15" ht="14" hidden="1" outlineLevel="2" x14ac:dyDescent="0.3">
      <c r="A110" s="5"/>
      <c r="B110" s="5"/>
      <c r="C110" s="5"/>
      <c r="D110" s="5"/>
      <c r="E110" s="5"/>
      <c r="F110" s="5"/>
      <c r="G110" s="5"/>
      <c r="H110" s="5"/>
      <c r="I110" s="5"/>
      <c r="J110" s="5"/>
      <c r="K110" s="5"/>
      <c r="L110" s="5"/>
      <c r="M110" s="5"/>
      <c r="N110" s="5"/>
      <c r="O110" s="5"/>
    </row>
    <row r="111" spans="1:15" ht="14.55" hidden="1" outlineLevel="2" thickBot="1" x14ac:dyDescent="0.35">
      <c r="A111" s="5"/>
      <c r="B111" s="14" t="s">
        <v>143</v>
      </c>
      <c r="C111" s="5"/>
      <c r="D111" s="5"/>
      <c r="E111" s="5"/>
      <c r="F111" s="5"/>
      <c r="G111" s="5"/>
      <c r="H111" s="5"/>
      <c r="I111" s="5"/>
      <c r="J111" s="5"/>
      <c r="K111" s="5"/>
      <c r="L111" s="5"/>
      <c r="M111" s="5"/>
      <c r="N111" s="5"/>
      <c r="O111" s="5"/>
    </row>
    <row r="112" spans="1:15" ht="14.55" hidden="1" outlineLevel="2" thickBot="1" x14ac:dyDescent="0.35">
      <c r="A112" s="5"/>
      <c r="B112" s="5"/>
      <c r="C112" s="269" t="s">
        <v>647</v>
      </c>
      <c r="D112" s="270"/>
      <c r="E112" s="270"/>
      <c r="F112" s="270"/>
      <c r="G112" s="270"/>
      <c r="H112" s="270"/>
      <c r="I112" s="270"/>
      <c r="J112" s="270"/>
      <c r="K112" s="270"/>
      <c r="L112" s="270"/>
      <c r="M112" s="271"/>
      <c r="N112" s="31"/>
      <c r="O112" s="5"/>
    </row>
    <row r="113" spans="1:15" ht="14" hidden="1" outlineLevel="2" x14ac:dyDescent="0.3">
      <c r="A113" s="5"/>
      <c r="B113" s="5"/>
      <c r="C113" s="5"/>
      <c r="D113" s="5"/>
      <c r="E113" s="5"/>
      <c r="F113" s="5"/>
      <c r="G113" s="5"/>
      <c r="H113" s="5"/>
      <c r="I113" s="5"/>
      <c r="J113" s="5"/>
      <c r="K113" s="5"/>
      <c r="L113" s="5"/>
      <c r="M113" s="5"/>
      <c r="N113" s="5"/>
      <c r="O113" s="5"/>
    </row>
    <row r="114" spans="1:15" ht="15.05" hidden="1" customHeight="1" outlineLevel="2" thickBot="1" x14ac:dyDescent="0.35">
      <c r="A114" s="5"/>
      <c r="B114" s="14" t="s">
        <v>145</v>
      </c>
      <c r="C114" s="5"/>
      <c r="D114" s="5"/>
      <c r="E114" s="5"/>
      <c r="F114" s="5"/>
      <c r="G114" s="5"/>
      <c r="H114" s="5"/>
      <c r="I114" s="5"/>
      <c r="J114" s="5"/>
      <c r="K114" s="5"/>
      <c r="L114" s="5"/>
      <c r="M114" s="5"/>
      <c r="N114" s="5"/>
      <c r="O114" s="5"/>
    </row>
    <row r="115" spans="1:15" s="50" customFormat="1" ht="15.05" hidden="1" customHeight="1" outlineLevel="3" thickBot="1" x14ac:dyDescent="0.35">
      <c r="A115" s="48"/>
      <c r="B115" s="49" t="s">
        <v>1</v>
      </c>
      <c r="C115" s="288" t="s">
        <v>648</v>
      </c>
      <c r="D115" s="289"/>
      <c r="E115" s="289"/>
      <c r="F115" s="289"/>
      <c r="G115" s="289"/>
      <c r="H115" s="289"/>
      <c r="I115" s="289"/>
      <c r="J115" s="289"/>
      <c r="K115" s="289"/>
      <c r="L115" s="289"/>
      <c r="M115" s="290"/>
      <c r="N115" s="88"/>
      <c r="O115" s="48"/>
    </row>
    <row r="116" spans="1:15" ht="14" hidden="1" outlineLevel="2" x14ac:dyDescent="0.3">
      <c r="A116" s="5"/>
      <c r="B116" s="5"/>
      <c r="C116" s="5"/>
      <c r="D116" s="5"/>
      <c r="E116" s="5"/>
      <c r="F116" s="5"/>
      <c r="G116" s="5"/>
      <c r="H116" s="5"/>
      <c r="I116" s="5"/>
      <c r="J116" s="5"/>
      <c r="K116" s="5"/>
      <c r="L116" s="5"/>
      <c r="M116" s="5"/>
      <c r="N116" s="5"/>
      <c r="O116" s="5"/>
    </row>
    <row r="117" spans="1:15" ht="14.55" hidden="1" outlineLevel="2" thickBot="1" x14ac:dyDescent="0.35">
      <c r="A117" s="5"/>
      <c r="B117" s="14" t="s">
        <v>147</v>
      </c>
      <c r="C117" s="5"/>
      <c r="D117" s="5"/>
      <c r="E117" s="5"/>
      <c r="F117" s="5"/>
      <c r="G117" s="5"/>
      <c r="H117" s="5"/>
      <c r="I117" s="5"/>
      <c r="J117" s="5"/>
      <c r="K117" s="5"/>
      <c r="L117" s="5"/>
      <c r="M117" s="5"/>
      <c r="N117" s="5"/>
      <c r="O117" s="5"/>
    </row>
    <row r="118" spans="1:15" ht="14" hidden="1" outlineLevel="3" x14ac:dyDescent="0.3">
      <c r="A118" s="5"/>
      <c r="B118" s="5"/>
      <c r="C118" s="18" t="s">
        <v>584</v>
      </c>
      <c r="D118" s="207" t="s">
        <v>649</v>
      </c>
      <c r="E118" s="208"/>
      <c r="F118" s="208"/>
      <c r="G118" s="208"/>
      <c r="H118" s="208"/>
      <c r="I118" s="208"/>
      <c r="J118" s="208"/>
      <c r="K118" s="208"/>
      <c r="L118" s="208"/>
      <c r="M118" s="275"/>
      <c r="N118" s="209"/>
      <c r="O118" s="5"/>
    </row>
    <row r="119" spans="1:15" ht="14" hidden="1" outlineLevel="3" x14ac:dyDescent="0.3">
      <c r="A119" s="5"/>
      <c r="B119" s="5"/>
      <c r="C119" s="29" t="s">
        <v>650</v>
      </c>
      <c r="D119" s="212" t="s">
        <v>651</v>
      </c>
      <c r="E119" s="213"/>
      <c r="F119" s="213"/>
      <c r="G119" s="213"/>
      <c r="H119" s="213"/>
      <c r="I119" s="213"/>
      <c r="J119" s="213"/>
      <c r="K119" s="213"/>
      <c r="L119" s="213"/>
      <c r="M119" s="214"/>
      <c r="N119" s="210"/>
      <c r="O119" s="5"/>
    </row>
    <row r="120" spans="1:15" ht="14.55" hidden="1" outlineLevel="3" thickBot="1" x14ac:dyDescent="0.35">
      <c r="A120" s="5"/>
      <c r="B120" s="5"/>
      <c r="C120" s="19" t="s">
        <v>652</v>
      </c>
      <c r="D120" s="215" t="s">
        <v>653</v>
      </c>
      <c r="E120" s="216"/>
      <c r="F120" s="216"/>
      <c r="G120" s="216"/>
      <c r="H120" s="216"/>
      <c r="I120" s="216"/>
      <c r="J120" s="216"/>
      <c r="K120" s="216"/>
      <c r="L120" s="216"/>
      <c r="M120" s="217"/>
      <c r="N120" s="211"/>
      <c r="O120" s="5"/>
    </row>
    <row r="121" spans="1:15" ht="14" hidden="1" outlineLevel="2" x14ac:dyDescent="0.3">
      <c r="A121" s="5"/>
      <c r="B121" s="5"/>
      <c r="C121" s="5"/>
      <c r="D121" s="5"/>
      <c r="E121" s="5"/>
      <c r="F121" s="5"/>
      <c r="G121" s="5"/>
      <c r="H121" s="5"/>
      <c r="I121" s="5"/>
      <c r="J121" s="5"/>
      <c r="K121" s="5"/>
      <c r="L121" s="5"/>
      <c r="M121" s="5"/>
      <c r="N121" s="5"/>
      <c r="O121" s="5"/>
    </row>
    <row r="122" spans="1:15" ht="14.55" hidden="1" outlineLevel="2" thickBot="1" x14ac:dyDescent="0.35">
      <c r="A122" s="5"/>
      <c r="B122" s="14" t="s">
        <v>92</v>
      </c>
      <c r="C122" s="5"/>
      <c r="D122" s="5"/>
      <c r="E122" s="5"/>
      <c r="F122" s="5"/>
      <c r="G122" s="5"/>
      <c r="H122" s="5"/>
      <c r="I122" s="5"/>
      <c r="J122" s="5"/>
      <c r="K122" s="5"/>
      <c r="L122" s="5"/>
      <c r="M122" s="5"/>
      <c r="N122" s="5"/>
      <c r="O122" s="5"/>
    </row>
    <row r="123" spans="1:15" customFormat="1" ht="14" hidden="1" outlineLevel="3" x14ac:dyDescent="0.3">
      <c r="A123" s="5"/>
      <c r="B123" s="5"/>
      <c r="C123" s="311" t="s">
        <v>654</v>
      </c>
      <c r="D123" s="312"/>
      <c r="E123" s="312"/>
      <c r="F123" s="312"/>
      <c r="G123" s="312"/>
      <c r="H123" s="312"/>
      <c r="I123" s="312"/>
      <c r="J123" s="312"/>
      <c r="K123" s="312"/>
      <c r="L123" s="312"/>
      <c r="M123" s="313"/>
      <c r="N123" s="209"/>
      <c r="O123" s="5"/>
    </row>
    <row r="124" spans="1:15" customFormat="1" ht="14.55" hidden="1" outlineLevel="3" thickBot="1" x14ac:dyDescent="0.35">
      <c r="A124" s="5"/>
      <c r="B124" s="5"/>
      <c r="C124" s="36"/>
      <c r="D124" s="117" t="s">
        <v>655</v>
      </c>
      <c r="E124" s="138"/>
      <c r="F124" s="138"/>
      <c r="G124" s="138"/>
      <c r="H124" s="138"/>
      <c r="I124" s="138"/>
      <c r="J124" s="138"/>
      <c r="K124" s="138"/>
      <c r="L124" s="138"/>
      <c r="M124" s="128"/>
      <c r="N124" s="210"/>
      <c r="O124" s="5"/>
    </row>
    <row r="125" spans="1:15" customFormat="1" ht="14.55" hidden="1" outlineLevel="3" thickBot="1" x14ac:dyDescent="0.35">
      <c r="A125" s="5"/>
      <c r="B125" s="5"/>
      <c r="C125" s="36"/>
      <c r="D125" s="143">
        <v>50</v>
      </c>
      <c r="E125" s="138"/>
      <c r="F125" s="138"/>
      <c r="G125" s="138"/>
      <c r="H125" s="138"/>
      <c r="I125" s="138"/>
      <c r="J125" s="138"/>
      <c r="K125" s="138"/>
      <c r="L125" s="138"/>
      <c r="M125" s="128"/>
      <c r="N125" s="210"/>
      <c r="O125" s="5"/>
    </row>
    <row r="126" spans="1:15" customFormat="1" ht="14" hidden="1" outlineLevel="3" x14ac:dyDescent="0.3">
      <c r="A126" s="5"/>
      <c r="B126" s="5"/>
      <c r="C126" s="36"/>
      <c r="D126" s="314" t="s">
        <v>591</v>
      </c>
      <c r="E126" s="314"/>
      <c r="F126" s="314"/>
      <c r="G126" s="5"/>
      <c r="H126" s="314" t="s">
        <v>656</v>
      </c>
      <c r="I126" s="314"/>
      <c r="J126" s="314"/>
      <c r="K126" s="138"/>
      <c r="L126" s="138"/>
      <c r="M126" s="128"/>
      <c r="N126" s="210"/>
      <c r="O126" s="5"/>
    </row>
    <row r="127" spans="1:15" customFormat="1" ht="16.149999999999999" hidden="1" outlineLevel="3" thickBot="1" x14ac:dyDescent="0.35">
      <c r="A127" s="5"/>
      <c r="B127" s="5"/>
      <c r="C127" s="36"/>
      <c r="D127" s="144" t="s">
        <v>202</v>
      </c>
      <c r="E127" s="145" t="s">
        <v>624</v>
      </c>
      <c r="F127" s="146" t="s">
        <v>657</v>
      </c>
      <c r="G127" s="5"/>
      <c r="H127" s="144" t="s">
        <v>202</v>
      </c>
      <c r="I127" s="145" t="s">
        <v>624</v>
      </c>
      <c r="J127" s="147" t="s">
        <v>657</v>
      </c>
      <c r="K127" s="138"/>
      <c r="L127" s="138"/>
      <c r="M127" s="128"/>
      <c r="N127" s="210"/>
      <c r="O127" s="5"/>
    </row>
    <row r="128" spans="1:15" customFormat="1" ht="14.55" hidden="1" outlineLevel="3" thickBot="1" x14ac:dyDescent="0.35">
      <c r="A128" s="5"/>
      <c r="B128" s="5"/>
      <c r="C128" s="36"/>
      <c r="D128" s="4" t="s">
        <v>627</v>
      </c>
      <c r="E128" s="117">
        <v>100</v>
      </c>
      <c r="F128" s="148">
        <v>1.5</v>
      </c>
      <c r="G128" s="5"/>
      <c r="H128" s="129"/>
      <c r="I128" s="117"/>
      <c r="J128" s="149"/>
      <c r="K128" s="138"/>
      <c r="L128" s="138"/>
      <c r="M128" s="128"/>
      <c r="N128" s="210"/>
      <c r="O128" s="5"/>
    </row>
    <row r="129" spans="1:15" customFormat="1" ht="14" hidden="1" outlineLevel="3" x14ac:dyDescent="0.3">
      <c r="A129" s="5"/>
      <c r="B129" s="5"/>
      <c r="C129" s="36"/>
      <c r="D129" s="4" t="s">
        <v>628</v>
      </c>
      <c r="E129" s="117">
        <v>70</v>
      </c>
      <c r="F129" s="148">
        <v>1.2</v>
      </c>
      <c r="G129" s="5"/>
      <c r="H129" s="4"/>
      <c r="I129" s="117"/>
      <c r="J129" s="149"/>
      <c r="K129" s="138"/>
      <c r="L129" s="138"/>
      <c r="M129" s="128"/>
      <c r="N129" s="210"/>
      <c r="O129" s="5"/>
    </row>
    <row r="130" spans="1:15" customFormat="1" ht="14" hidden="1" outlineLevel="3" x14ac:dyDescent="0.3">
      <c r="A130" s="5"/>
      <c r="B130" s="5"/>
      <c r="C130" s="36"/>
      <c r="D130" s="4" t="s">
        <v>629</v>
      </c>
      <c r="E130" s="117">
        <v>120</v>
      </c>
      <c r="F130" s="148">
        <v>1.1499999999999999</v>
      </c>
      <c r="G130" s="5"/>
      <c r="H130" s="4"/>
      <c r="I130" s="117"/>
      <c r="J130" s="149"/>
      <c r="K130" s="138"/>
      <c r="L130" s="138"/>
      <c r="M130" s="38"/>
      <c r="N130" s="210"/>
      <c r="O130" s="5"/>
    </row>
    <row r="131" spans="1:15" customFormat="1" ht="14" hidden="1" outlineLevel="3" x14ac:dyDescent="0.3">
      <c r="A131" s="5"/>
      <c r="B131" s="5"/>
      <c r="C131" s="36"/>
      <c r="D131" s="4" t="s">
        <v>630</v>
      </c>
      <c r="E131" s="117">
        <v>90</v>
      </c>
      <c r="F131" s="148">
        <v>1.9</v>
      </c>
      <c r="G131" s="5"/>
      <c r="H131" s="4"/>
      <c r="I131" s="117"/>
      <c r="J131" s="149"/>
      <c r="K131" s="138"/>
      <c r="L131" s="138"/>
      <c r="M131" s="38"/>
      <c r="N131" s="210"/>
      <c r="O131" s="5"/>
    </row>
    <row r="132" spans="1:15" customFormat="1" ht="14" hidden="1" outlineLevel="3" x14ac:dyDescent="0.3">
      <c r="A132" s="5"/>
      <c r="B132" s="5"/>
      <c r="C132" s="36"/>
      <c r="D132" s="4" t="s">
        <v>634</v>
      </c>
      <c r="E132" s="117">
        <v>100</v>
      </c>
      <c r="F132" s="148">
        <v>1.1000000000000001</v>
      </c>
      <c r="G132" s="5"/>
      <c r="H132" s="4"/>
      <c r="I132" s="117"/>
      <c r="J132" s="149"/>
      <c r="K132" s="138"/>
      <c r="L132" s="138"/>
      <c r="M132" s="38"/>
      <c r="N132" s="210"/>
      <c r="O132" s="5"/>
    </row>
    <row r="133" spans="1:15" customFormat="1" ht="14" hidden="1" outlineLevel="3" x14ac:dyDescent="0.3">
      <c r="A133" s="5"/>
      <c r="B133" s="5"/>
      <c r="C133" s="36"/>
      <c r="D133" s="4" t="s">
        <v>632</v>
      </c>
      <c r="E133" s="117">
        <v>30</v>
      </c>
      <c r="F133" s="148">
        <v>3.5</v>
      </c>
      <c r="G133" s="5"/>
      <c r="H133" s="4"/>
      <c r="I133" s="117"/>
      <c r="J133" s="149"/>
      <c r="K133" s="138"/>
      <c r="L133" s="138"/>
      <c r="M133" s="38"/>
      <c r="N133" s="210"/>
      <c r="O133" s="5"/>
    </row>
    <row r="134" spans="1:15" customFormat="1" ht="14" hidden="1" outlineLevel="3" x14ac:dyDescent="0.3">
      <c r="A134" s="5"/>
      <c r="B134" s="5"/>
      <c r="C134" s="36"/>
      <c r="D134" s="4" t="s">
        <v>658</v>
      </c>
      <c r="E134" s="117">
        <v>40</v>
      </c>
      <c r="F134" s="148">
        <v>1.4</v>
      </c>
      <c r="G134" s="5"/>
      <c r="H134" s="4"/>
      <c r="I134" s="117"/>
      <c r="J134" s="149"/>
      <c r="K134" s="138"/>
      <c r="L134" s="138"/>
      <c r="M134" s="38"/>
      <c r="N134" s="210"/>
      <c r="O134" s="5"/>
    </row>
    <row r="135" spans="1:15" customFormat="1" ht="14" hidden="1" outlineLevel="3" x14ac:dyDescent="0.3">
      <c r="A135" s="5"/>
      <c r="B135" s="5"/>
      <c r="C135" s="36"/>
      <c r="D135" s="4" t="s">
        <v>631</v>
      </c>
      <c r="E135" s="117">
        <v>15</v>
      </c>
      <c r="F135" s="148">
        <v>2</v>
      </c>
      <c r="G135" s="5"/>
      <c r="H135" s="4"/>
      <c r="I135" s="117"/>
      <c r="J135" s="149"/>
      <c r="K135" s="138"/>
      <c r="L135" s="138"/>
      <c r="M135" s="38"/>
      <c r="N135" s="210"/>
      <c r="O135" s="5"/>
    </row>
    <row r="136" spans="1:15" customFormat="1" ht="14" hidden="1" outlineLevel="3" x14ac:dyDescent="0.3">
      <c r="A136" s="5"/>
      <c r="B136" s="5"/>
      <c r="C136" s="36"/>
      <c r="D136" s="4"/>
      <c r="E136" s="4"/>
      <c r="F136" s="4"/>
      <c r="G136" s="5"/>
      <c r="H136" s="4"/>
      <c r="I136" s="4"/>
      <c r="J136" s="4"/>
      <c r="K136" s="138"/>
      <c r="L136" s="138"/>
      <c r="M136" s="128"/>
      <c r="N136" s="210"/>
      <c r="O136" s="5"/>
    </row>
    <row r="137" spans="1:15" customFormat="1" ht="14" hidden="1" outlineLevel="3" x14ac:dyDescent="0.3">
      <c r="A137" s="5"/>
      <c r="B137" s="5"/>
      <c r="C137" s="36"/>
      <c r="D137" s="4"/>
      <c r="E137" s="4"/>
      <c r="F137" s="4"/>
      <c r="G137" s="5"/>
      <c r="H137" s="4"/>
      <c r="I137" s="4"/>
      <c r="J137" s="4"/>
      <c r="K137" s="138"/>
      <c r="L137" s="138"/>
      <c r="M137" s="128"/>
      <c r="N137" s="210"/>
      <c r="O137" s="5"/>
    </row>
    <row r="138" spans="1:15" customFormat="1" ht="14" hidden="1" outlineLevel="3" x14ac:dyDescent="0.3">
      <c r="A138" s="5"/>
      <c r="B138" s="5"/>
      <c r="C138" s="315" t="s">
        <v>659</v>
      </c>
      <c r="D138" s="316"/>
      <c r="E138" s="316"/>
      <c r="F138" s="316"/>
      <c r="G138" s="316"/>
      <c r="H138" s="316"/>
      <c r="I138" s="316"/>
      <c r="J138" s="316"/>
      <c r="K138" s="316"/>
      <c r="L138" s="316"/>
      <c r="M138" s="317"/>
      <c r="N138" s="210"/>
      <c r="O138" s="5"/>
    </row>
    <row r="139" spans="1:15" customFormat="1" ht="14" hidden="1" outlineLevel="3" x14ac:dyDescent="0.3">
      <c r="A139" s="5"/>
      <c r="B139" s="5"/>
      <c r="C139" s="137"/>
      <c r="D139" s="138"/>
      <c r="E139" s="138"/>
      <c r="F139" s="138"/>
      <c r="G139" s="138"/>
      <c r="H139" s="314" t="s">
        <v>660</v>
      </c>
      <c r="I139" s="314"/>
      <c r="J139" s="314"/>
      <c r="K139" s="138"/>
      <c r="L139" s="138"/>
      <c r="M139" s="139"/>
      <c r="N139" s="210"/>
      <c r="O139" s="5"/>
    </row>
    <row r="140" spans="1:15" customFormat="1" ht="14" hidden="1" outlineLevel="3" x14ac:dyDescent="0.3">
      <c r="A140" s="5"/>
      <c r="B140" s="5"/>
      <c r="C140" s="137"/>
      <c r="D140" s="138"/>
      <c r="E140" s="138"/>
      <c r="F140" s="138"/>
      <c r="G140" s="138"/>
      <c r="H140" s="150"/>
      <c r="I140" s="4"/>
      <c r="J140" s="4"/>
      <c r="K140" s="138"/>
      <c r="L140" s="138"/>
      <c r="M140" s="139"/>
      <c r="N140" s="210"/>
      <c r="O140" s="5"/>
    </row>
    <row r="141" spans="1:15" customFormat="1" ht="14" hidden="1" outlineLevel="3" x14ac:dyDescent="0.3">
      <c r="A141" s="5"/>
      <c r="B141" s="5"/>
      <c r="C141" s="137"/>
      <c r="D141" s="138"/>
      <c r="E141" s="138"/>
      <c r="F141" s="138"/>
      <c r="G141" s="138"/>
      <c r="H141" s="4"/>
      <c r="I141" s="4"/>
      <c r="J141" s="4"/>
      <c r="K141" s="138"/>
      <c r="L141" s="138"/>
      <c r="M141" s="139"/>
      <c r="N141" s="210"/>
      <c r="O141" s="5"/>
    </row>
    <row r="142" spans="1:15" customFormat="1" ht="14" hidden="1" outlineLevel="3" x14ac:dyDescent="0.3">
      <c r="A142" s="5"/>
      <c r="B142" s="5"/>
      <c r="C142" s="137"/>
      <c r="D142" s="138"/>
      <c r="E142" s="138"/>
      <c r="F142" s="138"/>
      <c r="G142" s="138"/>
      <c r="H142" s="4"/>
      <c r="I142" s="4"/>
      <c r="J142" s="4"/>
      <c r="K142" s="138"/>
      <c r="L142" s="138"/>
      <c r="M142" s="139"/>
      <c r="N142" s="210"/>
      <c r="O142" s="5"/>
    </row>
    <row r="143" spans="1:15" customFormat="1" ht="14" hidden="1" outlineLevel="3" x14ac:dyDescent="0.3">
      <c r="A143" s="5"/>
      <c r="B143" s="5"/>
      <c r="C143" s="137"/>
      <c r="D143" s="138"/>
      <c r="E143" s="138"/>
      <c r="F143" s="138"/>
      <c r="G143" s="138"/>
      <c r="H143" s="4"/>
      <c r="I143" s="4"/>
      <c r="J143" s="4"/>
      <c r="K143" s="138"/>
      <c r="L143" s="138"/>
      <c r="M143" s="139"/>
      <c r="N143" s="210"/>
      <c r="O143" s="5"/>
    </row>
    <row r="144" spans="1:15" customFormat="1" ht="14" hidden="1" outlineLevel="3" x14ac:dyDescent="0.3">
      <c r="A144" s="5"/>
      <c r="B144" s="5"/>
      <c r="C144" s="137"/>
      <c r="D144" s="138"/>
      <c r="E144" s="138"/>
      <c r="F144" s="138"/>
      <c r="G144" s="138"/>
      <c r="H144" s="4"/>
      <c r="I144" s="4"/>
      <c r="J144" s="4"/>
      <c r="K144" s="138"/>
      <c r="L144" s="138"/>
      <c r="M144" s="139"/>
      <c r="N144" s="210"/>
      <c r="O144" s="5"/>
    </row>
    <row r="145" spans="1:15" customFormat="1" ht="14" hidden="1" outlineLevel="3" x14ac:dyDescent="0.3">
      <c r="A145" s="5"/>
      <c r="B145" s="5"/>
      <c r="C145" s="137"/>
      <c r="D145" s="138"/>
      <c r="E145" s="138"/>
      <c r="F145" s="138"/>
      <c r="G145" s="138"/>
      <c r="H145" s="4"/>
      <c r="I145" s="4"/>
      <c r="J145" s="4"/>
      <c r="K145" s="138"/>
      <c r="L145" s="138"/>
      <c r="M145" s="139"/>
      <c r="N145" s="210"/>
      <c r="O145" s="5"/>
    </row>
    <row r="146" spans="1:15" customFormat="1" ht="14" hidden="1" outlineLevel="3" x14ac:dyDescent="0.3">
      <c r="A146" s="5"/>
      <c r="B146" s="5"/>
      <c r="C146" s="137"/>
      <c r="D146" s="138"/>
      <c r="E146" s="138"/>
      <c r="F146" s="138"/>
      <c r="G146" s="138"/>
      <c r="H146" s="4"/>
      <c r="I146" s="4"/>
      <c r="J146" s="4"/>
      <c r="K146" s="138"/>
      <c r="L146" s="138"/>
      <c r="M146" s="139"/>
      <c r="N146" s="210"/>
      <c r="O146" s="5"/>
    </row>
    <row r="147" spans="1:15" customFormat="1" ht="14" hidden="1" outlineLevel="3" x14ac:dyDescent="0.3">
      <c r="A147" s="5"/>
      <c r="B147" s="5"/>
      <c r="C147" s="137"/>
      <c r="D147" s="138"/>
      <c r="E147" s="138"/>
      <c r="F147" s="138"/>
      <c r="G147" s="138"/>
      <c r="H147" s="4"/>
      <c r="I147" s="4"/>
      <c r="J147" s="4"/>
      <c r="K147" s="138"/>
      <c r="L147" s="138"/>
      <c r="M147" s="139"/>
      <c r="N147" s="210"/>
      <c r="O147" s="5"/>
    </row>
    <row r="148" spans="1:15" customFormat="1" ht="14" hidden="1" outlineLevel="3" x14ac:dyDescent="0.3">
      <c r="A148" s="5"/>
      <c r="B148" s="5"/>
      <c r="C148" s="137"/>
      <c r="D148" s="138"/>
      <c r="E148" s="138"/>
      <c r="F148" s="138"/>
      <c r="G148" s="138"/>
      <c r="H148" s="138"/>
      <c r="I148" s="138"/>
      <c r="J148" s="138"/>
      <c r="K148" s="138"/>
      <c r="L148" s="138"/>
      <c r="M148" s="139"/>
      <c r="N148" s="210"/>
      <c r="O148" s="5"/>
    </row>
    <row r="149" spans="1:15" customFormat="1" ht="14" hidden="1" outlineLevel="3" x14ac:dyDescent="0.3">
      <c r="A149" s="5"/>
      <c r="B149" s="5"/>
      <c r="C149" s="137"/>
      <c r="D149" s="138"/>
      <c r="E149" s="138"/>
      <c r="F149" s="138"/>
      <c r="G149" s="138"/>
      <c r="H149" s="138"/>
      <c r="I149" s="138"/>
      <c r="J149" s="138"/>
      <c r="K149" s="138"/>
      <c r="L149" s="138"/>
      <c r="M149" s="139"/>
      <c r="N149" s="210"/>
      <c r="O149" s="5"/>
    </row>
    <row r="150" spans="1:15" customFormat="1" ht="14.55" hidden="1" outlineLevel="3" thickBot="1" x14ac:dyDescent="0.35">
      <c r="A150" s="5"/>
      <c r="B150" s="5"/>
      <c r="C150" s="308" t="s">
        <v>661</v>
      </c>
      <c r="D150" s="309"/>
      <c r="E150" s="309"/>
      <c r="F150" s="309"/>
      <c r="G150" s="309"/>
      <c r="H150" s="309"/>
      <c r="I150" s="309"/>
      <c r="J150" s="309"/>
      <c r="K150" s="309"/>
      <c r="L150" s="309"/>
      <c r="M150" s="310"/>
      <c r="N150" s="211"/>
      <c r="O150" s="5"/>
    </row>
    <row r="151" spans="1:15" s="13" customFormat="1" ht="15.05" hidden="1" customHeight="1" outlineLevel="1" x14ac:dyDescent="0.3">
      <c r="A151" s="22"/>
      <c r="B151" s="12"/>
      <c r="C151" s="5"/>
      <c r="D151" s="5"/>
      <c r="E151" s="5"/>
      <c r="F151" s="5"/>
      <c r="G151" s="5"/>
      <c r="H151" s="5"/>
      <c r="I151" s="5"/>
      <c r="J151" s="5"/>
      <c r="K151" s="5"/>
      <c r="L151" s="5"/>
      <c r="M151" s="5"/>
      <c r="N151" s="5"/>
      <c r="O151" s="12"/>
    </row>
    <row r="152" spans="1:15" ht="14.55" hidden="1" outlineLevel="1" thickBot="1" x14ac:dyDescent="0.35">
      <c r="A152" s="5"/>
      <c r="B152" s="14" t="s">
        <v>141</v>
      </c>
      <c r="C152" s="5"/>
      <c r="D152" s="5"/>
      <c r="E152" s="5"/>
      <c r="F152" s="5"/>
      <c r="G152" s="5"/>
      <c r="H152" s="5"/>
      <c r="I152" s="5"/>
      <c r="J152" s="5"/>
      <c r="K152" s="5"/>
      <c r="L152" s="5"/>
      <c r="M152" s="5"/>
      <c r="N152" s="5"/>
      <c r="O152" s="5"/>
    </row>
    <row r="153" spans="1:15" ht="14.55" hidden="1" outlineLevel="1" thickBot="1" x14ac:dyDescent="0.35">
      <c r="A153" s="5"/>
      <c r="B153" s="5"/>
      <c r="C153" s="269" t="s">
        <v>662</v>
      </c>
      <c r="D153" s="270"/>
      <c r="E153" s="270"/>
      <c r="F153" s="270"/>
      <c r="G153" s="270"/>
      <c r="H153" s="270"/>
      <c r="I153" s="270"/>
      <c r="J153" s="270"/>
      <c r="K153" s="270"/>
      <c r="L153" s="270"/>
      <c r="M153" s="271"/>
      <c r="N153" s="31"/>
      <c r="O153" s="5"/>
    </row>
    <row r="154" spans="1:15" s="13" customFormat="1" ht="15.05" hidden="1" customHeight="1" outlineLevel="2" x14ac:dyDescent="0.3">
      <c r="A154" s="22"/>
      <c r="B154" s="12"/>
      <c r="C154" s="5"/>
      <c r="D154" s="5"/>
      <c r="E154" s="5"/>
      <c r="F154" s="5"/>
      <c r="G154" s="5"/>
      <c r="H154" s="5"/>
      <c r="I154" s="5"/>
      <c r="J154" s="5"/>
      <c r="K154" s="5"/>
      <c r="L154" s="5"/>
      <c r="M154" s="5"/>
      <c r="N154" s="5"/>
      <c r="O154" s="12"/>
    </row>
    <row r="155" spans="1:15" ht="14.55" hidden="1" outlineLevel="2" thickBot="1" x14ac:dyDescent="0.35">
      <c r="A155" s="5"/>
      <c r="B155" s="14" t="s">
        <v>143</v>
      </c>
      <c r="C155" s="5"/>
      <c r="D155" s="5"/>
      <c r="E155" s="5"/>
      <c r="F155" s="5"/>
      <c r="G155" s="5"/>
      <c r="H155" s="5"/>
      <c r="I155" s="5"/>
      <c r="J155" s="5"/>
      <c r="K155" s="5"/>
      <c r="L155" s="5"/>
      <c r="M155" s="5"/>
      <c r="N155" s="5"/>
      <c r="O155" s="5"/>
    </row>
    <row r="156" spans="1:15" ht="14.55" hidden="1" outlineLevel="2" thickBot="1" x14ac:dyDescent="0.35">
      <c r="A156" s="5"/>
      <c r="B156" s="5"/>
      <c r="C156" s="269" t="s">
        <v>663</v>
      </c>
      <c r="D156" s="270"/>
      <c r="E156" s="270"/>
      <c r="F156" s="270"/>
      <c r="G156" s="270"/>
      <c r="H156" s="270"/>
      <c r="I156" s="270"/>
      <c r="J156" s="270"/>
      <c r="K156" s="270"/>
      <c r="L156" s="270"/>
      <c r="M156" s="271"/>
      <c r="N156" s="31"/>
      <c r="O156" s="5"/>
    </row>
    <row r="157" spans="1:15" ht="14" hidden="1" outlineLevel="2" x14ac:dyDescent="0.3">
      <c r="A157" s="5"/>
      <c r="B157" s="5"/>
      <c r="C157" s="5"/>
      <c r="D157" s="5"/>
      <c r="E157" s="5"/>
      <c r="F157" s="5"/>
      <c r="G157" s="5"/>
      <c r="H157" s="5"/>
      <c r="I157" s="5"/>
      <c r="J157" s="5"/>
      <c r="K157" s="5"/>
      <c r="L157" s="5"/>
      <c r="M157" s="5"/>
      <c r="N157" s="5"/>
      <c r="O157" s="5"/>
    </row>
    <row r="158" spans="1:15" ht="14.55" hidden="1" outlineLevel="2" thickBot="1" x14ac:dyDescent="0.35">
      <c r="A158" s="5"/>
      <c r="B158" s="14" t="s">
        <v>145</v>
      </c>
      <c r="C158" s="5"/>
      <c r="D158" s="5"/>
      <c r="E158" s="5"/>
      <c r="F158" s="5"/>
      <c r="G158" s="5"/>
      <c r="H158" s="5"/>
      <c r="I158" s="5"/>
      <c r="J158" s="5"/>
      <c r="K158" s="5"/>
      <c r="L158" s="5"/>
      <c r="M158" s="5"/>
      <c r="N158" s="5"/>
      <c r="O158" s="5"/>
    </row>
    <row r="159" spans="1:15" ht="14.55" hidden="1" outlineLevel="3" thickBot="1" x14ac:dyDescent="0.35">
      <c r="A159" s="5"/>
      <c r="B159" s="32" t="s">
        <v>1</v>
      </c>
      <c r="C159" s="288" t="s">
        <v>664</v>
      </c>
      <c r="D159" s="289"/>
      <c r="E159" s="289"/>
      <c r="F159" s="289"/>
      <c r="G159" s="289"/>
      <c r="H159" s="289"/>
      <c r="I159" s="289"/>
      <c r="J159" s="289"/>
      <c r="K159" s="289"/>
      <c r="L159" s="289"/>
      <c r="M159" s="290"/>
      <c r="N159" s="31"/>
      <c r="O159" s="5"/>
    </row>
    <row r="160" spans="1:15" ht="14" hidden="1" outlineLevel="2" x14ac:dyDescent="0.3">
      <c r="A160" s="5"/>
      <c r="B160" s="5"/>
      <c r="C160" s="5"/>
      <c r="D160" s="5"/>
      <c r="E160" s="5"/>
      <c r="F160" s="5"/>
      <c r="G160" s="5"/>
      <c r="H160" s="5"/>
      <c r="I160" s="5"/>
      <c r="J160" s="5"/>
      <c r="K160" s="5"/>
      <c r="L160" s="5"/>
      <c r="M160" s="5"/>
      <c r="N160" s="5"/>
      <c r="O160" s="5"/>
    </row>
    <row r="161" spans="1:15" ht="14.55" hidden="1" outlineLevel="2" thickBot="1" x14ac:dyDescent="0.35">
      <c r="A161" s="5"/>
      <c r="B161" s="14" t="s">
        <v>147</v>
      </c>
      <c r="C161" s="5"/>
      <c r="D161" s="5"/>
      <c r="E161" s="5"/>
      <c r="F161" s="5"/>
      <c r="G161" s="5"/>
      <c r="H161" s="5"/>
      <c r="I161" s="5"/>
      <c r="J161" s="5"/>
      <c r="K161" s="5"/>
      <c r="L161" s="5"/>
      <c r="M161" s="5"/>
      <c r="N161" s="5"/>
      <c r="O161" s="5"/>
    </row>
    <row r="162" spans="1:15" ht="14" hidden="1" outlineLevel="3" x14ac:dyDescent="0.3">
      <c r="A162" s="5"/>
      <c r="B162" s="5"/>
      <c r="C162" s="18">
        <v>1</v>
      </c>
      <c r="D162" s="207" t="s">
        <v>665</v>
      </c>
      <c r="E162" s="208"/>
      <c r="F162" s="208"/>
      <c r="G162" s="208"/>
      <c r="H162" s="208"/>
      <c r="I162" s="208"/>
      <c r="J162" s="208"/>
      <c r="K162" s="208"/>
      <c r="L162" s="208"/>
      <c r="M162" s="275"/>
      <c r="N162" s="209"/>
      <c r="O162" s="5"/>
    </row>
    <row r="163" spans="1:15" ht="47.3" hidden="1" customHeight="1" outlineLevel="3" x14ac:dyDescent="0.3">
      <c r="A163" s="5"/>
      <c r="B163" s="5"/>
      <c r="C163" s="20">
        <v>2</v>
      </c>
      <c r="D163" s="321" t="s">
        <v>666</v>
      </c>
      <c r="E163" s="241"/>
      <c r="F163" s="241"/>
      <c r="G163" s="241"/>
      <c r="H163" s="241"/>
      <c r="I163" s="241"/>
      <c r="J163" s="241"/>
      <c r="K163" s="241"/>
      <c r="L163" s="241"/>
      <c r="M163" s="242"/>
      <c r="N163" s="210"/>
      <c r="O163" s="5"/>
    </row>
    <row r="164" spans="1:15" ht="32.25" hidden="1" customHeight="1" outlineLevel="3" thickBot="1" x14ac:dyDescent="0.35">
      <c r="A164" s="5"/>
      <c r="B164" s="5"/>
      <c r="C164" s="19">
        <v>3</v>
      </c>
      <c r="D164" s="322" t="s">
        <v>667</v>
      </c>
      <c r="E164" s="286"/>
      <c r="F164" s="286"/>
      <c r="G164" s="286"/>
      <c r="H164" s="286"/>
      <c r="I164" s="286"/>
      <c r="J164" s="286"/>
      <c r="K164" s="286"/>
      <c r="L164" s="286"/>
      <c r="M164" s="287"/>
      <c r="N164" s="211"/>
      <c r="O164" s="5"/>
    </row>
    <row r="165" spans="1:15" ht="14" hidden="1" outlineLevel="2" x14ac:dyDescent="0.3">
      <c r="A165" s="5"/>
      <c r="B165" s="5"/>
      <c r="C165" s="5"/>
      <c r="D165" s="5"/>
      <c r="E165" s="5"/>
      <c r="F165" s="5"/>
      <c r="G165" s="5"/>
      <c r="H165" s="5"/>
      <c r="I165" s="5"/>
      <c r="J165" s="5"/>
      <c r="K165" s="5"/>
      <c r="L165" s="5"/>
      <c r="M165" s="5"/>
      <c r="N165" s="5"/>
      <c r="O165" s="5"/>
    </row>
    <row r="166" spans="1:15" ht="14.55" hidden="1" outlineLevel="2" thickBot="1" x14ac:dyDescent="0.35">
      <c r="A166" s="5"/>
      <c r="B166" s="14" t="s">
        <v>228</v>
      </c>
      <c r="C166" s="5"/>
      <c r="D166" s="5"/>
      <c r="E166" s="5"/>
      <c r="F166" s="5"/>
      <c r="G166" s="5"/>
      <c r="H166" s="5"/>
      <c r="I166" s="5"/>
      <c r="J166" s="5"/>
      <c r="K166" s="5"/>
      <c r="L166" s="5"/>
      <c r="M166" s="5"/>
      <c r="N166" s="5"/>
      <c r="O166" s="5"/>
    </row>
    <row r="167" spans="1:15" customFormat="1" ht="14" hidden="1" outlineLevel="3" x14ac:dyDescent="0.3">
      <c r="A167" s="5"/>
      <c r="B167" s="5"/>
      <c r="C167" s="311" t="s">
        <v>668</v>
      </c>
      <c r="D167" s="312"/>
      <c r="E167" s="312"/>
      <c r="F167" s="312"/>
      <c r="G167" s="312"/>
      <c r="H167" s="312"/>
      <c r="I167" s="312"/>
      <c r="J167" s="312"/>
      <c r="K167" s="312"/>
      <c r="L167" s="312"/>
      <c r="M167" s="313"/>
      <c r="N167" s="209"/>
      <c r="O167" s="5"/>
    </row>
    <row r="168" spans="1:15" customFormat="1" ht="15.6" hidden="1" outlineLevel="3" x14ac:dyDescent="0.3">
      <c r="A168" s="5"/>
      <c r="B168" s="5"/>
      <c r="C168" s="36"/>
      <c r="D168" s="145" t="s">
        <v>669</v>
      </c>
      <c r="E168" s="145" t="s">
        <v>670</v>
      </c>
      <c r="F168" s="145" t="s">
        <v>671</v>
      </c>
      <c r="G168" s="5"/>
      <c r="H168" s="145" t="s">
        <v>669</v>
      </c>
      <c r="I168" s="145" t="s">
        <v>670</v>
      </c>
      <c r="J168" s="145" t="s">
        <v>671</v>
      </c>
      <c r="K168" s="5"/>
      <c r="L168" s="5"/>
      <c r="M168" s="139"/>
      <c r="N168" s="210"/>
      <c r="O168" s="5"/>
    </row>
    <row r="169" spans="1:15" customFormat="1" ht="14" hidden="1" outlineLevel="3" x14ac:dyDescent="0.3">
      <c r="A169" s="5"/>
      <c r="B169" s="5"/>
      <c r="C169" s="36"/>
      <c r="D169" s="155">
        <v>45719</v>
      </c>
      <c r="E169" s="149" t="s">
        <v>672</v>
      </c>
      <c r="F169" s="117">
        <v>12</v>
      </c>
      <c r="G169" s="5"/>
      <c r="H169" s="156"/>
      <c r="I169" s="117"/>
      <c r="J169" s="117"/>
      <c r="K169" s="5"/>
      <c r="L169" s="5"/>
      <c r="M169" s="139"/>
      <c r="N169" s="210"/>
      <c r="O169" s="5"/>
    </row>
    <row r="170" spans="1:15" customFormat="1" ht="14" hidden="1" outlineLevel="3" x14ac:dyDescent="0.3">
      <c r="A170" s="5"/>
      <c r="B170" s="5"/>
      <c r="C170" s="36"/>
      <c r="D170" s="155">
        <v>45723</v>
      </c>
      <c r="E170" s="149" t="s">
        <v>673</v>
      </c>
      <c r="F170" s="117">
        <v>9</v>
      </c>
      <c r="G170" s="5"/>
      <c r="H170" s="155"/>
      <c r="I170" s="117"/>
      <c r="J170" s="117"/>
      <c r="K170" s="5"/>
      <c r="L170" s="5"/>
      <c r="M170" s="139"/>
      <c r="N170" s="210"/>
      <c r="O170" s="5"/>
    </row>
    <row r="171" spans="1:15" customFormat="1" ht="14" hidden="1" outlineLevel="3" x14ac:dyDescent="0.3">
      <c r="A171" s="5"/>
      <c r="B171" s="5"/>
      <c r="C171" s="36"/>
      <c r="D171" s="155">
        <v>45727</v>
      </c>
      <c r="E171" s="149" t="s">
        <v>674</v>
      </c>
      <c r="F171" s="117">
        <v>10</v>
      </c>
      <c r="G171" s="5"/>
      <c r="H171" s="155"/>
      <c r="I171" s="117"/>
      <c r="J171" s="117"/>
      <c r="K171" s="5"/>
      <c r="L171" s="5"/>
      <c r="M171" s="139"/>
      <c r="N171" s="210"/>
      <c r="O171" s="5"/>
    </row>
    <row r="172" spans="1:15" customFormat="1" ht="14" hidden="1" outlineLevel="3" x14ac:dyDescent="0.3">
      <c r="A172" s="5"/>
      <c r="B172" s="5"/>
      <c r="C172" s="36"/>
      <c r="D172" s="155">
        <v>45731</v>
      </c>
      <c r="E172" s="149" t="s">
        <v>673</v>
      </c>
      <c r="F172" s="117">
        <v>11</v>
      </c>
      <c r="G172" s="5"/>
      <c r="H172" s="155"/>
      <c r="I172" s="117"/>
      <c r="J172" s="117"/>
      <c r="K172" s="5"/>
      <c r="L172" s="5"/>
      <c r="M172" s="139"/>
      <c r="N172" s="210"/>
      <c r="O172" s="5"/>
    </row>
    <row r="173" spans="1:15" customFormat="1" ht="14" hidden="1" outlineLevel="3" x14ac:dyDescent="0.3">
      <c r="A173" s="5"/>
      <c r="B173" s="5"/>
      <c r="C173" s="36"/>
      <c r="D173" s="155">
        <v>45741</v>
      </c>
      <c r="E173" s="149" t="s">
        <v>672</v>
      </c>
      <c r="F173" s="117">
        <v>8</v>
      </c>
      <c r="G173" s="5"/>
      <c r="H173" s="155"/>
      <c r="I173" s="117"/>
      <c r="J173" s="117"/>
      <c r="K173" s="5"/>
      <c r="L173" s="5"/>
      <c r="M173" s="139"/>
      <c r="N173" s="210"/>
      <c r="O173" s="5"/>
    </row>
    <row r="174" spans="1:15" customFormat="1" ht="14" hidden="1" outlineLevel="3" x14ac:dyDescent="0.3">
      <c r="A174" s="5"/>
      <c r="B174" s="5"/>
      <c r="C174" s="36"/>
      <c r="D174" s="138"/>
      <c r="E174" s="138"/>
      <c r="F174" s="138"/>
      <c r="G174" s="5"/>
      <c r="H174" s="155"/>
      <c r="I174" s="117"/>
      <c r="J174" s="117"/>
      <c r="K174" s="5"/>
      <c r="L174" s="5"/>
      <c r="M174" s="139"/>
      <c r="N174" s="210"/>
      <c r="O174" s="5"/>
    </row>
    <row r="175" spans="1:15" customFormat="1" ht="15.6" hidden="1" outlineLevel="3" x14ac:dyDescent="0.3">
      <c r="A175" s="5"/>
      <c r="B175" s="5"/>
      <c r="C175" s="36"/>
      <c r="D175" s="145" t="s">
        <v>669</v>
      </c>
      <c r="E175" s="145" t="s">
        <v>670</v>
      </c>
      <c r="F175" s="145" t="s">
        <v>671</v>
      </c>
      <c r="G175" s="5"/>
      <c r="H175" s="155"/>
      <c r="I175" s="117"/>
      <c r="J175" s="117"/>
      <c r="K175" s="5"/>
      <c r="L175" s="5"/>
      <c r="M175" s="139"/>
      <c r="N175" s="210"/>
      <c r="O175" s="5"/>
    </row>
    <row r="176" spans="1:15" customFormat="1" ht="14" hidden="1" outlineLevel="3" x14ac:dyDescent="0.3">
      <c r="A176" s="5"/>
      <c r="B176" s="5"/>
      <c r="C176" s="36"/>
      <c r="D176" s="155">
        <v>45752</v>
      </c>
      <c r="E176" s="149" t="s">
        <v>672</v>
      </c>
      <c r="F176" s="117">
        <v>12</v>
      </c>
      <c r="G176" s="5"/>
      <c r="H176" s="155"/>
      <c r="I176" s="117"/>
      <c r="J176" s="117"/>
      <c r="K176" s="5"/>
      <c r="L176" s="5"/>
      <c r="M176" s="139"/>
      <c r="N176" s="210"/>
      <c r="O176" s="5"/>
    </row>
    <row r="177" spans="1:15" customFormat="1" ht="14" hidden="1" outlineLevel="3" x14ac:dyDescent="0.3">
      <c r="A177" s="5"/>
      <c r="B177" s="5"/>
      <c r="C177" s="36"/>
      <c r="D177" s="155">
        <v>45759</v>
      </c>
      <c r="E177" s="149" t="s">
        <v>673</v>
      </c>
      <c r="F177" s="117">
        <v>9</v>
      </c>
      <c r="G177" s="5"/>
      <c r="H177" s="155"/>
      <c r="I177" s="117"/>
      <c r="J177" s="117"/>
      <c r="K177" s="5"/>
      <c r="L177" s="5"/>
      <c r="M177" s="139"/>
      <c r="N177" s="210"/>
      <c r="O177" s="5"/>
    </row>
    <row r="178" spans="1:15" customFormat="1" ht="14" hidden="1" outlineLevel="3" x14ac:dyDescent="0.3">
      <c r="A178" s="5"/>
      <c r="B178" s="5"/>
      <c r="C178" s="36"/>
      <c r="D178" s="155">
        <v>45765</v>
      </c>
      <c r="E178" s="149" t="s">
        <v>674</v>
      </c>
      <c r="F178" s="117">
        <v>10</v>
      </c>
      <c r="G178" s="5"/>
      <c r="H178" s="155"/>
      <c r="I178" s="117"/>
      <c r="J178" s="117"/>
      <c r="K178" s="5"/>
      <c r="L178" s="5"/>
      <c r="M178" s="139"/>
      <c r="N178" s="210"/>
      <c r="O178" s="5"/>
    </row>
    <row r="179" spans="1:15" customFormat="1" ht="14" hidden="1" outlineLevel="3" x14ac:dyDescent="0.3">
      <c r="A179" s="5"/>
      <c r="B179" s="5"/>
      <c r="C179" s="36"/>
      <c r="D179" s="155">
        <v>45768</v>
      </c>
      <c r="E179" s="149" t="s">
        <v>673</v>
      </c>
      <c r="F179" s="117">
        <v>11</v>
      </c>
      <c r="G179" s="5"/>
      <c r="H179" s="155"/>
      <c r="I179" s="117"/>
      <c r="J179" s="117"/>
      <c r="K179" s="5"/>
      <c r="L179" s="5"/>
      <c r="M179" s="139"/>
      <c r="N179" s="210"/>
      <c r="O179" s="5"/>
    </row>
    <row r="180" spans="1:15" customFormat="1" ht="14" hidden="1" outlineLevel="3" x14ac:dyDescent="0.3">
      <c r="A180" s="5"/>
      <c r="B180" s="5"/>
      <c r="C180" s="36"/>
      <c r="D180" s="155">
        <v>45775</v>
      </c>
      <c r="E180" s="149" t="s">
        <v>674</v>
      </c>
      <c r="F180" s="117">
        <v>6</v>
      </c>
      <c r="G180" s="5"/>
      <c r="H180" s="155"/>
      <c r="I180" s="117"/>
      <c r="J180" s="117"/>
      <c r="K180" s="5"/>
      <c r="L180" s="5"/>
      <c r="M180" s="139"/>
      <c r="N180" s="210"/>
      <c r="O180" s="5"/>
    </row>
    <row r="181" spans="1:15" customFormat="1" ht="14" hidden="1" outlineLevel="3" x14ac:dyDescent="0.3">
      <c r="A181" s="5"/>
      <c r="B181" s="5"/>
      <c r="C181" s="137"/>
      <c r="D181" s="138"/>
      <c r="E181" s="138"/>
      <c r="F181" s="138"/>
      <c r="G181" s="138"/>
      <c r="H181" s="138"/>
      <c r="I181" s="138"/>
      <c r="J181" s="138"/>
      <c r="K181" s="138"/>
      <c r="L181" s="138"/>
      <c r="M181" s="139"/>
      <c r="N181" s="210"/>
      <c r="O181" s="5"/>
    </row>
    <row r="182" spans="1:15" customFormat="1" ht="33.049999999999997" hidden="1" customHeight="1" outlineLevel="3" thickBot="1" x14ac:dyDescent="0.35">
      <c r="A182" s="5"/>
      <c r="B182" s="5"/>
      <c r="C182" s="302" t="s">
        <v>675</v>
      </c>
      <c r="D182" s="303"/>
      <c r="E182" s="303"/>
      <c r="F182" s="303"/>
      <c r="G182" s="303"/>
      <c r="H182" s="303"/>
      <c r="I182" s="303"/>
      <c r="J182" s="303"/>
      <c r="K182" s="303"/>
      <c r="L182" s="303"/>
      <c r="M182" s="304"/>
      <c r="N182" s="211"/>
      <c r="O182" s="5"/>
    </row>
    <row r="183" spans="1:15" ht="14" hidden="1" outlineLevel="1" x14ac:dyDescent="0.3">
      <c r="A183" s="5"/>
      <c r="B183" s="5"/>
      <c r="C183" s="5"/>
      <c r="D183" s="5"/>
      <c r="E183" s="5"/>
      <c r="F183" s="5"/>
      <c r="G183" s="5"/>
      <c r="H183" s="5"/>
      <c r="I183" s="5"/>
      <c r="J183" s="5"/>
      <c r="K183" s="5"/>
      <c r="L183" s="5"/>
      <c r="M183" s="5"/>
      <c r="N183" s="5"/>
      <c r="O183" s="5"/>
    </row>
    <row r="184" spans="1:15" ht="14.55" hidden="1" outlineLevel="1" thickBot="1" x14ac:dyDescent="0.35">
      <c r="A184" s="5"/>
      <c r="B184" s="14" t="s">
        <v>141</v>
      </c>
      <c r="C184" s="5"/>
      <c r="D184" s="5"/>
      <c r="E184" s="5"/>
      <c r="F184" s="5"/>
      <c r="G184" s="5"/>
      <c r="H184" s="5"/>
      <c r="I184" s="5"/>
      <c r="J184" s="5"/>
      <c r="K184" s="5"/>
      <c r="L184" s="5"/>
      <c r="M184" s="5"/>
      <c r="N184" s="5"/>
      <c r="O184" s="5"/>
    </row>
    <row r="185" spans="1:15" ht="14.55" hidden="1" outlineLevel="1" thickBot="1" x14ac:dyDescent="0.35">
      <c r="A185" s="5"/>
      <c r="B185" s="5"/>
      <c r="C185" s="269" t="s">
        <v>676</v>
      </c>
      <c r="D185" s="270"/>
      <c r="E185" s="270"/>
      <c r="F185" s="270"/>
      <c r="G185" s="270"/>
      <c r="H185" s="270"/>
      <c r="I185" s="270"/>
      <c r="J185" s="270"/>
      <c r="K185" s="270"/>
      <c r="L185" s="270"/>
      <c r="M185" s="271"/>
      <c r="N185" s="31"/>
      <c r="O185" s="5"/>
    </row>
    <row r="186" spans="1:15" s="13" customFormat="1" ht="15.05" hidden="1" customHeight="1" outlineLevel="2" x14ac:dyDescent="0.3">
      <c r="A186" s="22"/>
      <c r="B186" s="12"/>
      <c r="C186" s="5"/>
      <c r="D186" s="5"/>
      <c r="E186" s="5"/>
      <c r="F186" s="5"/>
      <c r="G186" s="5"/>
      <c r="H186" s="5"/>
      <c r="I186" s="5"/>
      <c r="J186" s="5"/>
      <c r="K186" s="5"/>
      <c r="L186" s="5"/>
      <c r="M186" s="5"/>
      <c r="N186" s="5"/>
      <c r="O186" s="12"/>
    </row>
    <row r="187" spans="1:15" ht="14.55" hidden="1" outlineLevel="2" thickBot="1" x14ac:dyDescent="0.35">
      <c r="A187" s="5"/>
      <c r="B187" s="14" t="s">
        <v>143</v>
      </c>
      <c r="C187" s="5"/>
      <c r="D187" s="5"/>
      <c r="E187" s="5"/>
      <c r="F187" s="5"/>
      <c r="G187" s="5"/>
      <c r="H187" s="5"/>
      <c r="I187" s="5"/>
      <c r="J187" s="5"/>
      <c r="K187" s="5"/>
      <c r="L187" s="5"/>
      <c r="M187" s="5"/>
      <c r="N187" s="5"/>
      <c r="O187" s="5"/>
    </row>
    <row r="188" spans="1:15" ht="14.55" hidden="1" outlineLevel="2" thickBot="1" x14ac:dyDescent="0.35">
      <c r="A188" s="5"/>
      <c r="B188" s="5"/>
      <c r="C188" s="269" t="s">
        <v>677</v>
      </c>
      <c r="D188" s="270"/>
      <c r="E188" s="270"/>
      <c r="F188" s="270"/>
      <c r="G188" s="270"/>
      <c r="H188" s="270"/>
      <c r="I188" s="270"/>
      <c r="J188" s="270"/>
      <c r="K188" s="270"/>
      <c r="L188" s="270"/>
      <c r="M188" s="271"/>
      <c r="N188" s="31"/>
      <c r="O188" s="5"/>
    </row>
    <row r="189" spans="1:15" ht="14" hidden="1" outlineLevel="2" x14ac:dyDescent="0.3">
      <c r="A189" s="5"/>
      <c r="B189" s="5"/>
      <c r="C189" s="5"/>
      <c r="D189" s="5"/>
      <c r="E189" s="5"/>
      <c r="F189" s="5"/>
      <c r="G189" s="5"/>
      <c r="H189" s="5"/>
      <c r="I189" s="5"/>
      <c r="J189" s="5"/>
      <c r="K189" s="5"/>
      <c r="L189" s="5"/>
      <c r="M189" s="5"/>
      <c r="N189" s="5"/>
      <c r="O189" s="5"/>
    </row>
    <row r="190" spans="1:15" ht="14.55" hidden="1" outlineLevel="2" thickBot="1" x14ac:dyDescent="0.35">
      <c r="A190" s="5"/>
      <c r="B190" s="14" t="s">
        <v>145</v>
      </c>
      <c r="C190" s="5"/>
      <c r="D190" s="5"/>
      <c r="E190" s="5"/>
      <c r="F190" s="5"/>
      <c r="G190" s="5"/>
      <c r="H190" s="5"/>
      <c r="I190" s="5"/>
      <c r="J190" s="5"/>
      <c r="K190" s="5"/>
      <c r="L190" s="5"/>
      <c r="M190" s="5"/>
      <c r="N190" s="5"/>
      <c r="O190" s="5"/>
    </row>
    <row r="191" spans="1:15" ht="14.55" hidden="1" outlineLevel="3" thickBot="1" x14ac:dyDescent="0.35">
      <c r="A191" s="5"/>
      <c r="B191" s="32" t="s">
        <v>1</v>
      </c>
      <c r="C191" s="288" t="s">
        <v>678</v>
      </c>
      <c r="D191" s="289"/>
      <c r="E191" s="289"/>
      <c r="F191" s="289"/>
      <c r="G191" s="289"/>
      <c r="H191" s="289"/>
      <c r="I191" s="289"/>
      <c r="J191" s="289"/>
      <c r="K191" s="289"/>
      <c r="L191" s="289"/>
      <c r="M191" s="290"/>
      <c r="N191" s="31"/>
      <c r="O191" s="5"/>
    </row>
    <row r="192" spans="1:15" ht="14" hidden="1" outlineLevel="2" x14ac:dyDescent="0.3">
      <c r="A192" s="5"/>
      <c r="B192" s="5"/>
      <c r="C192" s="5"/>
      <c r="D192" s="5"/>
      <c r="E192" s="5"/>
      <c r="F192" s="5"/>
      <c r="G192" s="5"/>
      <c r="H192" s="5"/>
      <c r="I192" s="5"/>
      <c r="J192" s="5"/>
      <c r="K192" s="5"/>
      <c r="L192" s="5"/>
      <c r="M192" s="5"/>
      <c r="N192" s="5"/>
      <c r="O192" s="5"/>
    </row>
    <row r="193" spans="1:15" ht="14.55" hidden="1" outlineLevel="2" thickBot="1" x14ac:dyDescent="0.35">
      <c r="A193" s="5"/>
      <c r="B193" s="14" t="s">
        <v>147</v>
      </c>
      <c r="C193" s="5"/>
      <c r="D193" s="5"/>
      <c r="E193" s="5"/>
      <c r="F193" s="5"/>
      <c r="G193" s="5"/>
      <c r="H193" s="5"/>
      <c r="I193" s="5"/>
      <c r="J193" s="5"/>
      <c r="K193" s="5"/>
      <c r="L193" s="5"/>
      <c r="M193" s="5"/>
      <c r="N193" s="5"/>
      <c r="O193" s="5"/>
    </row>
    <row r="194" spans="1:15" ht="14" hidden="1" outlineLevel="3" x14ac:dyDescent="0.3">
      <c r="A194" s="5"/>
      <c r="B194" s="5"/>
      <c r="C194" s="18">
        <v>1</v>
      </c>
      <c r="D194" s="207" t="s">
        <v>679</v>
      </c>
      <c r="E194" s="208"/>
      <c r="F194" s="208"/>
      <c r="G194" s="208"/>
      <c r="H194" s="208"/>
      <c r="I194" s="208"/>
      <c r="J194" s="208"/>
      <c r="K194" s="208"/>
      <c r="L194" s="208"/>
      <c r="M194" s="275"/>
      <c r="N194" s="209"/>
      <c r="O194" s="5"/>
    </row>
    <row r="195" spans="1:15" ht="47.3" hidden="1" customHeight="1" outlineLevel="3" x14ac:dyDescent="0.3">
      <c r="A195" s="5"/>
      <c r="B195" s="5"/>
      <c r="C195" s="20">
        <v>2</v>
      </c>
      <c r="D195" s="321" t="s">
        <v>680</v>
      </c>
      <c r="E195" s="241"/>
      <c r="F195" s="241"/>
      <c r="G195" s="241"/>
      <c r="H195" s="241"/>
      <c r="I195" s="241"/>
      <c r="J195" s="241"/>
      <c r="K195" s="241"/>
      <c r="L195" s="241"/>
      <c r="M195" s="242"/>
      <c r="N195" s="210"/>
      <c r="O195" s="5"/>
    </row>
    <row r="196" spans="1:15" ht="32.25" hidden="1" customHeight="1" outlineLevel="3" thickBot="1" x14ac:dyDescent="0.35">
      <c r="A196" s="5"/>
      <c r="B196" s="5"/>
      <c r="C196" s="19">
        <v>3</v>
      </c>
      <c r="D196" s="322" t="s">
        <v>681</v>
      </c>
      <c r="E196" s="286"/>
      <c r="F196" s="286"/>
      <c r="G196" s="286"/>
      <c r="H196" s="286"/>
      <c r="I196" s="286"/>
      <c r="J196" s="286"/>
      <c r="K196" s="286"/>
      <c r="L196" s="286"/>
      <c r="M196" s="287"/>
      <c r="N196" s="211"/>
      <c r="O196" s="5"/>
    </row>
    <row r="197" spans="1:15" ht="14" hidden="1" outlineLevel="2" x14ac:dyDescent="0.3">
      <c r="A197" s="5"/>
      <c r="B197" s="5"/>
      <c r="C197" s="5"/>
      <c r="D197" s="5"/>
      <c r="E197" s="5"/>
      <c r="F197" s="5"/>
      <c r="G197" s="5"/>
      <c r="H197" s="5"/>
      <c r="I197" s="5"/>
      <c r="J197" s="5"/>
      <c r="K197" s="5"/>
      <c r="L197" s="5"/>
      <c r="M197" s="5"/>
      <c r="N197" s="5"/>
      <c r="O197" s="5"/>
    </row>
    <row r="198" spans="1:15" ht="14.55" hidden="1" outlineLevel="2" thickBot="1" x14ac:dyDescent="0.35">
      <c r="A198" s="5"/>
      <c r="B198" s="14" t="s">
        <v>228</v>
      </c>
      <c r="C198" s="5"/>
      <c r="D198" s="5"/>
      <c r="E198" s="5"/>
      <c r="F198" s="5"/>
      <c r="G198" s="5"/>
      <c r="H198" s="5"/>
      <c r="I198" s="5"/>
      <c r="J198" s="5"/>
      <c r="K198" s="5"/>
      <c r="L198" s="5"/>
      <c r="M198" s="5"/>
      <c r="N198" s="5"/>
      <c r="O198" s="5"/>
    </row>
    <row r="199" spans="1:15" customFormat="1" ht="14" hidden="1" outlineLevel="3" x14ac:dyDescent="0.3">
      <c r="A199" s="5"/>
      <c r="B199" s="5"/>
      <c r="C199" s="311" t="s">
        <v>682</v>
      </c>
      <c r="D199" s="312"/>
      <c r="E199" s="312"/>
      <c r="F199" s="312"/>
      <c r="G199" s="312"/>
      <c r="H199" s="312"/>
      <c r="I199" s="312"/>
      <c r="J199" s="312"/>
      <c r="K199" s="312"/>
      <c r="L199" s="312"/>
      <c r="M199" s="313"/>
      <c r="N199" s="209"/>
      <c r="O199" s="5"/>
    </row>
    <row r="200" spans="1:15" customFormat="1" ht="15.6" hidden="1" outlineLevel="3" x14ac:dyDescent="0.3">
      <c r="A200" s="5"/>
      <c r="B200" s="5"/>
      <c r="C200" s="151" t="s">
        <v>229</v>
      </c>
      <c r="D200" s="145" t="s">
        <v>683</v>
      </c>
      <c r="E200" s="146" t="s">
        <v>684</v>
      </c>
      <c r="F200" s="145" t="s">
        <v>685</v>
      </c>
      <c r="G200" s="146" t="s">
        <v>686</v>
      </c>
      <c r="H200" s="145" t="s">
        <v>687</v>
      </c>
      <c r="I200" s="146" t="s">
        <v>688</v>
      </c>
      <c r="J200" s="5"/>
      <c r="K200" s="150"/>
      <c r="L200" s="4"/>
      <c r="M200" s="153"/>
      <c r="N200" s="210"/>
      <c r="O200" s="5"/>
    </row>
    <row r="201" spans="1:15" customFormat="1" ht="14" hidden="1" outlineLevel="3" x14ac:dyDescent="0.3">
      <c r="A201" s="5"/>
      <c r="B201" s="5"/>
      <c r="C201" s="152" t="s">
        <v>627</v>
      </c>
      <c r="D201" s="117">
        <v>100</v>
      </c>
      <c r="E201" s="148">
        <v>1.5</v>
      </c>
      <c r="F201" s="117">
        <v>100</v>
      </c>
      <c r="G201" s="148">
        <v>1.5</v>
      </c>
      <c r="H201" s="117">
        <v>100</v>
      </c>
      <c r="I201" s="148">
        <v>1.5</v>
      </c>
      <c r="J201" s="5"/>
      <c r="K201" s="4"/>
      <c r="L201" s="4"/>
      <c r="M201" s="153"/>
      <c r="N201" s="210"/>
      <c r="O201" s="5"/>
    </row>
    <row r="202" spans="1:15" customFormat="1" ht="14" hidden="1" outlineLevel="3" x14ac:dyDescent="0.3">
      <c r="A202" s="5"/>
      <c r="B202" s="5"/>
      <c r="C202" s="152" t="s">
        <v>628</v>
      </c>
      <c r="D202" s="117">
        <v>70</v>
      </c>
      <c r="E202" s="148">
        <v>1.2</v>
      </c>
      <c r="F202" s="117">
        <v>70</v>
      </c>
      <c r="G202" s="148">
        <v>1.2</v>
      </c>
      <c r="H202" s="117">
        <v>70</v>
      </c>
      <c r="I202" s="148">
        <v>1.2</v>
      </c>
      <c r="J202" s="5"/>
      <c r="K202" s="4"/>
      <c r="L202" s="4"/>
      <c r="M202" s="153"/>
      <c r="N202" s="210"/>
      <c r="O202" s="5"/>
    </row>
    <row r="203" spans="1:15" customFormat="1" ht="14" hidden="1" outlineLevel="3" x14ac:dyDescent="0.3">
      <c r="A203" s="5"/>
      <c r="B203" s="5"/>
      <c r="C203" s="152" t="s">
        <v>629</v>
      </c>
      <c r="D203" s="117">
        <v>120</v>
      </c>
      <c r="E203" s="148">
        <v>1.1499999999999999</v>
      </c>
      <c r="F203" s="117">
        <v>120</v>
      </c>
      <c r="G203" s="148">
        <v>1.1499999999999999</v>
      </c>
      <c r="H203" s="117">
        <v>120</v>
      </c>
      <c r="I203" s="148">
        <v>1.1499999999999999</v>
      </c>
      <c r="J203" s="5"/>
      <c r="K203" s="4"/>
      <c r="L203" s="4"/>
      <c r="M203" s="154"/>
      <c r="N203" s="210"/>
      <c r="O203" s="5"/>
    </row>
    <row r="204" spans="1:15" customFormat="1" ht="14" hidden="1" outlineLevel="3" x14ac:dyDescent="0.3">
      <c r="A204" s="5"/>
      <c r="B204" s="5"/>
      <c r="C204" s="152" t="s">
        <v>630</v>
      </c>
      <c r="D204" s="117">
        <v>90</v>
      </c>
      <c r="E204" s="148">
        <v>1.9</v>
      </c>
      <c r="F204" s="117">
        <v>90</v>
      </c>
      <c r="G204" s="148">
        <v>1.9</v>
      </c>
      <c r="H204" s="117">
        <v>90</v>
      </c>
      <c r="I204" s="148">
        <v>1.9</v>
      </c>
      <c r="J204" s="5"/>
      <c r="K204" s="4"/>
      <c r="L204" s="4"/>
      <c r="M204" s="154"/>
      <c r="N204" s="210"/>
      <c r="O204" s="5"/>
    </row>
    <row r="205" spans="1:15" customFormat="1" ht="14" hidden="1" outlineLevel="3" x14ac:dyDescent="0.3">
      <c r="A205" s="5"/>
      <c r="B205" s="5"/>
      <c r="C205" s="152" t="s">
        <v>634</v>
      </c>
      <c r="D205" s="117">
        <v>100</v>
      </c>
      <c r="E205" s="148">
        <v>1.1000000000000001</v>
      </c>
      <c r="F205" s="117">
        <v>100</v>
      </c>
      <c r="G205" s="148">
        <v>1.1000000000000001</v>
      </c>
      <c r="H205" s="117">
        <v>100</v>
      </c>
      <c r="I205" s="148">
        <v>1.1000000000000001</v>
      </c>
      <c r="J205" s="5"/>
      <c r="K205" s="4"/>
      <c r="L205" s="4"/>
      <c r="M205" s="154"/>
      <c r="N205" s="210"/>
      <c r="O205" s="5"/>
    </row>
    <row r="206" spans="1:15" customFormat="1" ht="14" hidden="1" outlineLevel="3" x14ac:dyDescent="0.3">
      <c r="A206" s="5"/>
      <c r="B206" s="5"/>
      <c r="C206" s="152" t="s">
        <v>632</v>
      </c>
      <c r="D206" s="117">
        <v>30</v>
      </c>
      <c r="E206" s="148">
        <v>3.5</v>
      </c>
      <c r="F206" s="117">
        <v>30</v>
      </c>
      <c r="G206" s="148">
        <v>3.5</v>
      </c>
      <c r="H206" s="117">
        <v>30</v>
      </c>
      <c r="I206" s="148">
        <v>3.5</v>
      </c>
      <c r="J206" s="5"/>
      <c r="K206" s="4"/>
      <c r="L206" s="4"/>
      <c r="M206" s="154"/>
      <c r="N206" s="210"/>
      <c r="O206" s="5"/>
    </row>
    <row r="207" spans="1:15" customFormat="1" ht="14" hidden="1" outlineLevel="3" x14ac:dyDescent="0.3">
      <c r="A207" s="5"/>
      <c r="B207" s="5"/>
      <c r="C207" s="152" t="s">
        <v>658</v>
      </c>
      <c r="D207" s="117">
        <v>40</v>
      </c>
      <c r="E207" s="148">
        <v>1.4</v>
      </c>
      <c r="F207" s="117">
        <v>40</v>
      </c>
      <c r="G207" s="148">
        <v>1.4</v>
      </c>
      <c r="H207" s="117">
        <v>40</v>
      </c>
      <c r="I207" s="148">
        <v>1.4</v>
      </c>
      <c r="J207" s="5"/>
      <c r="K207" s="4"/>
      <c r="L207" s="4"/>
      <c r="M207" s="154"/>
      <c r="N207" s="210"/>
      <c r="O207" s="5"/>
    </row>
    <row r="208" spans="1:15" customFormat="1" ht="14" hidden="1" outlineLevel="3" x14ac:dyDescent="0.3">
      <c r="A208" s="5"/>
      <c r="B208" s="5"/>
      <c r="C208" s="152" t="s">
        <v>631</v>
      </c>
      <c r="D208" s="117">
        <v>15</v>
      </c>
      <c r="E208" s="148">
        <v>2</v>
      </c>
      <c r="F208" s="117">
        <v>15</v>
      </c>
      <c r="G208" s="148">
        <v>2</v>
      </c>
      <c r="H208" s="117">
        <v>15</v>
      </c>
      <c r="I208" s="148">
        <v>2</v>
      </c>
      <c r="J208" s="5"/>
      <c r="K208" s="4"/>
      <c r="L208" s="4"/>
      <c r="M208" s="154"/>
      <c r="N208" s="210"/>
      <c r="O208" s="5"/>
    </row>
    <row r="209" spans="1:15" customFormat="1" ht="14" hidden="1" outlineLevel="3" x14ac:dyDescent="0.3">
      <c r="A209" s="5"/>
      <c r="B209" s="5"/>
      <c r="C209" s="152"/>
      <c r="D209" s="4"/>
      <c r="E209" s="4"/>
      <c r="F209" s="4"/>
      <c r="G209" s="4"/>
      <c r="H209" s="4"/>
      <c r="I209" s="4"/>
      <c r="J209" s="5"/>
      <c r="K209" s="4"/>
      <c r="L209" s="4"/>
      <c r="M209" s="153"/>
      <c r="N209" s="210"/>
      <c r="O209" s="5"/>
    </row>
    <row r="210" spans="1:15" customFormat="1" ht="14" hidden="1" outlineLevel="3" x14ac:dyDescent="0.3">
      <c r="A210" s="5"/>
      <c r="B210" s="5"/>
      <c r="C210" s="152"/>
      <c r="D210" s="4"/>
      <c r="E210" s="4"/>
      <c r="F210" s="4"/>
      <c r="G210" s="4"/>
      <c r="H210" s="4"/>
      <c r="I210" s="4"/>
      <c r="J210" s="5"/>
      <c r="K210" s="4"/>
      <c r="L210" s="4"/>
      <c r="M210" s="153"/>
      <c r="N210" s="210"/>
      <c r="O210" s="5"/>
    </row>
    <row r="211" spans="1:15" customFormat="1" ht="14" hidden="1" outlineLevel="3" x14ac:dyDescent="0.3">
      <c r="A211" s="5"/>
      <c r="B211" s="5"/>
      <c r="C211" s="137"/>
      <c r="D211" s="138"/>
      <c r="E211" s="138"/>
      <c r="F211" s="138"/>
      <c r="G211" s="138"/>
      <c r="H211" s="138"/>
      <c r="I211" s="138"/>
      <c r="J211" s="138"/>
      <c r="K211" s="138"/>
      <c r="L211" s="138"/>
      <c r="M211" s="139"/>
      <c r="N211" s="210"/>
      <c r="O211" s="5"/>
    </row>
    <row r="212" spans="1:15" customFormat="1" ht="14.55" hidden="1" outlineLevel="3" thickBot="1" x14ac:dyDescent="0.35">
      <c r="A212" s="5"/>
      <c r="B212" s="5"/>
      <c r="C212" s="308" t="s">
        <v>689</v>
      </c>
      <c r="D212" s="309"/>
      <c r="E212" s="309"/>
      <c r="F212" s="309"/>
      <c r="G212" s="309"/>
      <c r="H212" s="309"/>
      <c r="I212" s="309"/>
      <c r="J212" s="309"/>
      <c r="K212" s="309"/>
      <c r="L212" s="309"/>
      <c r="M212" s="310"/>
      <c r="N212" s="211"/>
      <c r="O212" s="5"/>
    </row>
    <row r="213" spans="1:15" ht="14" hidden="1" outlineLevel="1" x14ac:dyDescent="0.3">
      <c r="A213" s="5"/>
      <c r="B213" s="12"/>
      <c r="C213" s="70"/>
      <c r="D213" s="5"/>
      <c r="E213" s="5"/>
      <c r="F213" s="5"/>
      <c r="G213" s="5"/>
      <c r="H213" s="5"/>
      <c r="I213" s="5"/>
      <c r="J213" s="5"/>
      <c r="K213" s="5"/>
      <c r="L213" s="5"/>
      <c r="M213" s="5"/>
      <c r="N213" s="47"/>
      <c r="O213" s="5"/>
    </row>
    <row r="214" spans="1:15" ht="14.55" hidden="1" outlineLevel="1" thickBot="1" x14ac:dyDescent="0.35">
      <c r="A214" s="5"/>
      <c r="B214" s="14" t="s">
        <v>141</v>
      </c>
      <c r="C214" s="5"/>
      <c r="D214" s="5"/>
      <c r="E214" s="5"/>
      <c r="F214" s="5"/>
      <c r="G214" s="5"/>
      <c r="H214" s="5"/>
      <c r="I214" s="5"/>
      <c r="J214" s="5"/>
      <c r="K214" s="5"/>
      <c r="L214" s="5"/>
      <c r="M214" s="5"/>
      <c r="N214" s="5"/>
      <c r="O214" s="5"/>
    </row>
    <row r="215" spans="1:15" ht="14.55" hidden="1" outlineLevel="1" thickBot="1" x14ac:dyDescent="0.35">
      <c r="A215" s="5"/>
      <c r="B215" s="5"/>
      <c r="C215" s="269" t="s">
        <v>690</v>
      </c>
      <c r="D215" s="270"/>
      <c r="E215" s="270"/>
      <c r="F215" s="270"/>
      <c r="G215" s="270"/>
      <c r="H215" s="270"/>
      <c r="I215" s="270"/>
      <c r="J215" s="270"/>
      <c r="K215" s="270"/>
      <c r="L215" s="270"/>
      <c r="M215" s="271"/>
      <c r="N215" s="31"/>
      <c r="O215" s="5"/>
    </row>
    <row r="216" spans="1:15" s="13" customFormat="1" ht="15.05" hidden="1" customHeight="1" outlineLevel="2" x14ac:dyDescent="0.3">
      <c r="A216" s="22"/>
      <c r="B216" s="12"/>
      <c r="C216" s="5"/>
      <c r="D216" s="5"/>
      <c r="E216" s="5"/>
      <c r="F216" s="5"/>
      <c r="G216" s="5"/>
      <c r="H216" s="5"/>
      <c r="I216" s="5"/>
      <c r="J216" s="5"/>
      <c r="K216" s="5"/>
      <c r="L216" s="5"/>
      <c r="M216" s="5"/>
      <c r="N216" s="5"/>
      <c r="O216" s="12"/>
    </row>
    <row r="217" spans="1:15" ht="14.55" hidden="1" outlineLevel="2" thickBot="1" x14ac:dyDescent="0.35">
      <c r="A217" s="5"/>
      <c r="B217" s="14" t="s">
        <v>143</v>
      </c>
      <c r="C217" s="5"/>
      <c r="D217" s="5"/>
      <c r="E217" s="5"/>
      <c r="F217" s="5"/>
      <c r="G217" s="5"/>
      <c r="H217" s="5"/>
      <c r="I217" s="5"/>
      <c r="J217" s="5"/>
      <c r="K217" s="5"/>
      <c r="L217" s="5"/>
      <c r="M217" s="5"/>
      <c r="N217" s="5"/>
      <c r="O217" s="5"/>
    </row>
    <row r="218" spans="1:15" ht="14.55" hidden="1" outlineLevel="2" thickBot="1" x14ac:dyDescent="0.35">
      <c r="A218" s="5"/>
      <c r="B218" s="5"/>
      <c r="C218" s="269" t="s">
        <v>691</v>
      </c>
      <c r="D218" s="270"/>
      <c r="E218" s="270"/>
      <c r="F218" s="270"/>
      <c r="G218" s="270"/>
      <c r="H218" s="270"/>
      <c r="I218" s="270"/>
      <c r="J218" s="270"/>
      <c r="K218" s="270"/>
      <c r="L218" s="270"/>
      <c r="M218" s="271"/>
      <c r="N218" s="31"/>
      <c r="O218" s="5"/>
    </row>
    <row r="219" spans="1:15" ht="14" hidden="1" outlineLevel="2" x14ac:dyDescent="0.3">
      <c r="A219" s="5"/>
      <c r="B219" s="5"/>
      <c r="C219" s="5"/>
      <c r="D219" s="5"/>
      <c r="E219" s="5"/>
      <c r="F219" s="5"/>
      <c r="G219" s="5"/>
      <c r="H219" s="5"/>
      <c r="I219" s="5"/>
      <c r="J219" s="5"/>
      <c r="K219" s="5"/>
      <c r="L219" s="5"/>
      <c r="M219" s="5"/>
      <c r="N219" s="5"/>
      <c r="O219" s="5"/>
    </row>
    <row r="220" spans="1:15" ht="14.55" hidden="1" outlineLevel="2" thickBot="1" x14ac:dyDescent="0.35">
      <c r="A220" s="5"/>
      <c r="B220" s="14" t="s">
        <v>145</v>
      </c>
      <c r="C220" s="5"/>
      <c r="D220" s="5"/>
      <c r="E220" s="5"/>
      <c r="F220" s="5"/>
      <c r="G220" s="5"/>
      <c r="H220" s="5"/>
      <c r="I220" s="5"/>
      <c r="J220" s="5"/>
      <c r="K220" s="5"/>
      <c r="L220" s="5"/>
      <c r="M220" s="5"/>
      <c r="N220" s="5"/>
      <c r="O220" s="5"/>
    </row>
    <row r="221" spans="1:15" ht="14.55" hidden="1" outlineLevel="3" thickBot="1" x14ac:dyDescent="0.35">
      <c r="A221" s="5"/>
      <c r="B221" s="32" t="s">
        <v>1</v>
      </c>
      <c r="C221" s="288" t="s">
        <v>692</v>
      </c>
      <c r="D221" s="289"/>
      <c r="E221" s="289"/>
      <c r="F221" s="289"/>
      <c r="G221" s="289"/>
      <c r="H221" s="289"/>
      <c r="I221" s="289"/>
      <c r="J221" s="289"/>
      <c r="K221" s="289"/>
      <c r="L221" s="289"/>
      <c r="M221" s="290"/>
      <c r="N221" s="31"/>
      <c r="O221" s="5"/>
    </row>
    <row r="222" spans="1:15" ht="14" hidden="1" outlineLevel="2" x14ac:dyDescent="0.3">
      <c r="A222" s="5"/>
      <c r="B222" s="5"/>
      <c r="C222" s="5"/>
      <c r="D222" s="5"/>
      <c r="E222" s="5"/>
      <c r="F222" s="5"/>
      <c r="G222" s="5"/>
      <c r="H222" s="5"/>
      <c r="I222" s="5"/>
      <c r="J222" s="5"/>
      <c r="K222" s="5"/>
      <c r="L222" s="5"/>
      <c r="M222" s="5"/>
      <c r="N222" s="5"/>
      <c r="O222" s="5"/>
    </row>
    <row r="223" spans="1:15" ht="14.55" hidden="1" outlineLevel="2" thickBot="1" x14ac:dyDescent="0.35">
      <c r="A223" s="5"/>
      <c r="B223" s="14" t="s">
        <v>147</v>
      </c>
      <c r="C223" s="5"/>
      <c r="D223" s="5"/>
      <c r="E223" s="5"/>
      <c r="F223" s="5"/>
      <c r="G223" s="5"/>
      <c r="H223" s="5"/>
      <c r="I223" s="5"/>
      <c r="J223" s="5"/>
      <c r="K223" s="5"/>
      <c r="L223" s="5"/>
      <c r="M223" s="5"/>
      <c r="N223" s="5"/>
      <c r="O223" s="5"/>
    </row>
    <row r="224" spans="1:15" ht="14" hidden="1" outlineLevel="3" x14ac:dyDescent="0.3">
      <c r="A224" s="5"/>
      <c r="B224" s="5"/>
      <c r="C224" s="18" t="s">
        <v>584</v>
      </c>
      <c r="D224" s="207" t="s">
        <v>693</v>
      </c>
      <c r="E224" s="208"/>
      <c r="F224" s="208"/>
      <c r="G224" s="208"/>
      <c r="H224" s="208"/>
      <c r="I224" s="208"/>
      <c r="J224" s="208"/>
      <c r="K224" s="208"/>
      <c r="L224" s="208"/>
      <c r="M224" s="275"/>
      <c r="N224" s="209"/>
      <c r="O224" s="5"/>
    </row>
    <row r="225" spans="1:15" ht="14" hidden="1" outlineLevel="3" x14ac:dyDescent="0.3">
      <c r="A225" s="5"/>
      <c r="B225" s="5"/>
      <c r="C225" s="20" t="s">
        <v>694</v>
      </c>
      <c r="D225" s="212" t="s">
        <v>695</v>
      </c>
      <c r="E225" s="213"/>
      <c r="F225" s="213"/>
      <c r="G225" s="213"/>
      <c r="H225" s="213"/>
      <c r="I225" s="213"/>
      <c r="J225" s="213"/>
      <c r="K225" s="213"/>
      <c r="L225" s="213"/>
      <c r="M225" s="214"/>
      <c r="N225" s="210"/>
      <c r="O225" s="5"/>
    </row>
    <row r="226" spans="1:15" ht="14" hidden="1" outlineLevel="3" x14ac:dyDescent="0.3">
      <c r="A226" s="5"/>
      <c r="B226" s="5"/>
      <c r="C226" s="20" t="s">
        <v>696</v>
      </c>
      <c r="D226" s="212" t="s">
        <v>697</v>
      </c>
      <c r="E226" s="213"/>
      <c r="F226" s="213"/>
      <c r="G226" s="213"/>
      <c r="H226" s="213"/>
      <c r="I226" s="213"/>
      <c r="J226" s="213"/>
      <c r="K226" s="213"/>
      <c r="L226" s="213"/>
      <c r="M226" s="214"/>
      <c r="N226" s="210"/>
      <c r="O226" s="5"/>
    </row>
    <row r="227" spans="1:15" ht="14" hidden="1" outlineLevel="3" x14ac:dyDescent="0.3">
      <c r="A227" s="5"/>
      <c r="B227" s="5"/>
      <c r="C227" s="20" t="s">
        <v>698</v>
      </c>
      <c r="D227" s="212" t="s">
        <v>699</v>
      </c>
      <c r="E227" s="213"/>
      <c r="F227" s="213"/>
      <c r="G227" s="213"/>
      <c r="H227" s="213"/>
      <c r="I227" s="213"/>
      <c r="J227" s="213"/>
      <c r="K227" s="213"/>
      <c r="L227" s="213"/>
      <c r="M227" s="214"/>
      <c r="N227" s="210"/>
      <c r="O227" s="5"/>
    </row>
    <row r="228" spans="1:15" ht="14.55" hidden="1" outlineLevel="3" thickBot="1" x14ac:dyDescent="0.35">
      <c r="A228" s="5"/>
      <c r="B228" s="5"/>
      <c r="C228" s="30" t="s">
        <v>700</v>
      </c>
      <c r="D228" s="218" t="s">
        <v>701</v>
      </c>
      <c r="E228" s="219"/>
      <c r="F228" s="219"/>
      <c r="G228" s="219"/>
      <c r="H228" s="219"/>
      <c r="I228" s="219"/>
      <c r="J228" s="219"/>
      <c r="K228" s="219"/>
      <c r="L228" s="219"/>
      <c r="M228" s="220"/>
      <c r="N228" s="211"/>
      <c r="O228" s="5"/>
    </row>
    <row r="229" spans="1:15" ht="14" hidden="1" outlineLevel="2" x14ac:dyDescent="0.3">
      <c r="A229" s="5"/>
      <c r="B229" s="5"/>
      <c r="C229" s="5"/>
      <c r="D229" s="5"/>
      <c r="E229" s="5"/>
      <c r="F229" s="5"/>
      <c r="G229" s="5"/>
      <c r="H229" s="5"/>
      <c r="I229" s="5"/>
      <c r="J229" s="5"/>
      <c r="K229" s="5"/>
      <c r="L229" s="5"/>
      <c r="M229" s="5"/>
      <c r="N229" s="5"/>
      <c r="O229" s="5"/>
    </row>
    <row r="230" spans="1:15" ht="14.55" hidden="1" outlineLevel="2" thickBot="1" x14ac:dyDescent="0.35">
      <c r="A230" s="5"/>
      <c r="B230" s="14" t="s">
        <v>228</v>
      </c>
      <c r="C230" s="5"/>
      <c r="D230" s="5"/>
      <c r="E230" s="5"/>
      <c r="F230" s="5"/>
      <c r="G230" s="5"/>
      <c r="H230" s="5"/>
      <c r="I230" s="5"/>
      <c r="J230" s="5"/>
      <c r="K230" s="5"/>
      <c r="L230" s="5"/>
      <c r="M230" s="5"/>
      <c r="N230" s="5"/>
      <c r="O230" s="5"/>
    </row>
    <row r="231" spans="1:15" customFormat="1" ht="14" hidden="1" outlineLevel="3" x14ac:dyDescent="0.3">
      <c r="A231" s="5"/>
      <c r="B231" s="5"/>
      <c r="C231" s="311" t="s">
        <v>682</v>
      </c>
      <c r="D231" s="312"/>
      <c r="E231" s="312"/>
      <c r="F231" s="312"/>
      <c r="G231" s="312"/>
      <c r="H231" s="312"/>
      <c r="I231" s="312"/>
      <c r="J231" s="312"/>
      <c r="K231" s="312"/>
      <c r="L231" s="312"/>
      <c r="M231" s="313"/>
      <c r="N231" s="209"/>
      <c r="O231" s="5"/>
    </row>
    <row r="232" spans="1:15" customFormat="1" ht="15.6" hidden="1" outlineLevel="3" x14ac:dyDescent="0.3">
      <c r="A232" s="5"/>
      <c r="B232" s="5"/>
      <c r="C232" s="151" t="s">
        <v>229</v>
      </c>
      <c r="D232" s="145" t="s">
        <v>683</v>
      </c>
      <c r="E232" s="146" t="s">
        <v>684</v>
      </c>
      <c r="F232" s="145" t="s">
        <v>685</v>
      </c>
      <c r="G232" s="146" t="s">
        <v>686</v>
      </c>
      <c r="H232" s="145" t="s">
        <v>687</v>
      </c>
      <c r="I232" s="146" t="s">
        <v>688</v>
      </c>
      <c r="J232" s="5"/>
      <c r="K232" s="150"/>
      <c r="L232" s="4"/>
      <c r="M232" s="153"/>
      <c r="N232" s="210"/>
      <c r="O232" s="5"/>
    </row>
    <row r="233" spans="1:15" customFormat="1" ht="14" hidden="1" outlineLevel="3" x14ac:dyDescent="0.3">
      <c r="A233" s="5"/>
      <c r="B233" s="5"/>
      <c r="C233" s="152" t="s">
        <v>627</v>
      </c>
      <c r="D233" s="117">
        <v>100</v>
      </c>
      <c r="E233" s="148">
        <v>1.5</v>
      </c>
      <c r="F233" s="117">
        <v>100</v>
      </c>
      <c r="G233" s="148">
        <v>1.5</v>
      </c>
      <c r="H233" s="117">
        <v>100</v>
      </c>
      <c r="I233" s="148">
        <v>1.5</v>
      </c>
      <c r="J233" s="5"/>
      <c r="K233" s="4"/>
      <c r="L233" s="4"/>
      <c r="M233" s="153"/>
      <c r="N233" s="210"/>
      <c r="O233" s="5"/>
    </row>
    <row r="234" spans="1:15" customFormat="1" ht="14" hidden="1" outlineLevel="3" x14ac:dyDescent="0.3">
      <c r="A234" s="5"/>
      <c r="B234" s="5"/>
      <c r="C234" s="152" t="s">
        <v>628</v>
      </c>
      <c r="D234" s="117">
        <v>70</v>
      </c>
      <c r="E234" s="148">
        <v>1.2</v>
      </c>
      <c r="F234" s="117">
        <v>70</v>
      </c>
      <c r="G234" s="148">
        <v>1.2</v>
      </c>
      <c r="H234" s="117">
        <v>70</v>
      </c>
      <c r="I234" s="148">
        <v>1.2</v>
      </c>
      <c r="J234" s="5"/>
      <c r="K234" s="4"/>
      <c r="L234" s="4"/>
      <c r="M234" s="153"/>
      <c r="N234" s="210"/>
      <c r="O234" s="5"/>
    </row>
    <row r="235" spans="1:15" customFormat="1" ht="14" hidden="1" outlineLevel="3" x14ac:dyDescent="0.3">
      <c r="A235" s="5"/>
      <c r="B235" s="5"/>
      <c r="C235" s="152" t="s">
        <v>629</v>
      </c>
      <c r="D235" s="117">
        <v>120</v>
      </c>
      <c r="E235" s="148">
        <v>1.1499999999999999</v>
      </c>
      <c r="F235" s="117">
        <v>120</v>
      </c>
      <c r="G235" s="148">
        <v>1.1499999999999999</v>
      </c>
      <c r="H235" s="117">
        <v>120</v>
      </c>
      <c r="I235" s="148">
        <v>1.1499999999999999</v>
      </c>
      <c r="J235" s="5"/>
      <c r="K235" s="4"/>
      <c r="L235" s="4"/>
      <c r="M235" s="154"/>
      <c r="N235" s="210"/>
      <c r="O235" s="5"/>
    </row>
    <row r="236" spans="1:15" customFormat="1" ht="14" hidden="1" outlineLevel="3" x14ac:dyDescent="0.3">
      <c r="A236" s="5"/>
      <c r="B236" s="5"/>
      <c r="C236" s="152" t="s">
        <v>630</v>
      </c>
      <c r="D236" s="117">
        <v>90</v>
      </c>
      <c r="E236" s="148">
        <v>1.9</v>
      </c>
      <c r="F236" s="117">
        <v>90</v>
      </c>
      <c r="G236" s="148">
        <v>1.9</v>
      </c>
      <c r="H236" s="117">
        <v>90</v>
      </c>
      <c r="I236" s="148">
        <v>1.9</v>
      </c>
      <c r="J236" s="5"/>
      <c r="K236" s="4"/>
      <c r="L236" s="4"/>
      <c r="M236" s="154"/>
      <c r="N236" s="210"/>
      <c r="O236" s="5"/>
    </row>
    <row r="237" spans="1:15" customFormat="1" ht="14" hidden="1" outlineLevel="3" x14ac:dyDescent="0.3">
      <c r="A237" s="5"/>
      <c r="B237" s="5"/>
      <c r="C237" s="152" t="s">
        <v>634</v>
      </c>
      <c r="D237" s="117">
        <v>100</v>
      </c>
      <c r="E237" s="148">
        <v>1.1000000000000001</v>
      </c>
      <c r="F237" s="117">
        <v>100</v>
      </c>
      <c r="G237" s="148">
        <v>1.1000000000000001</v>
      </c>
      <c r="H237" s="117">
        <v>100</v>
      </c>
      <c r="I237" s="148">
        <v>1.1000000000000001</v>
      </c>
      <c r="J237" s="5"/>
      <c r="K237" s="4"/>
      <c r="L237" s="4"/>
      <c r="M237" s="154"/>
      <c r="N237" s="210"/>
      <c r="O237" s="5"/>
    </row>
    <row r="238" spans="1:15" customFormat="1" ht="14" hidden="1" outlineLevel="3" x14ac:dyDescent="0.3">
      <c r="A238" s="5"/>
      <c r="B238" s="5"/>
      <c r="C238" s="152" t="s">
        <v>632</v>
      </c>
      <c r="D238" s="117">
        <v>30</v>
      </c>
      <c r="E238" s="148">
        <v>3.5</v>
      </c>
      <c r="F238" s="117">
        <v>30</v>
      </c>
      <c r="G238" s="148">
        <v>3.5</v>
      </c>
      <c r="H238" s="117">
        <v>30</v>
      </c>
      <c r="I238" s="148">
        <v>3.5</v>
      </c>
      <c r="J238" s="5"/>
      <c r="K238" s="4"/>
      <c r="L238" s="4"/>
      <c r="M238" s="154"/>
      <c r="N238" s="210"/>
      <c r="O238" s="5"/>
    </row>
    <row r="239" spans="1:15" customFormat="1" ht="14" hidden="1" outlineLevel="3" x14ac:dyDescent="0.3">
      <c r="A239" s="5"/>
      <c r="B239" s="5"/>
      <c r="C239" s="152" t="s">
        <v>658</v>
      </c>
      <c r="D239" s="117">
        <v>40</v>
      </c>
      <c r="E239" s="148">
        <v>1.4</v>
      </c>
      <c r="F239" s="117">
        <v>40</v>
      </c>
      <c r="G239" s="148">
        <v>1.4</v>
      </c>
      <c r="H239" s="117">
        <v>40</v>
      </c>
      <c r="I239" s="148">
        <v>1.4</v>
      </c>
      <c r="J239" s="5"/>
      <c r="K239" s="4"/>
      <c r="L239" s="4"/>
      <c r="M239" s="154"/>
      <c r="N239" s="210"/>
      <c r="O239" s="5"/>
    </row>
    <row r="240" spans="1:15" customFormat="1" ht="14" hidden="1" outlineLevel="3" x14ac:dyDescent="0.3">
      <c r="A240" s="5"/>
      <c r="B240" s="5"/>
      <c r="C240" s="152" t="s">
        <v>631</v>
      </c>
      <c r="D240" s="117">
        <v>15</v>
      </c>
      <c r="E240" s="148">
        <v>2</v>
      </c>
      <c r="F240" s="117">
        <v>15</v>
      </c>
      <c r="G240" s="148">
        <v>2</v>
      </c>
      <c r="H240" s="117">
        <v>15</v>
      </c>
      <c r="I240" s="148">
        <v>2</v>
      </c>
      <c r="J240" s="5"/>
      <c r="K240" s="4"/>
      <c r="L240" s="4"/>
      <c r="M240" s="154"/>
      <c r="N240" s="210"/>
      <c r="O240" s="5"/>
    </row>
    <row r="241" spans="1:15" customFormat="1" ht="14" hidden="1" outlineLevel="3" x14ac:dyDescent="0.3">
      <c r="A241" s="5"/>
      <c r="B241" s="5"/>
      <c r="C241" s="152"/>
      <c r="D241" s="4"/>
      <c r="E241" s="4"/>
      <c r="F241" s="4"/>
      <c r="G241" s="4"/>
      <c r="H241" s="4"/>
      <c r="I241" s="4"/>
      <c r="J241" s="5"/>
      <c r="K241" s="4"/>
      <c r="L241" s="4"/>
      <c r="M241" s="153"/>
      <c r="N241" s="210"/>
      <c r="O241" s="5"/>
    </row>
    <row r="242" spans="1:15" customFormat="1" ht="14" hidden="1" outlineLevel="3" x14ac:dyDescent="0.3">
      <c r="A242" s="5"/>
      <c r="B242" s="5"/>
      <c r="C242" s="152"/>
      <c r="D242" s="4"/>
      <c r="E242" s="4"/>
      <c r="F242" s="4"/>
      <c r="G242" s="4"/>
      <c r="H242" s="4"/>
      <c r="I242" s="4"/>
      <c r="J242" s="5"/>
      <c r="K242" s="4"/>
      <c r="L242" s="4"/>
      <c r="M242" s="153"/>
      <c r="N242" s="210"/>
      <c r="O242" s="5"/>
    </row>
    <row r="243" spans="1:15" customFormat="1" ht="14" hidden="1" outlineLevel="3" x14ac:dyDescent="0.3">
      <c r="A243" s="5"/>
      <c r="B243" s="5"/>
      <c r="C243" s="137"/>
      <c r="D243" s="138"/>
      <c r="E243" s="138"/>
      <c r="F243" s="138"/>
      <c r="G243" s="138"/>
      <c r="H243" s="138"/>
      <c r="I243" s="138"/>
      <c r="J243" s="138"/>
      <c r="K243" s="138"/>
      <c r="L243" s="138"/>
      <c r="M243" s="139"/>
      <c r="N243" s="210"/>
      <c r="O243" s="5"/>
    </row>
    <row r="244" spans="1:15" customFormat="1" ht="14.55" hidden="1" outlineLevel="3" thickBot="1" x14ac:dyDescent="0.35">
      <c r="A244" s="5"/>
      <c r="B244" s="5"/>
      <c r="C244" s="308" t="s">
        <v>702</v>
      </c>
      <c r="D244" s="309"/>
      <c r="E244" s="309"/>
      <c r="F244" s="309"/>
      <c r="G244" s="309"/>
      <c r="H244" s="309"/>
      <c r="I244" s="309"/>
      <c r="J244" s="309"/>
      <c r="K244" s="309"/>
      <c r="L244" s="309"/>
      <c r="M244" s="310"/>
      <c r="N244" s="211"/>
      <c r="O244" s="5"/>
    </row>
    <row r="245" spans="1:15" ht="14.55" thickBot="1" x14ac:dyDescent="0.35">
      <c r="A245" s="5"/>
      <c r="B245" s="12"/>
      <c r="C245" s="70"/>
      <c r="D245" s="5"/>
      <c r="E245" s="5"/>
      <c r="F245" s="5"/>
      <c r="G245" s="5"/>
      <c r="H245" s="5"/>
      <c r="I245" s="5"/>
      <c r="J245" s="5"/>
      <c r="K245" s="5"/>
      <c r="L245" s="5"/>
      <c r="M245" s="5"/>
      <c r="N245" s="47"/>
      <c r="O245" s="5"/>
    </row>
    <row r="246" spans="1:15" ht="16.149999999999999" thickBot="1" x14ac:dyDescent="0.35">
      <c r="A246" s="5"/>
      <c r="B246" s="10" t="s">
        <v>15</v>
      </c>
      <c r="C246" s="205" t="s">
        <v>703</v>
      </c>
      <c r="D246" s="206"/>
      <c r="E246" s="206"/>
      <c r="F246" s="206"/>
      <c r="G246" s="206"/>
      <c r="H246" s="206"/>
      <c r="I246" s="206"/>
      <c r="J246" s="206"/>
      <c r="K246" s="206"/>
      <c r="L246" s="206"/>
      <c r="M246" s="206"/>
      <c r="N246" s="206"/>
      <c r="O246" s="5"/>
    </row>
    <row r="247" spans="1:15" ht="14.55" outlineLevel="1" thickBot="1" x14ac:dyDescent="0.35">
      <c r="A247" s="5"/>
      <c r="B247" s="14" t="s">
        <v>252</v>
      </c>
      <c r="C247" s="5"/>
      <c r="D247" s="5"/>
      <c r="E247" s="5"/>
      <c r="F247" s="5"/>
      <c r="G247" s="5"/>
      <c r="H247" s="5"/>
      <c r="I247" s="5"/>
      <c r="J247" s="5"/>
      <c r="K247" s="5"/>
      <c r="L247" s="5"/>
      <c r="M247" s="5"/>
      <c r="N247" s="5"/>
      <c r="O247" s="5"/>
    </row>
    <row r="248" spans="1:15" ht="14.55" outlineLevel="1" thickBot="1" x14ac:dyDescent="0.35">
      <c r="A248" s="5"/>
      <c r="B248" s="5"/>
      <c r="C248" s="243" t="s">
        <v>704</v>
      </c>
      <c r="D248" s="244"/>
      <c r="E248" s="244"/>
      <c r="F248" s="244"/>
      <c r="G248" s="244"/>
      <c r="H248" s="244"/>
      <c r="I248" s="244"/>
      <c r="J248" s="244"/>
      <c r="K248" s="244"/>
      <c r="L248" s="244"/>
      <c r="M248" s="245"/>
      <c r="N248" s="31"/>
      <c r="O248" s="5"/>
    </row>
    <row r="249" spans="1:15" ht="14" outlineLevel="2" x14ac:dyDescent="0.3">
      <c r="A249" s="5"/>
      <c r="B249" s="5"/>
      <c r="C249" s="5"/>
      <c r="D249" s="5"/>
      <c r="E249" s="5"/>
      <c r="F249" s="5"/>
      <c r="G249" s="5"/>
      <c r="H249" s="5"/>
      <c r="I249" s="5"/>
      <c r="J249" s="5"/>
      <c r="K249" s="5"/>
      <c r="L249" s="5"/>
      <c r="M249" s="5"/>
      <c r="N249" s="5"/>
      <c r="O249" s="5"/>
    </row>
    <row r="250" spans="1:15" ht="14.55" outlineLevel="2" thickBot="1" x14ac:dyDescent="0.35">
      <c r="A250" s="5"/>
      <c r="B250" s="14" t="s">
        <v>254</v>
      </c>
      <c r="C250" s="5"/>
      <c r="D250" s="5"/>
      <c r="E250" s="5"/>
      <c r="F250" s="5"/>
      <c r="G250" s="5"/>
      <c r="H250" s="5"/>
      <c r="I250" s="5"/>
      <c r="J250" s="5"/>
      <c r="K250" s="5"/>
      <c r="L250" s="5"/>
      <c r="M250" s="5"/>
      <c r="N250" s="5"/>
      <c r="O250" s="5"/>
    </row>
    <row r="251" spans="1:15" ht="93.8" customHeight="1" outlineLevel="2" thickBot="1" x14ac:dyDescent="0.35">
      <c r="A251" s="5"/>
      <c r="B251" s="5"/>
      <c r="C251" s="269" t="s">
        <v>705</v>
      </c>
      <c r="D251" s="270"/>
      <c r="E251" s="270"/>
      <c r="F251" s="270"/>
      <c r="G251" s="270"/>
      <c r="H251" s="270"/>
      <c r="I251" s="270"/>
      <c r="J251" s="270"/>
      <c r="K251" s="270"/>
      <c r="L251" s="270"/>
      <c r="M251" s="271"/>
      <c r="N251" s="31"/>
      <c r="O251" s="5"/>
    </row>
    <row r="252" spans="1:15" ht="14" outlineLevel="2" x14ac:dyDescent="0.3">
      <c r="A252" s="5"/>
      <c r="B252" s="5"/>
      <c r="C252" s="5"/>
      <c r="D252" s="5"/>
      <c r="E252" s="5"/>
      <c r="F252" s="5"/>
      <c r="G252" s="5"/>
      <c r="H252" s="5"/>
      <c r="I252" s="5"/>
      <c r="J252" s="5"/>
      <c r="K252" s="5"/>
      <c r="L252" s="5"/>
      <c r="M252" s="5"/>
      <c r="N252" s="5"/>
      <c r="O252" s="5"/>
    </row>
    <row r="253" spans="1:15" ht="15.05" customHeight="1" outlineLevel="2" collapsed="1" x14ac:dyDescent="0.3">
      <c r="A253" s="5"/>
      <c r="B253" s="349" t="s">
        <v>145</v>
      </c>
      <c r="C253" s="5"/>
      <c r="D253" s="5"/>
      <c r="E253" s="5"/>
      <c r="F253" s="5"/>
      <c r="G253" s="5"/>
      <c r="H253" s="5"/>
      <c r="I253" s="5"/>
      <c r="J253" s="5"/>
      <c r="K253" s="5"/>
      <c r="L253" s="5"/>
      <c r="M253" s="5"/>
      <c r="N253" s="5"/>
      <c r="O253" s="5"/>
    </row>
    <row r="254" spans="1:15" ht="15.05" hidden="1" customHeight="1" outlineLevel="3" x14ac:dyDescent="0.3">
      <c r="A254" s="5"/>
      <c r="B254" s="32" t="s">
        <v>15</v>
      </c>
      <c r="C254" s="329" t="s">
        <v>706</v>
      </c>
      <c r="D254" s="330"/>
      <c r="E254" s="330"/>
      <c r="F254" s="330"/>
      <c r="G254" s="330"/>
      <c r="H254" s="330"/>
      <c r="I254" s="330"/>
      <c r="J254" s="330"/>
      <c r="K254" s="330"/>
      <c r="L254" s="330"/>
      <c r="M254" s="331"/>
      <c r="N254" s="209"/>
      <c r="O254" s="5"/>
    </row>
    <row r="255" spans="1:15" ht="15.05" hidden="1" customHeight="1" outlineLevel="3" thickBot="1" x14ac:dyDescent="0.35">
      <c r="A255" s="5"/>
      <c r="B255" s="32" t="s">
        <v>1</v>
      </c>
      <c r="C255" s="326" t="s">
        <v>583</v>
      </c>
      <c r="D255" s="327"/>
      <c r="E255" s="327"/>
      <c r="F255" s="327"/>
      <c r="G255" s="327"/>
      <c r="H255" s="327"/>
      <c r="I255" s="327"/>
      <c r="J255" s="327"/>
      <c r="K255" s="327"/>
      <c r="L255" s="327"/>
      <c r="M255" s="328"/>
      <c r="N255" s="211"/>
      <c r="O255" s="5"/>
    </row>
    <row r="256" spans="1:15" ht="14" outlineLevel="2" x14ac:dyDescent="0.3">
      <c r="A256" s="5"/>
      <c r="B256" s="5"/>
      <c r="C256" s="47"/>
      <c r="D256" s="5"/>
      <c r="E256" s="5"/>
      <c r="F256" s="5"/>
      <c r="G256" s="5"/>
      <c r="H256" s="5"/>
      <c r="I256" s="5"/>
      <c r="J256" s="5"/>
      <c r="K256" s="5"/>
      <c r="L256" s="5"/>
      <c r="M256" s="5"/>
      <c r="N256" s="5"/>
      <c r="O256" s="5"/>
    </row>
    <row r="257" spans="1:15" ht="14" outlineLevel="2" collapsed="1" x14ac:dyDescent="0.3">
      <c r="A257" s="5"/>
      <c r="B257" s="349" t="s">
        <v>257</v>
      </c>
      <c r="C257" s="5"/>
      <c r="D257" s="5"/>
      <c r="E257" s="5"/>
      <c r="F257" s="5"/>
      <c r="G257" s="5"/>
      <c r="H257" s="5"/>
      <c r="I257" s="5"/>
      <c r="J257" s="5"/>
      <c r="K257" s="5"/>
      <c r="L257" s="5"/>
      <c r="M257" s="5"/>
      <c r="N257" s="5"/>
      <c r="O257" s="5"/>
    </row>
    <row r="258" spans="1:15" ht="14" hidden="1" outlineLevel="3" x14ac:dyDescent="0.3">
      <c r="A258" s="5"/>
      <c r="B258" s="5"/>
      <c r="C258" s="18" t="s">
        <v>707</v>
      </c>
      <c r="D258" s="207" t="s">
        <v>708</v>
      </c>
      <c r="E258" s="208"/>
      <c r="F258" s="208"/>
      <c r="G258" s="208"/>
      <c r="H258" s="208"/>
      <c r="I258" s="208"/>
      <c r="J258" s="208"/>
      <c r="K258" s="208"/>
      <c r="L258" s="208"/>
      <c r="M258" s="275"/>
      <c r="N258" s="209"/>
      <c r="O258" s="5"/>
    </row>
    <row r="259" spans="1:15" ht="14" hidden="1" outlineLevel="3" x14ac:dyDescent="0.3">
      <c r="A259" s="5"/>
      <c r="B259" s="5"/>
      <c r="C259" s="20" t="s">
        <v>709</v>
      </c>
      <c r="D259" s="212" t="s">
        <v>710</v>
      </c>
      <c r="E259" s="213"/>
      <c r="F259" s="213"/>
      <c r="G259" s="213"/>
      <c r="H259" s="213"/>
      <c r="I259" s="213"/>
      <c r="J259" s="213"/>
      <c r="K259" s="213"/>
      <c r="L259" s="213"/>
      <c r="M259" s="214"/>
      <c r="N259" s="210"/>
      <c r="O259" s="5"/>
    </row>
    <row r="260" spans="1:15" ht="14.55" hidden="1" outlineLevel="3" thickBot="1" x14ac:dyDescent="0.35">
      <c r="A260" s="5"/>
      <c r="B260" s="5"/>
      <c r="C260" s="19" t="s">
        <v>711</v>
      </c>
      <c r="D260" s="215" t="s">
        <v>712</v>
      </c>
      <c r="E260" s="216"/>
      <c r="F260" s="216"/>
      <c r="G260" s="216"/>
      <c r="H260" s="216"/>
      <c r="I260" s="216"/>
      <c r="J260" s="216"/>
      <c r="K260" s="216"/>
      <c r="L260" s="216"/>
      <c r="M260" s="217"/>
      <c r="N260" s="211"/>
      <c r="O260" s="5"/>
    </row>
    <row r="261" spans="1:15" ht="14" outlineLevel="2" x14ac:dyDescent="0.3">
      <c r="A261" s="5"/>
      <c r="B261" s="5"/>
      <c r="C261" s="5"/>
      <c r="D261" s="5"/>
      <c r="E261" s="5"/>
      <c r="F261" s="5"/>
      <c r="G261" s="5"/>
      <c r="H261" s="5"/>
      <c r="I261" s="5"/>
      <c r="J261" s="5"/>
      <c r="K261" s="5"/>
      <c r="L261" s="5"/>
      <c r="M261" s="5"/>
      <c r="N261" s="5"/>
      <c r="O261" s="5"/>
    </row>
    <row r="262" spans="1:15" ht="14" outlineLevel="2" collapsed="1" x14ac:dyDescent="0.3">
      <c r="A262" s="5"/>
      <c r="B262" s="14" t="s">
        <v>109</v>
      </c>
      <c r="C262" s="5"/>
      <c r="D262" s="5"/>
      <c r="E262" s="5"/>
      <c r="F262" s="5"/>
      <c r="G262" s="5"/>
      <c r="H262" s="5"/>
      <c r="I262" s="5"/>
      <c r="J262" s="5"/>
      <c r="K262" s="5"/>
      <c r="L262" s="5"/>
      <c r="M262" s="5"/>
      <c r="N262" s="5"/>
      <c r="O262" s="5"/>
    </row>
    <row r="263" spans="1:15" customFormat="1" ht="14" hidden="1" outlineLevel="3" x14ac:dyDescent="0.3">
      <c r="A263" s="5"/>
      <c r="B263" s="5"/>
      <c r="C263" s="311" t="s">
        <v>713</v>
      </c>
      <c r="D263" s="312"/>
      <c r="E263" s="312"/>
      <c r="F263" s="312"/>
      <c r="G263" s="312"/>
      <c r="H263" s="312"/>
      <c r="I263" s="312"/>
      <c r="J263" s="312"/>
      <c r="K263" s="312"/>
      <c r="L263" s="312"/>
      <c r="M263" s="313"/>
      <c r="N263" s="209"/>
      <c r="O263" s="5"/>
    </row>
    <row r="264" spans="1:15" customFormat="1" ht="15.6" hidden="1" outlineLevel="3" x14ac:dyDescent="0.3">
      <c r="A264" s="5"/>
      <c r="B264" s="5"/>
      <c r="C264" s="36"/>
      <c r="D264" s="323" t="s">
        <v>591</v>
      </c>
      <c r="E264" s="323"/>
      <c r="F264" s="323"/>
      <c r="G264" s="323"/>
      <c r="H264" s="5"/>
      <c r="I264" s="325" t="s">
        <v>714</v>
      </c>
      <c r="J264" s="325"/>
      <c r="K264" s="325"/>
      <c r="L264" s="325"/>
      <c r="M264" s="128"/>
      <c r="N264" s="210"/>
      <c r="O264" s="5"/>
    </row>
    <row r="265" spans="1:15" customFormat="1" ht="16.149999999999999" hidden="1" outlineLevel="3" thickBot="1" x14ac:dyDescent="0.35">
      <c r="A265" s="5"/>
      <c r="B265" s="5"/>
      <c r="C265" s="36"/>
      <c r="D265" s="130" t="s">
        <v>593</v>
      </c>
      <c r="E265" s="130" t="s">
        <v>594</v>
      </c>
      <c r="F265" s="130" t="s">
        <v>595</v>
      </c>
      <c r="G265" s="130" t="s">
        <v>596</v>
      </c>
      <c r="H265" s="5"/>
      <c r="I265" s="140" t="s">
        <v>593</v>
      </c>
      <c r="J265" s="114"/>
      <c r="K265" s="114"/>
      <c r="L265" s="114"/>
      <c r="M265" s="128"/>
      <c r="N265" s="210"/>
      <c r="O265" s="5"/>
    </row>
    <row r="266" spans="1:15" customFormat="1" ht="14.55" hidden="1" outlineLevel="3" thickBot="1" x14ac:dyDescent="0.35">
      <c r="A266" s="5"/>
      <c r="B266" s="5"/>
      <c r="C266" s="36"/>
      <c r="D266" s="131" t="s">
        <v>597</v>
      </c>
      <c r="E266" s="131" t="s">
        <v>598</v>
      </c>
      <c r="F266" s="132">
        <v>45341</v>
      </c>
      <c r="G266" s="133" t="s">
        <v>599</v>
      </c>
      <c r="H266" s="5"/>
      <c r="I266" s="129"/>
      <c r="J266" s="114"/>
      <c r="K266" s="114"/>
      <c r="L266" s="114"/>
      <c r="M266" s="128"/>
      <c r="N266" s="210"/>
      <c r="O266" s="5"/>
    </row>
    <row r="267" spans="1:15" customFormat="1" ht="14" hidden="1" outlineLevel="3" x14ac:dyDescent="0.3">
      <c r="A267" s="5"/>
      <c r="B267" s="5"/>
      <c r="C267" s="36"/>
      <c r="D267" s="131" t="s">
        <v>600</v>
      </c>
      <c r="E267" s="131" t="s">
        <v>601</v>
      </c>
      <c r="F267" s="132">
        <v>45341</v>
      </c>
      <c r="G267" s="133" t="s">
        <v>602</v>
      </c>
      <c r="H267" s="5"/>
      <c r="I267" s="114"/>
      <c r="J267" s="114"/>
      <c r="K267" s="114"/>
      <c r="L267" s="114"/>
      <c r="M267" s="128"/>
      <c r="N267" s="210"/>
      <c r="O267" s="5"/>
    </row>
    <row r="268" spans="1:15" customFormat="1" ht="14" hidden="1" outlineLevel="3" x14ac:dyDescent="0.3">
      <c r="A268" s="5"/>
      <c r="B268" s="5"/>
      <c r="C268" s="36"/>
      <c r="D268" s="131" t="s">
        <v>603</v>
      </c>
      <c r="E268" s="131" t="s">
        <v>604</v>
      </c>
      <c r="F268" s="132">
        <v>45341</v>
      </c>
      <c r="G268" s="133" t="s">
        <v>599</v>
      </c>
      <c r="H268" s="5"/>
      <c r="I268" s="114"/>
      <c r="J268" s="114"/>
      <c r="K268" s="114"/>
      <c r="L268" s="114"/>
      <c r="M268" s="128"/>
      <c r="N268" s="210"/>
      <c r="O268" s="5"/>
    </row>
    <row r="269" spans="1:15" customFormat="1" ht="14" hidden="1" outlineLevel="3" x14ac:dyDescent="0.3">
      <c r="A269" s="5"/>
      <c r="B269" s="5"/>
      <c r="C269" s="36"/>
      <c r="D269" s="131" t="s">
        <v>605</v>
      </c>
      <c r="E269" s="131" t="s">
        <v>606</v>
      </c>
      <c r="F269" s="132">
        <v>45370</v>
      </c>
      <c r="G269" s="133" t="s">
        <v>599</v>
      </c>
      <c r="H269" s="5"/>
      <c r="I269" s="114"/>
      <c r="J269" s="114"/>
      <c r="K269" s="114"/>
      <c r="L269" s="114"/>
      <c r="M269" s="128"/>
      <c r="N269" s="210"/>
      <c r="O269" s="5"/>
    </row>
    <row r="270" spans="1:15" customFormat="1" ht="14" hidden="1" outlineLevel="3" x14ac:dyDescent="0.3">
      <c r="A270" s="5"/>
      <c r="B270" s="5"/>
      <c r="C270" s="36"/>
      <c r="D270" s="131" t="s">
        <v>607</v>
      </c>
      <c r="E270" s="131" t="s">
        <v>608</v>
      </c>
      <c r="F270" s="132">
        <v>45370</v>
      </c>
      <c r="G270" s="133" t="s">
        <v>602</v>
      </c>
      <c r="H270" s="5"/>
      <c r="I270" s="114"/>
      <c r="J270" s="114"/>
      <c r="K270" s="114"/>
      <c r="L270" s="114"/>
      <c r="M270" s="128"/>
      <c r="N270" s="210"/>
      <c r="O270" s="5"/>
    </row>
    <row r="271" spans="1:15" customFormat="1" ht="14" hidden="1" outlineLevel="3" x14ac:dyDescent="0.3">
      <c r="A271" s="5"/>
      <c r="B271" s="5"/>
      <c r="C271" s="36"/>
      <c r="D271" s="131" t="s">
        <v>607</v>
      </c>
      <c r="E271" s="131" t="s">
        <v>608</v>
      </c>
      <c r="F271" s="132">
        <v>45370</v>
      </c>
      <c r="G271" s="133" t="s">
        <v>599</v>
      </c>
      <c r="H271" s="5"/>
      <c r="I271" s="114"/>
      <c r="J271" s="114"/>
      <c r="K271" s="114"/>
      <c r="L271" s="114"/>
      <c r="M271" s="38"/>
      <c r="N271" s="210"/>
      <c r="O271" s="5"/>
    </row>
    <row r="272" spans="1:15" customFormat="1" ht="14" hidden="1" outlineLevel="3" x14ac:dyDescent="0.3">
      <c r="A272" s="5"/>
      <c r="B272" s="5"/>
      <c r="C272" s="36"/>
      <c r="D272" s="131" t="s">
        <v>600</v>
      </c>
      <c r="E272" s="131" t="s">
        <v>598</v>
      </c>
      <c r="F272" s="132">
        <v>45401</v>
      </c>
      <c r="G272" s="133" t="s">
        <v>602</v>
      </c>
      <c r="H272" s="5"/>
      <c r="I272" s="114"/>
      <c r="J272" s="114"/>
      <c r="K272" s="114"/>
      <c r="L272" s="114"/>
      <c r="M272" s="38"/>
      <c r="N272" s="210"/>
      <c r="O272" s="5"/>
    </row>
    <row r="273" spans="1:15" customFormat="1" ht="14" hidden="1" outlineLevel="3" x14ac:dyDescent="0.3">
      <c r="A273" s="5"/>
      <c r="B273" s="5"/>
      <c r="C273" s="36"/>
      <c r="D273" s="131" t="s">
        <v>609</v>
      </c>
      <c r="E273" s="131" t="s">
        <v>610</v>
      </c>
      <c r="F273" s="132">
        <v>45401</v>
      </c>
      <c r="G273" s="133" t="s">
        <v>602</v>
      </c>
      <c r="H273" s="5"/>
      <c r="I273" s="114"/>
      <c r="J273" s="114"/>
      <c r="K273" s="114"/>
      <c r="L273" s="114"/>
      <c r="M273" s="128"/>
      <c r="N273" s="210"/>
      <c r="O273" s="5"/>
    </row>
    <row r="274" spans="1:15" customFormat="1" ht="14" hidden="1" outlineLevel="3" x14ac:dyDescent="0.3">
      <c r="A274" s="5"/>
      <c r="B274" s="5"/>
      <c r="C274" s="36"/>
      <c r="D274" s="131"/>
      <c r="E274" s="131"/>
      <c r="F274" s="132"/>
      <c r="G274" s="133"/>
      <c r="H274" s="5"/>
      <c r="I274" s="114"/>
      <c r="J274" s="114"/>
      <c r="K274" s="114"/>
      <c r="L274" s="114"/>
      <c r="M274" s="128"/>
      <c r="N274" s="210"/>
      <c r="O274" s="5"/>
    </row>
    <row r="275" spans="1:15" customFormat="1" ht="14" hidden="1" outlineLevel="3" x14ac:dyDescent="0.3">
      <c r="A275" s="5"/>
      <c r="B275" s="5"/>
      <c r="C275" s="36"/>
      <c r="D275" s="131"/>
      <c r="E275" s="131"/>
      <c r="F275" s="132"/>
      <c r="G275" s="133"/>
      <c r="H275" s="5"/>
      <c r="I275" s="114"/>
      <c r="J275" s="114"/>
      <c r="K275" s="114"/>
      <c r="L275" s="114"/>
      <c r="M275" s="38"/>
      <c r="N275" s="210"/>
      <c r="O275" s="5"/>
    </row>
    <row r="276" spans="1:15" customFormat="1" ht="14" hidden="1" outlineLevel="3" x14ac:dyDescent="0.3">
      <c r="A276" s="5"/>
      <c r="B276" s="5"/>
      <c r="C276" s="36"/>
      <c r="D276" s="131"/>
      <c r="E276" s="131"/>
      <c r="F276" s="132"/>
      <c r="G276" s="133"/>
      <c r="H276" s="5"/>
      <c r="I276" s="114"/>
      <c r="J276" s="114"/>
      <c r="K276" s="114"/>
      <c r="L276" s="114"/>
      <c r="M276" s="38"/>
      <c r="N276" s="210"/>
      <c r="O276" s="5"/>
    </row>
    <row r="277" spans="1:15" customFormat="1" ht="14" hidden="1" outlineLevel="3" x14ac:dyDescent="0.3">
      <c r="A277" s="5"/>
      <c r="B277" s="5"/>
      <c r="C277" s="36"/>
      <c r="D277" s="131"/>
      <c r="E277" s="131"/>
      <c r="F277" s="132"/>
      <c r="G277" s="133"/>
      <c r="H277" s="5"/>
      <c r="I277" s="114"/>
      <c r="J277" s="114"/>
      <c r="K277" s="114"/>
      <c r="L277" s="114"/>
      <c r="M277" s="38"/>
      <c r="N277" s="210"/>
      <c r="O277" s="5"/>
    </row>
    <row r="278" spans="1:15" customFormat="1" ht="14" hidden="1" outlineLevel="3" x14ac:dyDescent="0.3">
      <c r="A278" s="5"/>
      <c r="B278" s="5"/>
      <c r="C278" s="315" t="s">
        <v>715</v>
      </c>
      <c r="D278" s="316"/>
      <c r="E278" s="316"/>
      <c r="F278" s="316"/>
      <c r="G278" s="316"/>
      <c r="H278" s="316"/>
      <c r="I278" s="316"/>
      <c r="J278" s="316"/>
      <c r="K278" s="316"/>
      <c r="L278" s="316"/>
      <c r="M278" s="317"/>
      <c r="N278" s="210"/>
      <c r="O278" s="5"/>
    </row>
    <row r="279" spans="1:15" customFormat="1" ht="14" hidden="1" outlineLevel="3" x14ac:dyDescent="0.3">
      <c r="A279" s="5"/>
      <c r="B279" s="5"/>
      <c r="C279" s="36"/>
      <c r="D279" s="131" t="s">
        <v>612</v>
      </c>
      <c r="E279" s="131" t="s">
        <v>613</v>
      </c>
      <c r="F279" s="132">
        <v>45401</v>
      </c>
      <c r="G279" s="133" t="s">
        <v>602</v>
      </c>
      <c r="H279" s="5"/>
      <c r="I279" s="5"/>
      <c r="J279" s="5"/>
      <c r="K279" s="5"/>
      <c r="L279" s="5"/>
      <c r="M279" s="38"/>
      <c r="N279" s="210"/>
      <c r="O279" s="5"/>
    </row>
    <row r="280" spans="1:15" customFormat="1" ht="14.55" hidden="1" outlineLevel="3" thickBot="1" x14ac:dyDescent="0.35">
      <c r="A280" s="5"/>
      <c r="B280" s="5"/>
      <c r="C280" s="39"/>
      <c r="D280" s="134"/>
      <c r="E280" s="134"/>
      <c r="F280" s="135"/>
      <c r="G280" s="136"/>
      <c r="H280" s="40"/>
      <c r="I280" s="40"/>
      <c r="J280" s="40"/>
      <c r="K280" s="40"/>
      <c r="L280" s="40"/>
      <c r="M280" s="41"/>
      <c r="N280" s="211"/>
      <c r="O280" s="5"/>
    </row>
    <row r="281" spans="1:15" customFormat="1" ht="14" outlineLevel="2" x14ac:dyDescent="0.3">
      <c r="A281" s="5"/>
      <c r="B281" s="347"/>
      <c r="C281" s="347"/>
      <c r="D281" s="5"/>
      <c r="E281" s="5"/>
      <c r="F281" s="5"/>
      <c r="G281" s="5"/>
      <c r="H281" s="347"/>
      <c r="I281" s="347"/>
      <c r="J281" s="347"/>
      <c r="K281" s="347"/>
      <c r="L281" s="347"/>
      <c r="M281" s="347"/>
      <c r="N281" s="348"/>
      <c r="O281" s="5"/>
    </row>
    <row r="282" spans="1:15" customFormat="1" ht="14" outlineLevel="2" collapsed="1" x14ac:dyDescent="0.3">
      <c r="A282" s="5"/>
      <c r="B282" s="349" t="s">
        <v>3666</v>
      </c>
      <c r="C282" s="347"/>
      <c r="D282" s="5"/>
      <c r="E282" s="5"/>
      <c r="F282" s="5"/>
      <c r="G282" s="5"/>
      <c r="H282" s="347"/>
      <c r="I282" s="347"/>
      <c r="J282" s="347"/>
      <c r="K282" s="347"/>
      <c r="L282" s="347"/>
      <c r="M282" s="347"/>
      <c r="N282" s="348"/>
      <c r="O282" s="5"/>
    </row>
    <row r="283" spans="1:15" customFormat="1" ht="117.7" hidden="1" customHeight="1" outlineLevel="3" thickBot="1" x14ac:dyDescent="0.35">
      <c r="A283" s="5"/>
      <c r="B283" s="349" t="e" vm="2">
        <v>#VALUE!</v>
      </c>
      <c r="C283" s="350" t="s">
        <v>3667</v>
      </c>
      <c r="D283" s="351"/>
      <c r="E283" s="351"/>
      <c r="F283" s="351"/>
      <c r="G283" s="351"/>
      <c r="H283" s="351"/>
      <c r="I283" s="351"/>
      <c r="J283" s="351"/>
      <c r="K283" s="351"/>
      <c r="L283" s="351"/>
      <c r="M283" s="352"/>
      <c r="N283" s="348"/>
      <c r="O283" s="5"/>
    </row>
    <row r="284" spans="1:15" customFormat="1" ht="14" outlineLevel="2" x14ac:dyDescent="0.3">
      <c r="A284" s="5"/>
      <c r="B284" s="349"/>
      <c r="C284" s="347"/>
      <c r="D284" s="5"/>
      <c r="E284" s="5"/>
      <c r="F284" s="5"/>
      <c r="G284" s="5"/>
      <c r="H284" s="347"/>
      <c r="I284" s="347"/>
      <c r="J284" s="347"/>
      <c r="K284" s="347"/>
      <c r="L284" s="347"/>
      <c r="M284" s="347"/>
      <c r="N284" s="348"/>
      <c r="O284" s="5"/>
    </row>
    <row r="285" spans="1:15" ht="14" outlineLevel="1" x14ac:dyDescent="0.3">
      <c r="A285" s="5"/>
      <c r="B285" s="5"/>
      <c r="C285" s="5"/>
      <c r="D285" s="5"/>
      <c r="E285" s="5"/>
      <c r="F285" s="5"/>
      <c r="G285" s="5"/>
      <c r="H285" s="5"/>
      <c r="I285" s="5"/>
      <c r="J285" s="5"/>
      <c r="K285" s="5"/>
      <c r="L285" s="5"/>
      <c r="M285" s="5"/>
      <c r="N285" s="5"/>
      <c r="O285" s="5"/>
    </row>
    <row r="286" spans="1:15" ht="14.55" outlineLevel="1" thickBot="1" x14ac:dyDescent="0.35">
      <c r="A286" s="5"/>
      <c r="B286" s="14" t="s">
        <v>252</v>
      </c>
      <c r="C286" s="5"/>
      <c r="D286" s="5"/>
      <c r="E286" s="5"/>
      <c r="F286" s="5"/>
      <c r="G286" s="5"/>
      <c r="H286" s="5"/>
      <c r="I286" s="5"/>
      <c r="J286" s="5"/>
      <c r="K286" s="5"/>
      <c r="L286" s="5"/>
      <c r="M286" s="5"/>
      <c r="N286" s="5"/>
      <c r="O286" s="5"/>
    </row>
    <row r="287" spans="1:15" ht="14.55" outlineLevel="1" thickBot="1" x14ac:dyDescent="0.35">
      <c r="A287" s="5"/>
      <c r="B287" s="5"/>
      <c r="C287" s="243" t="s">
        <v>716</v>
      </c>
      <c r="D287" s="244"/>
      <c r="E287" s="244"/>
      <c r="F287" s="244"/>
      <c r="G287" s="244"/>
      <c r="H287" s="244"/>
      <c r="I287" s="244"/>
      <c r="J287" s="244"/>
      <c r="K287" s="244"/>
      <c r="L287" s="244"/>
      <c r="M287" s="245"/>
      <c r="N287" s="31"/>
      <c r="O287" s="5"/>
    </row>
    <row r="288" spans="1:15" ht="14" outlineLevel="2" x14ac:dyDescent="0.3">
      <c r="A288" s="5"/>
      <c r="B288" s="5"/>
      <c r="C288" s="5"/>
      <c r="D288" s="5"/>
      <c r="E288" s="5"/>
      <c r="F288" s="5"/>
      <c r="G288" s="5"/>
      <c r="H288" s="5"/>
      <c r="I288" s="5"/>
      <c r="J288" s="5"/>
      <c r="K288" s="5"/>
      <c r="L288" s="5"/>
      <c r="M288" s="5"/>
      <c r="N288" s="5"/>
      <c r="O288" s="5"/>
    </row>
    <row r="289" spans="1:15" ht="14.55" outlineLevel="2" thickBot="1" x14ac:dyDescent="0.35">
      <c r="A289" s="5"/>
      <c r="B289" s="14" t="s">
        <v>254</v>
      </c>
      <c r="C289" s="5"/>
      <c r="D289" s="5"/>
      <c r="E289" s="5"/>
      <c r="F289" s="5"/>
      <c r="G289" s="5"/>
      <c r="H289" s="5"/>
      <c r="I289" s="5"/>
      <c r="J289" s="5"/>
      <c r="K289" s="5"/>
      <c r="L289" s="5"/>
      <c r="M289" s="5"/>
      <c r="N289" s="5"/>
      <c r="O289" s="5"/>
    </row>
    <row r="290" spans="1:15" ht="33.049999999999997" customHeight="1" outlineLevel="2" thickBot="1" x14ac:dyDescent="0.35">
      <c r="A290" s="5"/>
      <c r="B290" s="5"/>
      <c r="C290" s="269" t="s">
        <v>717</v>
      </c>
      <c r="D290" s="270"/>
      <c r="E290" s="270"/>
      <c r="F290" s="270"/>
      <c r="G290" s="270"/>
      <c r="H290" s="270"/>
      <c r="I290" s="270"/>
      <c r="J290" s="270"/>
      <c r="K290" s="270"/>
      <c r="L290" s="270"/>
      <c r="M290" s="271"/>
      <c r="N290" s="31"/>
      <c r="O290" s="5"/>
    </row>
    <row r="291" spans="1:15" ht="14" outlineLevel="2" x14ac:dyDescent="0.3">
      <c r="A291" s="5"/>
      <c r="B291" s="5"/>
      <c r="C291" s="5"/>
      <c r="D291" s="5"/>
      <c r="E291" s="5"/>
      <c r="F291" s="5"/>
      <c r="G291" s="5"/>
      <c r="H291" s="5"/>
      <c r="I291" s="5"/>
      <c r="J291" s="5"/>
      <c r="K291" s="5"/>
      <c r="L291" s="5"/>
      <c r="M291" s="5"/>
      <c r="N291" s="5"/>
      <c r="O291" s="5"/>
    </row>
    <row r="292" spans="1:15" ht="15.05" customHeight="1" outlineLevel="2" thickBot="1" x14ac:dyDescent="0.35">
      <c r="A292" s="5"/>
      <c r="B292" s="14" t="s">
        <v>145</v>
      </c>
      <c r="C292" s="5"/>
      <c r="D292" s="5"/>
      <c r="E292" s="5"/>
      <c r="F292" s="5"/>
      <c r="G292" s="5"/>
      <c r="H292" s="5"/>
      <c r="I292" s="5"/>
      <c r="J292" s="5"/>
      <c r="K292" s="5"/>
      <c r="L292" s="5"/>
      <c r="M292" s="5"/>
      <c r="N292" s="5"/>
      <c r="O292" s="5"/>
    </row>
    <row r="293" spans="1:15" ht="15.05" customHeight="1" outlineLevel="3" x14ac:dyDescent="0.3">
      <c r="A293" s="5"/>
      <c r="B293" s="32" t="s">
        <v>15</v>
      </c>
      <c r="C293" s="329" t="s">
        <v>718</v>
      </c>
      <c r="D293" s="330"/>
      <c r="E293" s="330"/>
      <c r="F293" s="330"/>
      <c r="G293" s="330"/>
      <c r="H293" s="330"/>
      <c r="I293" s="330"/>
      <c r="J293" s="330"/>
      <c r="K293" s="330"/>
      <c r="L293" s="330"/>
      <c r="M293" s="331"/>
      <c r="N293" s="209"/>
      <c r="O293" s="5"/>
    </row>
    <row r="294" spans="1:15" s="50" customFormat="1" ht="15.05" customHeight="1" outlineLevel="3" thickBot="1" x14ac:dyDescent="0.35">
      <c r="A294" s="48"/>
      <c r="B294" s="49" t="s">
        <v>1</v>
      </c>
      <c r="C294" s="326" t="s">
        <v>616</v>
      </c>
      <c r="D294" s="327"/>
      <c r="E294" s="327"/>
      <c r="F294" s="327"/>
      <c r="G294" s="327"/>
      <c r="H294" s="327"/>
      <c r="I294" s="327"/>
      <c r="J294" s="327"/>
      <c r="K294" s="327"/>
      <c r="L294" s="327"/>
      <c r="M294" s="328"/>
      <c r="N294" s="211"/>
      <c r="O294" s="48"/>
    </row>
    <row r="295" spans="1:15" ht="14" outlineLevel="2" x14ac:dyDescent="0.3">
      <c r="A295" s="5"/>
      <c r="B295" s="5"/>
      <c r="C295" s="5"/>
      <c r="D295" s="5"/>
      <c r="E295" s="5"/>
      <c r="F295" s="5"/>
      <c r="G295" s="5"/>
      <c r="H295" s="5"/>
      <c r="I295" s="5"/>
      <c r="J295" s="5"/>
      <c r="K295" s="5"/>
      <c r="L295" s="5"/>
      <c r="M295" s="5"/>
      <c r="N295" s="5"/>
      <c r="O295" s="5"/>
    </row>
    <row r="296" spans="1:15" ht="14.55" outlineLevel="2" thickBot="1" x14ac:dyDescent="0.35">
      <c r="A296" s="5"/>
      <c r="B296" s="14" t="s">
        <v>257</v>
      </c>
      <c r="C296" s="5"/>
      <c r="D296" s="5"/>
      <c r="E296" s="5"/>
      <c r="F296" s="5"/>
      <c r="G296" s="5"/>
      <c r="H296" s="5"/>
      <c r="I296" s="5"/>
      <c r="J296" s="5"/>
      <c r="K296" s="5"/>
      <c r="L296" s="5"/>
      <c r="M296" s="5"/>
      <c r="N296" s="5"/>
      <c r="O296" s="5"/>
    </row>
    <row r="297" spans="1:15" ht="14" outlineLevel="3" x14ac:dyDescent="0.3">
      <c r="A297" s="5"/>
      <c r="B297" s="5"/>
      <c r="C297" s="18" t="s">
        <v>707</v>
      </c>
      <c r="D297" s="207" t="s">
        <v>719</v>
      </c>
      <c r="E297" s="208"/>
      <c r="F297" s="208"/>
      <c r="G297" s="208"/>
      <c r="H297" s="208"/>
      <c r="I297" s="208"/>
      <c r="J297" s="208"/>
      <c r="K297" s="208"/>
      <c r="L297" s="208"/>
      <c r="M297" s="275"/>
      <c r="N297" s="209"/>
      <c r="O297" s="5"/>
    </row>
    <row r="298" spans="1:15" ht="14" outlineLevel="3" x14ac:dyDescent="0.3">
      <c r="A298" s="5"/>
      <c r="B298" s="5"/>
      <c r="C298" s="20" t="s">
        <v>720</v>
      </c>
      <c r="D298" s="212" t="s">
        <v>721</v>
      </c>
      <c r="E298" s="213"/>
      <c r="F298" s="213"/>
      <c r="G298" s="213"/>
      <c r="H298" s="213"/>
      <c r="I298" s="213"/>
      <c r="J298" s="213"/>
      <c r="K298" s="213"/>
      <c r="L298" s="213"/>
      <c r="M298" s="214"/>
      <c r="N298" s="210"/>
      <c r="O298" s="5"/>
    </row>
    <row r="299" spans="1:15" ht="14" outlineLevel="3" x14ac:dyDescent="0.3">
      <c r="A299" s="5"/>
      <c r="B299" s="5"/>
      <c r="C299" s="20" t="s">
        <v>722</v>
      </c>
      <c r="D299" s="212" t="s">
        <v>723</v>
      </c>
      <c r="E299" s="213"/>
      <c r="F299" s="213"/>
      <c r="G299" s="213"/>
      <c r="H299" s="213"/>
      <c r="I299" s="213"/>
      <c r="J299" s="213"/>
      <c r="K299" s="213"/>
      <c r="L299" s="213"/>
      <c r="M299" s="214"/>
      <c r="N299" s="210"/>
      <c r="O299" s="5"/>
    </row>
    <row r="300" spans="1:15" ht="14.55" outlineLevel="3" thickBot="1" x14ac:dyDescent="0.35">
      <c r="A300" s="5"/>
      <c r="B300" s="5"/>
      <c r="C300" s="19" t="s">
        <v>724</v>
      </c>
      <c r="D300" s="215" t="s">
        <v>725</v>
      </c>
      <c r="E300" s="216"/>
      <c r="F300" s="216"/>
      <c r="G300" s="216"/>
      <c r="H300" s="216"/>
      <c r="I300" s="216"/>
      <c r="J300" s="216"/>
      <c r="K300" s="216"/>
      <c r="L300" s="216"/>
      <c r="M300" s="217"/>
      <c r="N300" s="211"/>
      <c r="O300" s="5"/>
    </row>
    <row r="301" spans="1:15" ht="14" outlineLevel="2" x14ac:dyDescent="0.3">
      <c r="A301" s="5"/>
      <c r="B301" s="5"/>
      <c r="C301" s="5"/>
      <c r="D301" s="5"/>
      <c r="E301" s="5"/>
      <c r="F301" s="5"/>
      <c r="G301" s="5"/>
      <c r="H301" s="5"/>
      <c r="I301" s="5"/>
      <c r="J301" s="5"/>
      <c r="K301" s="5"/>
      <c r="L301" s="5"/>
      <c r="M301" s="5"/>
      <c r="N301" s="5"/>
      <c r="O301" s="5"/>
    </row>
    <row r="302" spans="1:15" ht="14.55" outlineLevel="2" thickBot="1" x14ac:dyDescent="0.35">
      <c r="A302" s="5"/>
      <c r="B302" s="14" t="s">
        <v>109</v>
      </c>
      <c r="C302" s="5"/>
      <c r="D302" s="5"/>
      <c r="E302" s="5"/>
      <c r="F302" s="5"/>
      <c r="G302" s="5"/>
      <c r="H302" s="5"/>
      <c r="I302" s="5"/>
      <c r="J302" s="5"/>
      <c r="K302" s="5"/>
      <c r="L302" s="5"/>
      <c r="M302" s="5"/>
      <c r="N302" s="5"/>
      <c r="O302" s="5"/>
    </row>
    <row r="303" spans="1:15" customFormat="1" ht="14" outlineLevel="3" x14ac:dyDescent="0.3">
      <c r="A303" s="5"/>
      <c r="B303" s="5"/>
      <c r="C303" s="311" t="s">
        <v>726</v>
      </c>
      <c r="D303" s="312"/>
      <c r="E303" s="312"/>
      <c r="F303" s="312"/>
      <c r="G303" s="312"/>
      <c r="H303" s="312"/>
      <c r="I303" s="312"/>
      <c r="J303" s="312"/>
      <c r="K303" s="312"/>
      <c r="L303" s="312"/>
      <c r="M303" s="313"/>
      <c r="N303" s="209"/>
      <c r="O303" s="5"/>
    </row>
    <row r="304" spans="1:15" customFormat="1" ht="14" outlineLevel="3" x14ac:dyDescent="0.3">
      <c r="A304" s="5"/>
      <c r="B304" s="5"/>
      <c r="C304" s="36"/>
      <c r="D304" s="323" t="s">
        <v>591</v>
      </c>
      <c r="E304" s="323"/>
      <c r="F304" s="323"/>
      <c r="G304" s="323"/>
      <c r="H304" s="5"/>
      <c r="I304" s="324" t="s">
        <v>330</v>
      </c>
      <c r="J304" s="324"/>
      <c r="K304" s="324"/>
      <c r="L304" s="324"/>
      <c r="M304" s="128"/>
      <c r="N304" s="210"/>
      <c r="O304" s="5"/>
    </row>
    <row r="305" spans="1:15" customFormat="1" ht="16.149999999999999" outlineLevel="3" thickBot="1" x14ac:dyDescent="0.35">
      <c r="A305" s="5"/>
      <c r="B305" s="5"/>
      <c r="C305" s="36"/>
      <c r="D305" s="141" t="s">
        <v>202</v>
      </c>
      <c r="E305" s="141" t="s">
        <v>624</v>
      </c>
      <c r="F305" s="141" t="s">
        <v>625</v>
      </c>
      <c r="G305" s="141" t="s">
        <v>626</v>
      </c>
      <c r="H305" s="5"/>
      <c r="I305" s="141" t="s">
        <v>202</v>
      </c>
      <c r="J305" s="141" t="s">
        <v>624</v>
      </c>
      <c r="K305" s="141" t="s">
        <v>625</v>
      </c>
      <c r="L305" s="141" t="s">
        <v>626</v>
      </c>
      <c r="M305" s="128"/>
      <c r="N305" s="210"/>
      <c r="O305" s="5"/>
    </row>
    <row r="306" spans="1:15" customFormat="1" ht="14.55" outlineLevel="3" thickBot="1" x14ac:dyDescent="0.35">
      <c r="A306" s="5"/>
      <c r="B306" s="5"/>
      <c r="C306" s="36"/>
      <c r="D306" s="4" t="s">
        <v>627</v>
      </c>
      <c r="E306" s="4">
        <v>100</v>
      </c>
      <c r="F306" s="142">
        <v>0.19</v>
      </c>
      <c r="G306" s="142">
        <f>E306*F306</f>
        <v>19</v>
      </c>
      <c r="H306" s="5"/>
      <c r="I306" s="129"/>
      <c r="J306" s="4"/>
      <c r="K306" s="4"/>
      <c r="L306" s="4"/>
      <c r="M306" s="128"/>
      <c r="N306" s="210"/>
      <c r="O306" s="5"/>
    </row>
    <row r="307" spans="1:15" customFormat="1" ht="14" outlineLevel="3" x14ac:dyDescent="0.3">
      <c r="A307" s="5"/>
      <c r="B307" s="5"/>
      <c r="C307" s="36"/>
      <c r="D307" s="4" t="s">
        <v>628</v>
      </c>
      <c r="E307" s="4">
        <v>70</v>
      </c>
      <c r="F307" s="142">
        <v>0.41</v>
      </c>
      <c r="G307" s="142">
        <f t="shared" ref="G307:G313" si="1">E307*F307</f>
        <v>28.7</v>
      </c>
      <c r="H307" s="5"/>
      <c r="I307" s="4"/>
      <c r="J307" s="4"/>
      <c r="K307" s="4"/>
      <c r="L307" s="4"/>
      <c r="M307" s="128"/>
      <c r="N307" s="210"/>
      <c r="O307" s="5"/>
    </row>
    <row r="308" spans="1:15" customFormat="1" ht="14" outlineLevel="3" x14ac:dyDescent="0.3">
      <c r="A308" s="5"/>
      <c r="B308" s="5"/>
      <c r="C308" s="36"/>
      <c r="D308" s="4" t="s">
        <v>629</v>
      </c>
      <c r="E308" s="4">
        <v>120</v>
      </c>
      <c r="F308" s="142">
        <v>0.32</v>
      </c>
      <c r="G308" s="142">
        <f t="shared" si="1"/>
        <v>38.4</v>
      </c>
      <c r="H308" s="5"/>
      <c r="I308" s="4"/>
      <c r="J308" s="4"/>
      <c r="K308" s="4"/>
      <c r="L308" s="4"/>
      <c r="M308" s="128"/>
      <c r="N308" s="210"/>
      <c r="O308" s="5"/>
    </row>
    <row r="309" spans="1:15" customFormat="1" ht="14" outlineLevel="3" x14ac:dyDescent="0.3">
      <c r="A309" s="5"/>
      <c r="B309" s="5"/>
      <c r="C309" s="36"/>
      <c r="D309" s="4" t="s">
        <v>630</v>
      </c>
      <c r="E309" s="4">
        <v>90</v>
      </c>
      <c r="F309" s="142">
        <v>0.3</v>
      </c>
      <c r="G309" s="142">
        <f t="shared" si="1"/>
        <v>27</v>
      </c>
      <c r="H309" s="5"/>
      <c r="I309" s="4"/>
      <c r="J309" s="4"/>
      <c r="K309" s="4"/>
      <c r="L309" s="4"/>
      <c r="M309" s="128"/>
      <c r="N309" s="210"/>
      <c r="O309" s="5"/>
    </row>
    <row r="310" spans="1:15" customFormat="1" ht="14" outlineLevel="3" x14ac:dyDescent="0.3">
      <c r="A310" s="5"/>
      <c r="B310" s="5"/>
      <c r="C310" s="36"/>
      <c r="D310" s="4" t="s">
        <v>631</v>
      </c>
      <c r="E310" s="4">
        <v>100</v>
      </c>
      <c r="F310" s="142">
        <v>0.43</v>
      </c>
      <c r="G310" s="142">
        <f t="shared" si="1"/>
        <v>43</v>
      </c>
      <c r="H310" s="5"/>
      <c r="I310" s="4"/>
      <c r="J310" s="4"/>
      <c r="K310" s="4"/>
      <c r="L310" s="4"/>
      <c r="M310" s="128"/>
      <c r="N310" s="210"/>
      <c r="O310" s="5"/>
    </row>
    <row r="311" spans="1:15" customFormat="1" ht="14" outlineLevel="3" x14ac:dyDescent="0.3">
      <c r="A311" s="5"/>
      <c r="B311" s="5"/>
      <c r="C311" s="36"/>
      <c r="D311" s="4" t="s">
        <v>632</v>
      </c>
      <c r="E311" s="4">
        <v>30</v>
      </c>
      <c r="F311" s="142">
        <v>1.8</v>
      </c>
      <c r="G311" s="142">
        <f t="shared" si="1"/>
        <v>54</v>
      </c>
      <c r="H311" s="5"/>
      <c r="I311" s="4"/>
      <c r="J311" s="4"/>
      <c r="K311" s="4"/>
      <c r="L311" s="4"/>
      <c r="M311" s="38"/>
      <c r="N311" s="210"/>
      <c r="O311" s="5"/>
    </row>
    <row r="312" spans="1:15" customFormat="1" ht="14" outlineLevel="3" x14ac:dyDescent="0.3">
      <c r="A312" s="5"/>
      <c r="B312" s="5"/>
      <c r="C312" s="36"/>
      <c r="D312" s="4" t="s">
        <v>633</v>
      </c>
      <c r="E312" s="4">
        <v>40</v>
      </c>
      <c r="F312" s="142">
        <v>0.75</v>
      </c>
      <c r="G312" s="142">
        <f t="shared" si="1"/>
        <v>30</v>
      </c>
      <c r="H312" s="5"/>
      <c r="I312" s="4"/>
      <c r="J312" s="4"/>
      <c r="K312" s="4"/>
      <c r="L312" s="4"/>
      <c r="M312" s="38"/>
      <c r="N312" s="210"/>
      <c r="O312" s="5"/>
    </row>
    <row r="313" spans="1:15" customFormat="1" ht="14" outlineLevel="3" x14ac:dyDescent="0.3">
      <c r="A313" s="5"/>
      <c r="B313" s="5"/>
      <c r="C313" s="36"/>
      <c r="D313" s="4" t="s">
        <v>634</v>
      </c>
      <c r="E313" s="4">
        <v>43</v>
      </c>
      <c r="F313" s="142">
        <v>1</v>
      </c>
      <c r="G313" s="142">
        <f t="shared" si="1"/>
        <v>43</v>
      </c>
      <c r="H313" s="5"/>
      <c r="I313" s="4"/>
      <c r="J313" s="4"/>
      <c r="K313" s="4"/>
      <c r="L313" s="4"/>
      <c r="M313" s="128"/>
      <c r="N313" s="210"/>
      <c r="O313" s="5"/>
    </row>
    <row r="314" spans="1:15" customFormat="1" ht="14" outlineLevel="3" x14ac:dyDescent="0.3">
      <c r="A314" s="5"/>
      <c r="B314" s="5"/>
      <c r="C314" s="36"/>
      <c r="D314" s="131"/>
      <c r="E314" s="131"/>
      <c r="F314" s="132"/>
      <c r="G314" s="133"/>
      <c r="H314" s="5"/>
      <c r="I314" s="114"/>
      <c r="J314" s="114"/>
      <c r="K314" s="114"/>
      <c r="L314" s="114"/>
      <c r="M314" s="128"/>
      <c r="N314" s="210"/>
      <c r="O314" s="5"/>
    </row>
    <row r="315" spans="1:15" customFormat="1" ht="14" outlineLevel="3" x14ac:dyDescent="0.3">
      <c r="A315" s="5"/>
      <c r="B315" s="5"/>
      <c r="C315" s="315" t="s">
        <v>727</v>
      </c>
      <c r="D315" s="316"/>
      <c r="E315" s="316"/>
      <c r="F315" s="316"/>
      <c r="G315" s="316"/>
      <c r="H315" s="316"/>
      <c r="I315" s="316"/>
      <c r="J315" s="316"/>
      <c r="K315" s="316"/>
      <c r="L315" s="316"/>
      <c r="M315" s="317"/>
      <c r="N315" s="210"/>
      <c r="O315" s="5"/>
    </row>
    <row r="316" spans="1:15" customFormat="1" ht="14" outlineLevel="3" x14ac:dyDescent="0.3">
      <c r="A316" s="5"/>
      <c r="B316" s="5"/>
      <c r="C316" s="137"/>
      <c r="D316" s="138"/>
      <c r="E316" s="138"/>
      <c r="F316" s="138"/>
      <c r="G316" s="138"/>
      <c r="H316" s="138"/>
      <c r="I316" s="324" t="s">
        <v>330</v>
      </c>
      <c r="J316" s="324"/>
      <c r="K316" s="324"/>
      <c r="L316" s="324"/>
      <c r="M316" s="139"/>
      <c r="N316" s="210"/>
      <c r="O316" s="5"/>
    </row>
    <row r="317" spans="1:15" customFormat="1" ht="16.149999999999999" outlineLevel="3" thickBot="1" x14ac:dyDescent="0.35">
      <c r="A317" s="5"/>
      <c r="B317" s="5"/>
      <c r="C317" s="137"/>
      <c r="D317" s="138"/>
      <c r="E317" s="138"/>
      <c r="F317" s="138"/>
      <c r="G317" s="138"/>
      <c r="H317" s="138"/>
      <c r="I317" s="141" t="s">
        <v>202</v>
      </c>
      <c r="J317" s="141" t="s">
        <v>624</v>
      </c>
      <c r="K317" s="141" t="s">
        <v>625</v>
      </c>
      <c r="L317" s="141" t="s">
        <v>626</v>
      </c>
      <c r="M317" s="139"/>
      <c r="N317" s="210"/>
      <c r="O317" s="5"/>
    </row>
    <row r="318" spans="1:15" customFormat="1" ht="14.55" outlineLevel="3" thickBot="1" x14ac:dyDescent="0.35">
      <c r="A318" s="5"/>
      <c r="B318" s="5"/>
      <c r="C318" s="137"/>
      <c r="D318" s="138"/>
      <c r="E318" s="138"/>
      <c r="F318" s="138"/>
      <c r="G318" s="138"/>
      <c r="H318" s="138"/>
      <c r="I318" s="129"/>
      <c r="J318" s="4"/>
      <c r="K318" s="4"/>
      <c r="L318" s="4"/>
      <c r="M318" s="139"/>
      <c r="N318" s="210"/>
      <c r="O318" s="5"/>
    </row>
    <row r="319" spans="1:15" customFormat="1" ht="14" outlineLevel="3" x14ac:dyDescent="0.3">
      <c r="A319" s="5"/>
      <c r="B319" s="5"/>
      <c r="C319" s="137"/>
      <c r="D319" s="138"/>
      <c r="E319" s="138"/>
      <c r="F319" s="138"/>
      <c r="G319" s="138"/>
      <c r="H319" s="138"/>
      <c r="I319" s="4"/>
      <c r="J319" s="4"/>
      <c r="K319" s="4"/>
      <c r="L319" s="4"/>
      <c r="M319" s="139"/>
      <c r="N319" s="210"/>
      <c r="O319" s="5"/>
    </row>
    <row r="320" spans="1:15" customFormat="1" ht="14" outlineLevel="3" x14ac:dyDescent="0.3">
      <c r="A320" s="5"/>
      <c r="B320" s="5"/>
      <c r="C320" s="137"/>
      <c r="D320" s="138"/>
      <c r="E320" s="138"/>
      <c r="F320" s="138"/>
      <c r="G320" s="138"/>
      <c r="H320" s="138"/>
      <c r="I320" s="4"/>
      <c r="J320" s="4"/>
      <c r="K320" s="4"/>
      <c r="L320" s="4"/>
      <c r="M320" s="139"/>
      <c r="N320" s="210"/>
      <c r="O320" s="5"/>
    </row>
    <row r="321" spans="1:15" customFormat="1" ht="14" outlineLevel="3" x14ac:dyDescent="0.3">
      <c r="A321" s="5"/>
      <c r="B321" s="5"/>
      <c r="C321" s="137"/>
      <c r="D321" s="138"/>
      <c r="E321" s="138"/>
      <c r="F321" s="138"/>
      <c r="G321" s="138"/>
      <c r="H321" s="138"/>
      <c r="I321" s="4"/>
      <c r="J321" s="4"/>
      <c r="K321" s="4"/>
      <c r="L321" s="4"/>
      <c r="M321" s="139"/>
      <c r="N321" s="210"/>
      <c r="O321" s="5"/>
    </row>
    <row r="322" spans="1:15" customFormat="1" ht="14" outlineLevel="3" x14ac:dyDescent="0.3">
      <c r="A322" s="5"/>
      <c r="B322" s="5"/>
      <c r="C322" s="137"/>
      <c r="D322" s="138"/>
      <c r="E322" s="138"/>
      <c r="F322" s="138"/>
      <c r="G322" s="138"/>
      <c r="H322" s="138"/>
      <c r="I322" s="4"/>
      <c r="J322" s="4"/>
      <c r="K322" s="4"/>
      <c r="L322" s="4"/>
      <c r="M322" s="139"/>
      <c r="N322" s="210"/>
      <c r="O322" s="5"/>
    </row>
    <row r="323" spans="1:15" customFormat="1" ht="14" outlineLevel="3" x14ac:dyDescent="0.3">
      <c r="A323" s="5"/>
      <c r="B323" s="5"/>
      <c r="C323" s="137"/>
      <c r="D323" s="138"/>
      <c r="E323" s="138"/>
      <c r="F323" s="138"/>
      <c r="G323" s="138"/>
      <c r="H323" s="138"/>
      <c r="I323" s="4"/>
      <c r="J323" s="4"/>
      <c r="K323" s="4"/>
      <c r="L323" s="4"/>
      <c r="M323" s="139"/>
      <c r="N323" s="210"/>
      <c r="O323" s="5"/>
    </row>
    <row r="324" spans="1:15" customFormat="1" ht="14" outlineLevel="3" x14ac:dyDescent="0.3">
      <c r="A324" s="5"/>
      <c r="B324" s="5"/>
      <c r="C324" s="137"/>
      <c r="D324" s="138"/>
      <c r="E324" s="138"/>
      <c r="F324" s="138"/>
      <c r="G324" s="138"/>
      <c r="H324" s="138"/>
      <c r="I324" s="4"/>
      <c r="J324" s="4"/>
      <c r="K324" s="4"/>
      <c r="L324" s="4"/>
      <c r="M324" s="139"/>
      <c r="N324" s="210"/>
      <c r="O324" s="5"/>
    </row>
    <row r="325" spans="1:15" customFormat="1" ht="14" outlineLevel="3" x14ac:dyDescent="0.3">
      <c r="A325" s="5"/>
      <c r="B325" s="5"/>
      <c r="C325" s="137"/>
      <c r="D325" s="138"/>
      <c r="E325" s="138"/>
      <c r="F325" s="138"/>
      <c r="G325" s="138"/>
      <c r="H325" s="138"/>
      <c r="I325" s="4"/>
      <c r="J325" s="4"/>
      <c r="K325" s="4"/>
      <c r="L325" s="4"/>
      <c r="M325" s="139"/>
      <c r="N325" s="210"/>
      <c r="O325" s="5"/>
    </row>
    <row r="326" spans="1:15" customFormat="1" ht="14" outlineLevel="3" x14ac:dyDescent="0.3">
      <c r="A326" s="5"/>
      <c r="B326" s="5"/>
      <c r="C326" s="137"/>
      <c r="D326" s="138"/>
      <c r="E326" s="138"/>
      <c r="F326" s="138"/>
      <c r="G326" s="138"/>
      <c r="H326" s="138"/>
      <c r="I326" s="4"/>
      <c r="J326" s="4"/>
      <c r="K326" s="4"/>
      <c r="L326" s="4"/>
      <c r="M326" s="139"/>
      <c r="N326" s="210"/>
      <c r="O326" s="5"/>
    </row>
    <row r="327" spans="1:15" customFormat="1" ht="14" outlineLevel="3" x14ac:dyDescent="0.3">
      <c r="A327" s="5"/>
      <c r="B327" s="5"/>
      <c r="C327" s="315" t="s">
        <v>728</v>
      </c>
      <c r="D327" s="316"/>
      <c r="E327" s="316"/>
      <c r="F327" s="316"/>
      <c r="G327" s="316"/>
      <c r="H327" s="316"/>
      <c r="I327" s="316"/>
      <c r="J327" s="316"/>
      <c r="K327" s="316"/>
      <c r="L327" s="316"/>
      <c r="M327" s="317"/>
      <c r="N327" s="210"/>
      <c r="O327" s="5"/>
    </row>
    <row r="328" spans="1:15" customFormat="1" ht="14" outlineLevel="3" x14ac:dyDescent="0.3">
      <c r="A328" s="5"/>
      <c r="B328" s="5"/>
      <c r="C328" s="137"/>
      <c r="D328" s="138"/>
      <c r="E328" s="138"/>
      <c r="F328" s="138"/>
      <c r="G328" s="138"/>
      <c r="H328" s="138"/>
      <c r="I328" s="324" t="s">
        <v>330</v>
      </c>
      <c r="J328" s="324"/>
      <c r="K328" s="324"/>
      <c r="L328" s="324"/>
      <c r="M328" s="139"/>
      <c r="N328" s="210"/>
      <c r="O328" s="5"/>
    </row>
    <row r="329" spans="1:15" customFormat="1" ht="16.149999999999999" outlineLevel="3" thickBot="1" x14ac:dyDescent="0.35">
      <c r="A329" s="5"/>
      <c r="B329" s="5"/>
      <c r="C329" s="137"/>
      <c r="D329" s="138"/>
      <c r="E329" s="138"/>
      <c r="F329" s="138"/>
      <c r="G329" s="138"/>
      <c r="H329" s="138"/>
      <c r="I329" s="141" t="s">
        <v>202</v>
      </c>
      <c r="J329" s="141" t="s">
        <v>624</v>
      </c>
      <c r="K329" s="141" t="s">
        <v>625</v>
      </c>
      <c r="L329" s="141" t="s">
        <v>626</v>
      </c>
      <c r="M329" s="139"/>
      <c r="N329" s="210"/>
      <c r="O329" s="5"/>
    </row>
    <row r="330" spans="1:15" customFormat="1" ht="14.55" outlineLevel="3" thickBot="1" x14ac:dyDescent="0.35">
      <c r="A330" s="5"/>
      <c r="B330" s="5"/>
      <c r="C330" s="137"/>
      <c r="D330" s="138"/>
      <c r="E330" s="138"/>
      <c r="F330" s="138"/>
      <c r="G330" s="138"/>
      <c r="H330" s="138"/>
      <c r="I330" s="129"/>
      <c r="J330" s="4"/>
      <c r="K330" s="4"/>
      <c r="L330" s="4"/>
      <c r="M330" s="139"/>
      <c r="N330" s="210"/>
      <c r="O330" s="5"/>
    </row>
    <row r="331" spans="1:15" customFormat="1" ht="14" outlineLevel="3" x14ac:dyDescent="0.3">
      <c r="A331" s="5"/>
      <c r="B331" s="5"/>
      <c r="C331" s="137"/>
      <c r="D331" s="138"/>
      <c r="E331" s="138"/>
      <c r="F331" s="138"/>
      <c r="G331" s="138"/>
      <c r="H331" s="138"/>
      <c r="I331" s="4"/>
      <c r="J331" s="4"/>
      <c r="K331" s="4"/>
      <c r="L331" s="4"/>
      <c r="M331" s="139"/>
      <c r="N331" s="210"/>
      <c r="O331" s="5"/>
    </row>
    <row r="332" spans="1:15" customFormat="1" ht="14" outlineLevel="3" x14ac:dyDescent="0.3">
      <c r="A332" s="5"/>
      <c r="B332" s="5"/>
      <c r="C332" s="137"/>
      <c r="D332" s="138"/>
      <c r="E332" s="138"/>
      <c r="F332" s="138"/>
      <c r="G332" s="138"/>
      <c r="H332" s="138"/>
      <c r="I332" s="4"/>
      <c r="J332" s="4"/>
      <c r="K332" s="4"/>
      <c r="L332" s="4"/>
      <c r="M332" s="139"/>
      <c r="N332" s="210"/>
      <c r="O332" s="5"/>
    </row>
    <row r="333" spans="1:15" customFormat="1" ht="14" outlineLevel="3" x14ac:dyDescent="0.3">
      <c r="A333" s="5"/>
      <c r="B333" s="5"/>
      <c r="C333" s="137"/>
      <c r="D333" s="138"/>
      <c r="E333" s="138"/>
      <c r="F333" s="138"/>
      <c r="G333" s="138"/>
      <c r="H333" s="138"/>
      <c r="I333" s="4"/>
      <c r="J333" s="4"/>
      <c r="K333" s="4"/>
      <c r="L333" s="4"/>
      <c r="M333" s="139"/>
      <c r="N333" s="210"/>
      <c r="O333" s="5"/>
    </row>
    <row r="334" spans="1:15" customFormat="1" ht="14" outlineLevel="3" x14ac:dyDescent="0.3">
      <c r="A334" s="5"/>
      <c r="B334" s="5"/>
      <c r="C334" s="137"/>
      <c r="D334" s="138"/>
      <c r="E334" s="138"/>
      <c r="F334" s="138"/>
      <c r="G334" s="138"/>
      <c r="H334" s="138"/>
      <c r="I334" s="4"/>
      <c r="J334" s="4"/>
      <c r="K334" s="4"/>
      <c r="L334" s="4"/>
      <c r="M334" s="139"/>
      <c r="N334" s="210"/>
      <c r="O334" s="5"/>
    </row>
    <row r="335" spans="1:15" customFormat="1" ht="14" outlineLevel="3" x14ac:dyDescent="0.3">
      <c r="A335" s="5"/>
      <c r="B335" s="5"/>
      <c r="C335" s="137"/>
      <c r="D335" s="138"/>
      <c r="E335" s="138"/>
      <c r="F335" s="138"/>
      <c r="G335" s="138"/>
      <c r="H335" s="138"/>
      <c r="I335" s="4"/>
      <c r="J335" s="4"/>
      <c r="K335" s="4"/>
      <c r="L335" s="4"/>
      <c r="M335" s="139"/>
      <c r="N335" s="210"/>
      <c r="O335" s="5"/>
    </row>
    <row r="336" spans="1:15" customFormat="1" ht="14" outlineLevel="3" x14ac:dyDescent="0.3">
      <c r="A336" s="5"/>
      <c r="B336" s="5"/>
      <c r="C336" s="137"/>
      <c r="D336" s="138"/>
      <c r="E336" s="138"/>
      <c r="F336" s="138"/>
      <c r="G336" s="138"/>
      <c r="H336" s="138"/>
      <c r="I336" s="4"/>
      <c r="J336" s="4"/>
      <c r="K336" s="4"/>
      <c r="L336" s="4"/>
      <c r="M336" s="139"/>
      <c r="N336" s="210"/>
      <c r="O336" s="5"/>
    </row>
    <row r="337" spans="1:15" customFormat="1" ht="14" outlineLevel="3" x14ac:dyDescent="0.3">
      <c r="A337" s="5"/>
      <c r="B337" s="5"/>
      <c r="C337" s="137"/>
      <c r="D337" s="138"/>
      <c r="E337" s="138"/>
      <c r="F337" s="138"/>
      <c r="G337" s="138"/>
      <c r="H337" s="138"/>
      <c r="I337" s="4"/>
      <c r="J337" s="4"/>
      <c r="K337" s="4"/>
      <c r="L337" s="4"/>
      <c r="M337" s="139"/>
      <c r="N337" s="210"/>
      <c r="O337" s="5"/>
    </row>
    <row r="338" spans="1:15" customFormat="1" ht="14" outlineLevel="3" x14ac:dyDescent="0.3">
      <c r="A338" s="5"/>
      <c r="B338" s="5"/>
      <c r="C338" s="137"/>
      <c r="D338" s="138"/>
      <c r="E338" s="138"/>
      <c r="F338" s="138"/>
      <c r="G338" s="138"/>
      <c r="H338" s="138"/>
      <c r="I338" s="4"/>
      <c r="J338" s="4"/>
      <c r="K338" s="4"/>
      <c r="L338" s="4"/>
      <c r="M338" s="139"/>
      <c r="N338" s="210"/>
      <c r="O338" s="5"/>
    </row>
    <row r="339" spans="1:15" customFormat="1" ht="14.55" outlineLevel="3" thickBot="1" x14ac:dyDescent="0.35">
      <c r="A339" s="5"/>
      <c r="B339" s="5"/>
      <c r="C339" s="39"/>
      <c r="D339" s="40"/>
      <c r="E339" s="40"/>
      <c r="F339" s="40"/>
      <c r="G339" s="40"/>
      <c r="H339" s="40"/>
      <c r="I339" s="40"/>
      <c r="J339" s="40"/>
      <c r="K339" s="40"/>
      <c r="L339" s="40"/>
      <c r="M339" s="41"/>
      <c r="N339" s="211"/>
      <c r="O339" s="5"/>
    </row>
    <row r="340" spans="1:15" ht="14" outlineLevel="1" x14ac:dyDescent="0.3">
      <c r="A340" s="5"/>
      <c r="B340" s="5"/>
      <c r="C340" s="5"/>
      <c r="D340" s="5"/>
      <c r="E340" s="5"/>
      <c r="F340" s="5"/>
      <c r="G340" s="5"/>
      <c r="H340" s="5"/>
      <c r="I340" s="5"/>
      <c r="J340" s="5"/>
      <c r="K340" s="5"/>
      <c r="L340" s="5"/>
      <c r="M340" s="5"/>
      <c r="N340" s="5"/>
      <c r="O340" s="5"/>
    </row>
    <row r="341" spans="1:15" ht="14.55" outlineLevel="1" thickBot="1" x14ac:dyDescent="0.35">
      <c r="A341" s="5"/>
      <c r="B341" s="14" t="s">
        <v>252</v>
      </c>
      <c r="C341" s="5"/>
      <c r="D341" s="5"/>
      <c r="E341" s="5"/>
      <c r="F341" s="5"/>
      <c r="G341" s="5"/>
      <c r="H341" s="5"/>
      <c r="I341" s="5"/>
      <c r="J341" s="5"/>
      <c r="K341" s="5"/>
      <c r="L341" s="5"/>
      <c r="M341" s="5"/>
      <c r="N341" s="5"/>
      <c r="O341" s="5"/>
    </row>
    <row r="342" spans="1:15" ht="14.55" outlineLevel="1" thickBot="1" x14ac:dyDescent="0.35">
      <c r="A342" s="5"/>
      <c r="B342" s="5"/>
      <c r="C342" s="243" t="s">
        <v>729</v>
      </c>
      <c r="D342" s="244"/>
      <c r="E342" s="244"/>
      <c r="F342" s="244"/>
      <c r="G342" s="244"/>
      <c r="H342" s="244"/>
      <c r="I342" s="244"/>
      <c r="J342" s="244"/>
      <c r="K342" s="244"/>
      <c r="L342" s="244"/>
      <c r="M342" s="245"/>
      <c r="N342" s="31"/>
      <c r="O342" s="5"/>
    </row>
    <row r="343" spans="1:15" ht="14" outlineLevel="2" x14ac:dyDescent="0.3">
      <c r="A343" s="5"/>
      <c r="B343" s="5"/>
      <c r="C343" s="5"/>
      <c r="D343" s="5"/>
      <c r="E343" s="5"/>
      <c r="F343" s="5"/>
      <c r="G343" s="5"/>
      <c r="H343" s="5"/>
      <c r="I343" s="5"/>
      <c r="J343" s="5"/>
      <c r="K343" s="5"/>
      <c r="L343" s="5"/>
      <c r="M343" s="5"/>
      <c r="N343" s="5"/>
      <c r="O343" s="5"/>
    </row>
    <row r="344" spans="1:15" ht="14.55" outlineLevel="2" thickBot="1" x14ac:dyDescent="0.35">
      <c r="A344" s="5"/>
      <c r="B344" s="14" t="s">
        <v>254</v>
      </c>
      <c r="C344" s="5"/>
      <c r="D344" s="5"/>
      <c r="E344" s="5"/>
      <c r="F344" s="5"/>
      <c r="G344" s="5"/>
      <c r="H344" s="5"/>
      <c r="I344" s="5"/>
      <c r="J344" s="5"/>
      <c r="K344" s="5"/>
      <c r="L344" s="5"/>
      <c r="M344" s="5"/>
      <c r="N344" s="5"/>
      <c r="O344" s="5"/>
    </row>
    <row r="345" spans="1:15" ht="30.8" customHeight="1" outlineLevel="2" thickBot="1" x14ac:dyDescent="0.35">
      <c r="A345" s="5"/>
      <c r="B345" s="5"/>
      <c r="C345" s="269" t="s">
        <v>730</v>
      </c>
      <c r="D345" s="270"/>
      <c r="E345" s="270"/>
      <c r="F345" s="270"/>
      <c r="G345" s="270"/>
      <c r="H345" s="270"/>
      <c r="I345" s="270"/>
      <c r="J345" s="270"/>
      <c r="K345" s="270"/>
      <c r="L345" s="270"/>
      <c r="M345" s="271"/>
      <c r="N345" s="31"/>
      <c r="O345" s="5"/>
    </row>
    <row r="346" spans="1:15" ht="14" outlineLevel="2" x14ac:dyDescent="0.3">
      <c r="A346" s="5"/>
      <c r="B346" s="5"/>
      <c r="C346" s="5"/>
      <c r="D346" s="5"/>
      <c r="E346" s="5"/>
      <c r="F346" s="5"/>
      <c r="G346" s="5"/>
      <c r="H346" s="5"/>
      <c r="I346" s="5"/>
      <c r="J346" s="5"/>
      <c r="K346" s="5"/>
      <c r="L346" s="5"/>
      <c r="M346" s="5"/>
      <c r="N346" s="5"/>
      <c r="O346" s="5"/>
    </row>
    <row r="347" spans="1:15" ht="15.05" customHeight="1" outlineLevel="2" thickBot="1" x14ac:dyDescent="0.35">
      <c r="A347" s="5"/>
      <c r="B347" s="14" t="s">
        <v>145</v>
      </c>
      <c r="C347" s="5"/>
      <c r="D347" s="5"/>
      <c r="E347" s="5"/>
      <c r="F347" s="5"/>
      <c r="G347" s="5"/>
      <c r="H347" s="5"/>
      <c r="I347" s="5"/>
      <c r="J347" s="5"/>
      <c r="K347" s="5"/>
      <c r="L347" s="5"/>
      <c r="M347" s="5"/>
      <c r="N347" s="5"/>
      <c r="O347" s="5"/>
    </row>
    <row r="348" spans="1:15" ht="15.05" customHeight="1" outlineLevel="3" thickBot="1" x14ac:dyDescent="0.35">
      <c r="A348" s="5"/>
      <c r="B348" s="32" t="s">
        <v>15</v>
      </c>
      <c r="C348" s="288" t="s">
        <v>731</v>
      </c>
      <c r="D348" s="289"/>
      <c r="E348" s="289"/>
      <c r="F348" s="289"/>
      <c r="G348" s="289"/>
      <c r="H348" s="289"/>
      <c r="I348" s="289"/>
      <c r="J348" s="289"/>
      <c r="K348" s="289"/>
      <c r="L348" s="289"/>
      <c r="M348" s="290"/>
      <c r="N348" s="31"/>
      <c r="O348" s="5"/>
    </row>
    <row r="349" spans="1:15" s="50" customFormat="1" ht="15.05" customHeight="1" outlineLevel="3" thickBot="1" x14ac:dyDescent="0.35">
      <c r="A349" s="48"/>
      <c r="B349" s="49" t="s">
        <v>1</v>
      </c>
      <c r="C349" s="318" t="s">
        <v>639</v>
      </c>
      <c r="D349" s="319"/>
      <c r="E349" s="319"/>
      <c r="F349" s="319"/>
      <c r="G349" s="319"/>
      <c r="H349" s="319"/>
      <c r="I349" s="319"/>
      <c r="J349" s="319"/>
      <c r="K349" s="319"/>
      <c r="L349" s="319"/>
      <c r="M349" s="320"/>
      <c r="N349" s="88"/>
      <c r="O349" s="48"/>
    </row>
    <row r="350" spans="1:15" ht="14" outlineLevel="2" x14ac:dyDescent="0.3">
      <c r="A350" s="5"/>
      <c r="B350" s="5"/>
      <c r="C350" s="5"/>
      <c r="D350" s="5"/>
      <c r="E350" s="5"/>
      <c r="F350" s="5"/>
      <c r="G350" s="5"/>
      <c r="H350" s="5"/>
      <c r="I350" s="5"/>
      <c r="J350" s="5"/>
      <c r="K350" s="5"/>
      <c r="L350" s="5"/>
      <c r="M350" s="5"/>
      <c r="N350" s="5"/>
      <c r="O350" s="5"/>
    </row>
    <row r="351" spans="1:15" ht="14.55" outlineLevel="2" thickBot="1" x14ac:dyDescent="0.35">
      <c r="A351" s="5"/>
      <c r="B351" s="14" t="s">
        <v>257</v>
      </c>
      <c r="C351" s="5"/>
      <c r="D351" s="5"/>
      <c r="E351" s="5"/>
      <c r="F351" s="5"/>
      <c r="G351" s="5"/>
      <c r="H351" s="5"/>
      <c r="I351" s="5"/>
      <c r="J351" s="5"/>
      <c r="K351" s="5"/>
      <c r="L351" s="5"/>
      <c r="M351" s="5"/>
      <c r="N351" s="5"/>
      <c r="O351" s="5"/>
    </row>
    <row r="352" spans="1:15" ht="14" outlineLevel="3" x14ac:dyDescent="0.3">
      <c r="A352" s="5"/>
      <c r="B352" s="5"/>
      <c r="C352" s="18" t="s">
        <v>707</v>
      </c>
      <c r="D352" s="207" t="s">
        <v>719</v>
      </c>
      <c r="E352" s="208"/>
      <c r="F352" s="208"/>
      <c r="G352" s="208"/>
      <c r="H352" s="208"/>
      <c r="I352" s="208"/>
      <c r="J352" s="208"/>
      <c r="K352" s="208"/>
      <c r="L352" s="208"/>
      <c r="M352" s="275"/>
      <c r="N352" s="209"/>
      <c r="O352" s="5"/>
    </row>
    <row r="353" spans="1:15" ht="14" outlineLevel="3" x14ac:dyDescent="0.3">
      <c r="A353" s="5"/>
      <c r="B353" s="5"/>
      <c r="C353" s="20" t="s">
        <v>732</v>
      </c>
      <c r="D353" s="212" t="s">
        <v>721</v>
      </c>
      <c r="E353" s="213"/>
      <c r="F353" s="213"/>
      <c r="G353" s="213"/>
      <c r="H353" s="213"/>
      <c r="I353" s="213"/>
      <c r="J353" s="213"/>
      <c r="K353" s="213"/>
      <c r="L353" s="213"/>
      <c r="M353" s="214"/>
      <c r="N353" s="210"/>
      <c r="O353" s="5"/>
    </row>
    <row r="354" spans="1:15" ht="14" outlineLevel="3" x14ac:dyDescent="0.3">
      <c r="A354" s="5"/>
      <c r="B354" s="5"/>
      <c r="C354" s="20" t="s">
        <v>733</v>
      </c>
      <c r="D354" s="212" t="s">
        <v>723</v>
      </c>
      <c r="E354" s="213"/>
      <c r="F354" s="213"/>
      <c r="G354" s="213"/>
      <c r="H354" s="213"/>
      <c r="I354" s="213"/>
      <c r="J354" s="213"/>
      <c r="K354" s="213"/>
      <c r="L354" s="213"/>
      <c r="M354" s="214"/>
      <c r="N354" s="210"/>
      <c r="O354" s="5"/>
    </row>
    <row r="355" spans="1:15" ht="14" outlineLevel="3" x14ac:dyDescent="0.3">
      <c r="A355" s="5"/>
      <c r="B355" s="5"/>
      <c r="C355" s="20" t="s">
        <v>734</v>
      </c>
      <c r="D355" s="212" t="s">
        <v>721</v>
      </c>
      <c r="E355" s="213"/>
      <c r="F355" s="213"/>
      <c r="G355" s="213"/>
      <c r="H355" s="213"/>
      <c r="I355" s="213"/>
      <c r="J355" s="213"/>
      <c r="K355" s="213"/>
      <c r="L355" s="213"/>
      <c r="M355" s="214"/>
      <c r="N355" s="210"/>
      <c r="O355" s="5"/>
    </row>
    <row r="356" spans="1:15" ht="14" outlineLevel="3" x14ac:dyDescent="0.3">
      <c r="A356" s="5"/>
      <c r="B356" s="5"/>
      <c r="C356" s="20" t="s">
        <v>735</v>
      </c>
      <c r="D356" s="212" t="s">
        <v>723</v>
      </c>
      <c r="E356" s="213"/>
      <c r="F356" s="213"/>
      <c r="G356" s="213"/>
      <c r="H356" s="213"/>
      <c r="I356" s="213"/>
      <c r="J356" s="213"/>
      <c r="K356" s="213"/>
      <c r="L356" s="213"/>
      <c r="M356" s="214"/>
      <c r="N356" s="210"/>
      <c r="O356" s="5"/>
    </row>
    <row r="357" spans="1:15" ht="14.55" outlineLevel="3" thickBot="1" x14ac:dyDescent="0.35">
      <c r="A357" s="5"/>
      <c r="B357" s="5"/>
      <c r="C357" s="19" t="s">
        <v>644</v>
      </c>
      <c r="D357" s="215" t="s">
        <v>736</v>
      </c>
      <c r="E357" s="216"/>
      <c r="F357" s="216"/>
      <c r="G357" s="216"/>
      <c r="H357" s="216"/>
      <c r="I357" s="216"/>
      <c r="J357" s="216"/>
      <c r="K357" s="216"/>
      <c r="L357" s="216"/>
      <c r="M357" s="217"/>
      <c r="N357" s="211"/>
      <c r="O357" s="5"/>
    </row>
    <row r="358" spans="1:15" ht="14" outlineLevel="1" x14ac:dyDescent="0.3">
      <c r="A358" s="5"/>
      <c r="B358" s="5"/>
      <c r="C358" s="5"/>
      <c r="D358" s="5"/>
      <c r="E358" s="5"/>
      <c r="F358" s="5"/>
      <c r="G358" s="5"/>
      <c r="H358" s="5"/>
      <c r="I358" s="5"/>
      <c r="J358" s="5"/>
      <c r="K358" s="5"/>
      <c r="L358" s="5"/>
      <c r="M358" s="5"/>
      <c r="N358" s="5"/>
      <c r="O358" s="5"/>
    </row>
    <row r="359" spans="1:15" ht="14.55" outlineLevel="1" thickBot="1" x14ac:dyDescent="0.35">
      <c r="A359" s="5"/>
      <c r="B359" s="14" t="s">
        <v>252</v>
      </c>
      <c r="C359" s="5"/>
      <c r="D359" s="5"/>
      <c r="E359" s="5"/>
      <c r="F359" s="5"/>
      <c r="G359" s="5"/>
      <c r="H359" s="5"/>
      <c r="I359" s="5"/>
      <c r="J359" s="5"/>
      <c r="K359" s="5"/>
      <c r="L359" s="5"/>
      <c r="M359" s="5"/>
      <c r="N359" s="5"/>
      <c r="O359" s="5"/>
    </row>
    <row r="360" spans="1:15" ht="14.55" outlineLevel="1" thickBot="1" x14ac:dyDescent="0.35">
      <c r="A360" s="5"/>
      <c r="B360" s="5"/>
      <c r="C360" s="243" t="s">
        <v>646</v>
      </c>
      <c r="D360" s="244"/>
      <c r="E360" s="244"/>
      <c r="F360" s="244"/>
      <c r="G360" s="244"/>
      <c r="H360" s="244"/>
      <c r="I360" s="244"/>
      <c r="J360" s="244"/>
      <c r="K360" s="244"/>
      <c r="L360" s="244"/>
      <c r="M360" s="245"/>
      <c r="N360" s="31"/>
      <c r="O360" s="5"/>
    </row>
    <row r="361" spans="1:15" ht="14" outlineLevel="2" x14ac:dyDescent="0.3">
      <c r="A361" s="5"/>
      <c r="B361" s="5"/>
      <c r="C361" s="5"/>
      <c r="D361" s="5"/>
      <c r="E361" s="5"/>
      <c r="F361" s="5"/>
      <c r="G361" s="5"/>
      <c r="H361" s="5"/>
      <c r="I361" s="5"/>
      <c r="J361" s="5"/>
      <c r="K361" s="5"/>
      <c r="L361" s="5"/>
      <c r="M361" s="5"/>
      <c r="N361" s="5"/>
      <c r="O361" s="5"/>
    </row>
    <row r="362" spans="1:15" ht="14.55" outlineLevel="2" thickBot="1" x14ac:dyDescent="0.35">
      <c r="A362" s="5"/>
      <c r="B362" s="14" t="s">
        <v>254</v>
      </c>
      <c r="C362" s="5"/>
      <c r="D362" s="5"/>
      <c r="E362" s="5"/>
      <c r="F362" s="5"/>
      <c r="G362" s="5"/>
      <c r="H362" s="5"/>
      <c r="I362" s="5"/>
      <c r="J362" s="5"/>
      <c r="K362" s="5"/>
      <c r="L362" s="5"/>
      <c r="M362" s="5"/>
      <c r="N362" s="5"/>
      <c r="O362" s="5"/>
    </row>
    <row r="363" spans="1:15" ht="14.55" outlineLevel="2" thickBot="1" x14ac:dyDescent="0.35">
      <c r="A363" s="5"/>
      <c r="B363" s="5"/>
      <c r="C363" s="269" t="s">
        <v>737</v>
      </c>
      <c r="D363" s="270"/>
      <c r="E363" s="270"/>
      <c r="F363" s="270"/>
      <c r="G363" s="270"/>
      <c r="H363" s="270"/>
      <c r="I363" s="270"/>
      <c r="J363" s="270"/>
      <c r="K363" s="270"/>
      <c r="L363" s="270"/>
      <c r="M363" s="271"/>
      <c r="N363" s="31"/>
      <c r="O363" s="5"/>
    </row>
    <row r="364" spans="1:15" ht="14" outlineLevel="2" x14ac:dyDescent="0.3">
      <c r="A364" s="5"/>
      <c r="B364" s="5"/>
      <c r="C364" s="5"/>
      <c r="D364" s="5"/>
      <c r="E364" s="5"/>
      <c r="F364" s="5"/>
      <c r="G364" s="5"/>
      <c r="H364" s="5"/>
      <c r="I364" s="5"/>
      <c r="J364" s="5"/>
      <c r="K364" s="5"/>
      <c r="L364" s="5"/>
      <c r="M364" s="5"/>
      <c r="N364" s="5"/>
      <c r="O364" s="5"/>
    </row>
    <row r="365" spans="1:15" ht="15.05" customHeight="1" outlineLevel="2" thickBot="1" x14ac:dyDescent="0.35">
      <c r="A365" s="5"/>
      <c r="B365" s="14" t="s">
        <v>145</v>
      </c>
      <c r="C365" s="5"/>
      <c r="D365" s="5"/>
      <c r="E365" s="5"/>
      <c r="F365" s="5"/>
      <c r="G365" s="5"/>
      <c r="H365" s="5"/>
      <c r="I365" s="5"/>
      <c r="J365" s="5"/>
      <c r="K365" s="5"/>
      <c r="L365" s="5"/>
      <c r="M365" s="5"/>
      <c r="N365" s="5"/>
      <c r="O365" s="5"/>
    </row>
    <row r="366" spans="1:15" ht="15.05" customHeight="1" outlineLevel="3" thickBot="1" x14ac:dyDescent="0.35">
      <c r="A366" s="5"/>
      <c r="B366" s="32" t="s">
        <v>15</v>
      </c>
      <c r="C366" s="288" t="s">
        <v>738</v>
      </c>
      <c r="D366" s="289"/>
      <c r="E366" s="289"/>
      <c r="F366" s="289"/>
      <c r="G366" s="289"/>
      <c r="H366" s="289"/>
      <c r="I366" s="289"/>
      <c r="J366" s="289"/>
      <c r="K366" s="289"/>
      <c r="L366" s="289"/>
      <c r="M366" s="290"/>
      <c r="N366" s="31"/>
      <c r="O366" s="5"/>
    </row>
    <row r="367" spans="1:15" s="50" customFormat="1" ht="15.05" customHeight="1" outlineLevel="3" thickBot="1" x14ac:dyDescent="0.35">
      <c r="A367" s="48"/>
      <c r="B367" s="49" t="s">
        <v>1</v>
      </c>
      <c r="C367" s="318" t="s">
        <v>648</v>
      </c>
      <c r="D367" s="319"/>
      <c r="E367" s="319"/>
      <c r="F367" s="319"/>
      <c r="G367" s="319"/>
      <c r="H367" s="319"/>
      <c r="I367" s="319"/>
      <c r="J367" s="319"/>
      <c r="K367" s="319"/>
      <c r="L367" s="319"/>
      <c r="M367" s="320"/>
      <c r="N367" s="88"/>
      <c r="O367" s="48"/>
    </row>
    <row r="368" spans="1:15" ht="14" outlineLevel="2" x14ac:dyDescent="0.3">
      <c r="A368" s="5"/>
      <c r="B368" s="5"/>
      <c r="C368" s="5"/>
      <c r="D368" s="5"/>
      <c r="E368" s="5"/>
      <c r="F368" s="5"/>
      <c r="G368" s="5"/>
      <c r="H368" s="5"/>
      <c r="I368" s="5"/>
      <c r="J368" s="5"/>
      <c r="K368" s="5"/>
      <c r="L368" s="5"/>
      <c r="M368" s="5"/>
      <c r="N368" s="5"/>
      <c r="O368" s="5"/>
    </row>
    <row r="369" spans="1:15" ht="14.55" outlineLevel="2" thickBot="1" x14ac:dyDescent="0.35">
      <c r="A369" s="5"/>
      <c r="B369" s="14" t="s">
        <v>257</v>
      </c>
      <c r="C369" s="5"/>
      <c r="D369" s="5"/>
      <c r="E369" s="5"/>
      <c r="F369" s="5"/>
      <c r="G369" s="5"/>
      <c r="H369" s="5"/>
      <c r="I369" s="5"/>
      <c r="J369" s="5"/>
      <c r="K369" s="5"/>
      <c r="L369" s="5"/>
      <c r="M369" s="5"/>
      <c r="N369" s="5"/>
      <c r="O369" s="5"/>
    </row>
    <row r="370" spans="1:15" ht="14" outlineLevel="3" x14ac:dyDescent="0.3">
      <c r="A370" s="5"/>
      <c r="B370" s="5"/>
      <c r="C370" s="18" t="s">
        <v>707</v>
      </c>
      <c r="D370" s="207" t="s">
        <v>739</v>
      </c>
      <c r="E370" s="208"/>
      <c r="F370" s="208"/>
      <c r="G370" s="208"/>
      <c r="H370" s="208"/>
      <c r="I370" s="208"/>
      <c r="J370" s="208"/>
      <c r="K370" s="208"/>
      <c r="L370" s="208"/>
      <c r="M370" s="275"/>
      <c r="N370" s="209"/>
      <c r="O370" s="5"/>
    </row>
    <row r="371" spans="1:15" ht="14" outlineLevel="3" x14ac:dyDescent="0.3">
      <c r="A371" s="5"/>
      <c r="B371" s="5"/>
      <c r="C371" s="29" t="s">
        <v>740</v>
      </c>
      <c r="D371" s="212" t="s">
        <v>741</v>
      </c>
      <c r="E371" s="213"/>
      <c r="F371" s="213"/>
      <c r="G371" s="213"/>
      <c r="H371" s="213"/>
      <c r="I371" s="213"/>
      <c r="J371" s="213"/>
      <c r="K371" s="213"/>
      <c r="L371" s="213"/>
      <c r="M371" s="214"/>
      <c r="N371" s="210"/>
      <c r="O371" s="5"/>
    </row>
    <row r="372" spans="1:15" ht="14.55" outlineLevel="3" thickBot="1" x14ac:dyDescent="0.35">
      <c r="A372" s="5"/>
      <c r="B372" s="5"/>
      <c r="C372" s="19" t="s">
        <v>742</v>
      </c>
      <c r="D372" s="215" t="s">
        <v>743</v>
      </c>
      <c r="E372" s="216"/>
      <c r="F372" s="216"/>
      <c r="G372" s="216"/>
      <c r="H372" s="216"/>
      <c r="I372" s="216"/>
      <c r="J372" s="216"/>
      <c r="K372" s="216"/>
      <c r="L372" s="216"/>
      <c r="M372" s="217"/>
      <c r="N372" s="211"/>
      <c r="O372" s="5"/>
    </row>
    <row r="373" spans="1:15" ht="14" outlineLevel="2" x14ac:dyDescent="0.3">
      <c r="A373" s="5"/>
      <c r="B373" s="5"/>
      <c r="C373" s="5"/>
      <c r="D373" s="5"/>
      <c r="E373" s="5"/>
      <c r="F373" s="5"/>
      <c r="G373" s="5"/>
      <c r="H373" s="5"/>
      <c r="I373" s="5"/>
      <c r="J373" s="5"/>
      <c r="K373" s="5"/>
      <c r="L373" s="5"/>
      <c r="M373" s="5"/>
      <c r="N373" s="5"/>
      <c r="O373" s="5"/>
    </row>
    <row r="374" spans="1:15" ht="14.55" outlineLevel="2" thickBot="1" x14ac:dyDescent="0.35">
      <c r="A374" s="5"/>
      <c r="B374" s="14" t="s">
        <v>109</v>
      </c>
      <c r="C374" s="5"/>
      <c r="D374" s="5"/>
      <c r="E374" s="5"/>
      <c r="F374" s="5"/>
      <c r="G374" s="5"/>
      <c r="H374" s="5"/>
      <c r="I374" s="5"/>
      <c r="J374" s="5"/>
      <c r="K374" s="5"/>
      <c r="L374" s="5"/>
      <c r="M374" s="5"/>
      <c r="N374" s="5"/>
      <c r="O374" s="5"/>
    </row>
    <row r="375" spans="1:15" customFormat="1" ht="14" outlineLevel="3" x14ac:dyDescent="0.3">
      <c r="A375" s="5"/>
      <c r="B375" s="5"/>
      <c r="C375" s="311" t="s">
        <v>744</v>
      </c>
      <c r="D375" s="312"/>
      <c r="E375" s="312"/>
      <c r="F375" s="312"/>
      <c r="G375" s="312"/>
      <c r="H375" s="312"/>
      <c r="I375" s="312"/>
      <c r="J375" s="312"/>
      <c r="K375" s="312"/>
      <c r="L375" s="312"/>
      <c r="M375" s="313"/>
      <c r="N375" s="209"/>
      <c r="O375" s="5"/>
    </row>
    <row r="376" spans="1:15" customFormat="1" ht="14.55" outlineLevel="3" thickBot="1" x14ac:dyDescent="0.35">
      <c r="A376" s="5"/>
      <c r="B376" s="5"/>
      <c r="C376" s="36"/>
      <c r="D376" s="117" t="s">
        <v>745</v>
      </c>
      <c r="E376" s="138"/>
      <c r="F376" s="138"/>
      <c r="G376" s="138"/>
      <c r="H376" s="138"/>
      <c r="I376" s="138"/>
      <c r="J376" s="138"/>
      <c r="K376" s="138"/>
      <c r="L376" s="138"/>
      <c r="M376" s="128"/>
      <c r="N376" s="210"/>
      <c r="O376" s="5"/>
    </row>
    <row r="377" spans="1:15" customFormat="1" ht="14.55" outlineLevel="3" thickBot="1" x14ac:dyDescent="0.35">
      <c r="A377" s="5"/>
      <c r="B377" s="5"/>
      <c r="C377" s="36"/>
      <c r="D377" s="143">
        <v>50</v>
      </c>
      <c r="E377" s="138"/>
      <c r="F377" s="138"/>
      <c r="G377" s="138"/>
      <c r="H377" s="138"/>
      <c r="I377" s="138"/>
      <c r="J377" s="138"/>
      <c r="K377" s="138"/>
      <c r="L377" s="138"/>
      <c r="M377" s="128"/>
      <c r="N377" s="210"/>
      <c r="O377" s="5"/>
    </row>
    <row r="378" spans="1:15" customFormat="1" ht="14" outlineLevel="3" x14ac:dyDescent="0.3">
      <c r="A378" s="5"/>
      <c r="B378" s="5"/>
      <c r="C378" s="36"/>
      <c r="D378" s="314" t="s">
        <v>591</v>
      </c>
      <c r="E378" s="314"/>
      <c r="F378" s="314"/>
      <c r="G378" s="5"/>
      <c r="H378" s="314" t="s">
        <v>746</v>
      </c>
      <c r="I378" s="314"/>
      <c r="J378" s="314"/>
      <c r="K378" s="138"/>
      <c r="L378" s="138"/>
      <c r="M378" s="128"/>
      <c r="N378" s="210"/>
      <c r="O378" s="5"/>
    </row>
    <row r="379" spans="1:15" customFormat="1" ht="16.149999999999999" outlineLevel="3" thickBot="1" x14ac:dyDescent="0.35">
      <c r="A379" s="5"/>
      <c r="B379" s="5"/>
      <c r="C379" s="36"/>
      <c r="D379" s="144" t="s">
        <v>202</v>
      </c>
      <c r="E379" s="145" t="s">
        <v>624</v>
      </c>
      <c r="F379" s="146" t="s">
        <v>657</v>
      </c>
      <c r="G379" s="5"/>
      <c r="H379" s="144" t="s">
        <v>202</v>
      </c>
      <c r="I379" s="145" t="s">
        <v>624</v>
      </c>
      <c r="J379" s="147" t="s">
        <v>657</v>
      </c>
      <c r="K379" s="138"/>
      <c r="L379" s="138"/>
      <c r="M379" s="128"/>
      <c r="N379" s="210"/>
      <c r="O379" s="5"/>
    </row>
    <row r="380" spans="1:15" customFormat="1" ht="14.55" outlineLevel="3" thickBot="1" x14ac:dyDescent="0.35">
      <c r="A380" s="5"/>
      <c r="B380" s="5"/>
      <c r="C380" s="36"/>
      <c r="D380" s="4" t="s">
        <v>627</v>
      </c>
      <c r="E380" s="117">
        <v>100</v>
      </c>
      <c r="F380" s="148">
        <v>1.5</v>
      </c>
      <c r="G380" s="5"/>
      <c r="H380" s="129"/>
      <c r="I380" s="117"/>
      <c r="J380" s="149"/>
      <c r="K380" s="138"/>
      <c r="L380" s="138"/>
      <c r="M380" s="128"/>
      <c r="N380" s="210"/>
      <c r="O380" s="5"/>
    </row>
    <row r="381" spans="1:15" customFormat="1" ht="14" outlineLevel="3" x14ac:dyDescent="0.3">
      <c r="A381" s="5"/>
      <c r="B381" s="5"/>
      <c r="C381" s="36"/>
      <c r="D381" s="4" t="s">
        <v>628</v>
      </c>
      <c r="E381" s="117">
        <v>70</v>
      </c>
      <c r="F381" s="148">
        <v>1.2</v>
      </c>
      <c r="G381" s="5"/>
      <c r="H381" s="4"/>
      <c r="I381" s="117"/>
      <c r="J381" s="149"/>
      <c r="K381" s="138"/>
      <c r="L381" s="138"/>
      <c r="M381" s="128"/>
      <c r="N381" s="210"/>
      <c r="O381" s="5"/>
    </row>
    <row r="382" spans="1:15" customFormat="1" ht="14" outlineLevel="3" x14ac:dyDescent="0.3">
      <c r="A382" s="5"/>
      <c r="B382" s="5"/>
      <c r="C382" s="36"/>
      <c r="D382" s="4" t="s">
        <v>629</v>
      </c>
      <c r="E382" s="117">
        <v>120</v>
      </c>
      <c r="F382" s="148">
        <v>1.1499999999999999</v>
      </c>
      <c r="G382" s="5"/>
      <c r="H382" s="4"/>
      <c r="I382" s="117"/>
      <c r="J382" s="149"/>
      <c r="K382" s="138"/>
      <c r="L382" s="138"/>
      <c r="M382" s="38"/>
      <c r="N382" s="210"/>
      <c r="O382" s="5"/>
    </row>
    <row r="383" spans="1:15" customFormat="1" ht="14" outlineLevel="3" x14ac:dyDescent="0.3">
      <c r="A383" s="5"/>
      <c r="B383" s="5"/>
      <c r="C383" s="36"/>
      <c r="D383" s="4" t="s">
        <v>630</v>
      </c>
      <c r="E383" s="117">
        <v>90</v>
      </c>
      <c r="F383" s="148">
        <v>1.9</v>
      </c>
      <c r="G383" s="5"/>
      <c r="H383" s="4"/>
      <c r="I383" s="117"/>
      <c r="J383" s="149"/>
      <c r="K383" s="138"/>
      <c r="L383" s="138"/>
      <c r="M383" s="38"/>
      <c r="N383" s="210"/>
      <c r="O383" s="5"/>
    </row>
    <row r="384" spans="1:15" customFormat="1" ht="14" outlineLevel="3" x14ac:dyDescent="0.3">
      <c r="A384" s="5"/>
      <c r="B384" s="5"/>
      <c r="C384" s="36"/>
      <c r="D384" s="4" t="s">
        <v>634</v>
      </c>
      <c r="E384" s="117">
        <v>100</v>
      </c>
      <c r="F384" s="148">
        <v>1.1000000000000001</v>
      </c>
      <c r="G384" s="5"/>
      <c r="H384" s="4"/>
      <c r="I384" s="117"/>
      <c r="J384" s="149"/>
      <c r="K384" s="138"/>
      <c r="L384" s="138"/>
      <c r="M384" s="38"/>
      <c r="N384" s="210"/>
      <c r="O384" s="5"/>
    </row>
    <row r="385" spans="1:15" customFormat="1" ht="14" outlineLevel="3" x14ac:dyDescent="0.3">
      <c r="A385" s="5"/>
      <c r="B385" s="5"/>
      <c r="C385" s="36"/>
      <c r="D385" s="4" t="s">
        <v>632</v>
      </c>
      <c r="E385" s="117">
        <v>30</v>
      </c>
      <c r="F385" s="148">
        <v>3.5</v>
      </c>
      <c r="G385" s="5"/>
      <c r="H385" s="4"/>
      <c r="I385" s="117"/>
      <c r="J385" s="149"/>
      <c r="K385" s="138"/>
      <c r="L385" s="138"/>
      <c r="M385" s="38"/>
      <c r="N385" s="210"/>
      <c r="O385" s="5"/>
    </row>
    <row r="386" spans="1:15" customFormat="1" ht="14" outlineLevel="3" x14ac:dyDescent="0.3">
      <c r="A386" s="5"/>
      <c r="B386" s="5"/>
      <c r="C386" s="36"/>
      <c r="D386" s="4" t="s">
        <v>658</v>
      </c>
      <c r="E386" s="117">
        <v>40</v>
      </c>
      <c r="F386" s="148">
        <v>1.4</v>
      </c>
      <c r="G386" s="5"/>
      <c r="H386" s="4"/>
      <c r="I386" s="117"/>
      <c r="J386" s="149"/>
      <c r="K386" s="138"/>
      <c r="L386" s="138"/>
      <c r="M386" s="38"/>
      <c r="N386" s="210"/>
      <c r="O386" s="5"/>
    </row>
    <row r="387" spans="1:15" customFormat="1" ht="14" outlineLevel="3" x14ac:dyDescent="0.3">
      <c r="A387" s="5"/>
      <c r="B387" s="5"/>
      <c r="C387" s="36"/>
      <c r="D387" s="4" t="s">
        <v>631</v>
      </c>
      <c r="E387" s="117">
        <v>15</v>
      </c>
      <c r="F387" s="148">
        <v>2</v>
      </c>
      <c r="G387" s="5"/>
      <c r="H387" s="4"/>
      <c r="I387" s="117"/>
      <c r="J387" s="149"/>
      <c r="K387" s="138"/>
      <c r="L387" s="138"/>
      <c r="M387" s="38"/>
      <c r="N387" s="210"/>
      <c r="O387" s="5"/>
    </row>
    <row r="388" spans="1:15" customFormat="1" ht="14" outlineLevel="3" x14ac:dyDescent="0.3">
      <c r="A388" s="5"/>
      <c r="B388" s="5"/>
      <c r="C388" s="36"/>
      <c r="D388" s="4"/>
      <c r="E388" s="4"/>
      <c r="F388" s="4"/>
      <c r="G388" s="5"/>
      <c r="H388" s="4"/>
      <c r="I388" s="4"/>
      <c r="J388" s="4"/>
      <c r="K388" s="138"/>
      <c r="L388" s="138"/>
      <c r="M388" s="128"/>
      <c r="N388" s="210"/>
      <c r="O388" s="5"/>
    </row>
    <row r="389" spans="1:15" customFormat="1" ht="14" outlineLevel="3" x14ac:dyDescent="0.3">
      <c r="A389" s="5"/>
      <c r="B389" s="5"/>
      <c r="C389" s="36"/>
      <c r="D389" s="4"/>
      <c r="E389" s="4"/>
      <c r="F389" s="4"/>
      <c r="G389" s="5"/>
      <c r="H389" s="4"/>
      <c r="I389" s="4"/>
      <c r="J389" s="4"/>
      <c r="K389" s="138"/>
      <c r="L389" s="138"/>
      <c r="M389" s="128"/>
      <c r="N389" s="210"/>
      <c r="O389" s="5"/>
    </row>
    <row r="390" spans="1:15" customFormat="1" ht="14" outlineLevel="3" x14ac:dyDescent="0.3">
      <c r="A390" s="5"/>
      <c r="B390" s="5"/>
      <c r="C390" s="315" t="s">
        <v>747</v>
      </c>
      <c r="D390" s="316"/>
      <c r="E390" s="316"/>
      <c r="F390" s="316"/>
      <c r="G390" s="316"/>
      <c r="H390" s="316"/>
      <c r="I390" s="316"/>
      <c r="J390" s="316"/>
      <c r="K390" s="316"/>
      <c r="L390" s="316"/>
      <c r="M390" s="317"/>
      <c r="N390" s="210"/>
      <c r="O390" s="5"/>
    </row>
    <row r="391" spans="1:15" customFormat="1" ht="14" outlineLevel="3" x14ac:dyDescent="0.3">
      <c r="A391" s="5"/>
      <c r="B391" s="5"/>
      <c r="C391" s="137"/>
      <c r="D391" s="138"/>
      <c r="E391" s="138"/>
      <c r="F391" s="138"/>
      <c r="G391" s="138"/>
      <c r="H391" s="314" t="s">
        <v>748</v>
      </c>
      <c r="I391" s="314"/>
      <c r="J391" s="314"/>
      <c r="K391" s="138"/>
      <c r="L391" s="138"/>
      <c r="M391" s="139"/>
      <c r="N391" s="210"/>
      <c r="O391" s="5"/>
    </row>
    <row r="392" spans="1:15" customFormat="1" ht="14" outlineLevel="3" x14ac:dyDescent="0.3">
      <c r="A392" s="5"/>
      <c r="B392" s="5"/>
      <c r="C392" s="137"/>
      <c r="D392" s="138"/>
      <c r="E392" s="138"/>
      <c r="F392" s="138"/>
      <c r="G392" s="138"/>
      <c r="H392" s="150"/>
      <c r="I392" s="4"/>
      <c r="J392" s="4"/>
      <c r="K392" s="138"/>
      <c r="L392" s="138"/>
      <c r="M392" s="139"/>
      <c r="N392" s="210"/>
      <c r="O392" s="5"/>
    </row>
    <row r="393" spans="1:15" customFormat="1" ht="14" outlineLevel="3" x14ac:dyDescent="0.3">
      <c r="A393" s="5"/>
      <c r="B393" s="5"/>
      <c r="C393" s="137"/>
      <c r="D393" s="138"/>
      <c r="E393" s="138"/>
      <c r="F393" s="138"/>
      <c r="G393" s="138"/>
      <c r="H393" s="4"/>
      <c r="I393" s="4"/>
      <c r="J393" s="4"/>
      <c r="K393" s="138"/>
      <c r="L393" s="138"/>
      <c r="M393" s="139"/>
      <c r="N393" s="210"/>
      <c r="O393" s="5"/>
    </row>
    <row r="394" spans="1:15" customFormat="1" ht="14" outlineLevel="3" x14ac:dyDescent="0.3">
      <c r="A394" s="5"/>
      <c r="B394" s="5"/>
      <c r="C394" s="137"/>
      <c r="D394" s="138"/>
      <c r="E394" s="138"/>
      <c r="F394" s="138"/>
      <c r="G394" s="138"/>
      <c r="H394" s="4"/>
      <c r="I394" s="4"/>
      <c r="J394" s="4"/>
      <c r="K394" s="138"/>
      <c r="L394" s="138"/>
      <c r="M394" s="139"/>
      <c r="N394" s="210"/>
      <c r="O394" s="5"/>
    </row>
    <row r="395" spans="1:15" customFormat="1" ht="14" outlineLevel="3" x14ac:dyDescent="0.3">
      <c r="A395" s="5"/>
      <c r="B395" s="5"/>
      <c r="C395" s="137"/>
      <c r="D395" s="138"/>
      <c r="E395" s="138"/>
      <c r="F395" s="138"/>
      <c r="G395" s="138"/>
      <c r="H395" s="4"/>
      <c r="I395" s="4"/>
      <c r="J395" s="4"/>
      <c r="K395" s="138"/>
      <c r="L395" s="138"/>
      <c r="M395" s="139"/>
      <c r="N395" s="210"/>
      <c r="O395" s="5"/>
    </row>
    <row r="396" spans="1:15" customFormat="1" ht="14" outlineLevel="3" x14ac:dyDescent="0.3">
      <c r="A396" s="5"/>
      <c r="B396" s="5"/>
      <c r="C396" s="137"/>
      <c r="D396" s="138"/>
      <c r="E396" s="138"/>
      <c r="F396" s="138"/>
      <c r="G396" s="138"/>
      <c r="H396" s="4"/>
      <c r="I396" s="4"/>
      <c r="J396" s="4"/>
      <c r="K396" s="138"/>
      <c r="L396" s="138"/>
      <c r="M396" s="139"/>
      <c r="N396" s="210"/>
      <c r="O396" s="5"/>
    </row>
    <row r="397" spans="1:15" customFormat="1" ht="14" outlineLevel="3" x14ac:dyDescent="0.3">
      <c r="A397" s="5"/>
      <c r="B397" s="5"/>
      <c r="C397" s="137"/>
      <c r="D397" s="138"/>
      <c r="E397" s="138"/>
      <c r="F397" s="138"/>
      <c r="G397" s="138"/>
      <c r="H397" s="4"/>
      <c r="I397" s="4"/>
      <c r="J397" s="4"/>
      <c r="K397" s="138"/>
      <c r="L397" s="138"/>
      <c r="M397" s="139"/>
      <c r="N397" s="210"/>
      <c r="O397" s="5"/>
    </row>
    <row r="398" spans="1:15" customFormat="1" ht="14" outlineLevel="3" x14ac:dyDescent="0.3">
      <c r="A398" s="5"/>
      <c r="B398" s="5"/>
      <c r="C398" s="137"/>
      <c r="D398" s="138"/>
      <c r="E398" s="138"/>
      <c r="F398" s="138"/>
      <c r="G398" s="138"/>
      <c r="H398" s="4"/>
      <c r="I398" s="4"/>
      <c r="J398" s="4"/>
      <c r="K398" s="138"/>
      <c r="L398" s="138"/>
      <c r="M398" s="139"/>
      <c r="N398" s="210"/>
      <c r="O398" s="5"/>
    </row>
    <row r="399" spans="1:15" customFormat="1" ht="14" outlineLevel="3" x14ac:dyDescent="0.3">
      <c r="A399" s="5"/>
      <c r="B399" s="5"/>
      <c r="C399" s="137"/>
      <c r="D399" s="138"/>
      <c r="E399" s="138"/>
      <c r="F399" s="138"/>
      <c r="G399" s="138"/>
      <c r="H399" s="4"/>
      <c r="I399" s="4"/>
      <c r="J399" s="4"/>
      <c r="K399" s="138"/>
      <c r="L399" s="138"/>
      <c r="M399" s="139"/>
      <c r="N399" s="210"/>
      <c r="O399" s="5"/>
    </row>
    <row r="400" spans="1:15" customFormat="1" ht="14" outlineLevel="3" x14ac:dyDescent="0.3">
      <c r="A400" s="5"/>
      <c r="B400" s="5"/>
      <c r="C400" s="137"/>
      <c r="D400" s="138"/>
      <c r="E400" s="138"/>
      <c r="F400" s="138"/>
      <c r="G400" s="138"/>
      <c r="H400" s="138"/>
      <c r="I400" s="138"/>
      <c r="J400" s="138"/>
      <c r="K400" s="138"/>
      <c r="L400" s="138"/>
      <c r="M400" s="139"/>
      <c r="N400" s="210"/>
      <c r="O400" s="5"/>
    </row>
    <row r="401" spans="1:15" customFormat="1" ht="14" outlineLevel="3" x14ac:dyDescent="0.3">
      <c r="A401" s="5"/>
      <c r="B401" s="5"/>
      <c r="C401" s="137"/>
      <c r="D401" s="138"/>
      <c r="E401" s="138"/>
      <c r="F401" s="138"/>
      <c r="G401" s="138"/>
      <c r="H401" s="138"/>
      <c r="I401" s="138"/>
      <c r="J401" s="138"/>
      <c r="K401" s="138"/>
      <c r="L401" s="138"/>
      <c r="M401" s="139"/>
      <c r="N401" s="210"/>
      <c r="O401" s="5"/>
    </row>
    <row r="402" spans="1:15" customFormat="1" ht="14.55" outlineLevel="3" thickBot="1" x14ac:dyDescent="0.35">
      <c r="A402" s="5"/>
      <c r="B402" s="5"/>
      <c r="C402" s="308" t="s">
        <v>749</v>
      </c>
      <c r="D402" s="309"/>
      <c r="E402" s="309"/>
      <c r="F402" s="309"/>
      <c r="G402" s="309"/>
      <c r="H402" s="309"/>
      <c r="I402" s="309"/>
      <c r="J402" s="309"/>
      <c r="K402" s="309"/>
      <c r="L402" s="309"/>
      <c r="M402" s="310"/>
      <c r="N402" s="211"/>
      <c r="O402" s="5"/>
    </row>
    <row r="403" spans="1:15" s="13" customFormat="1" ht="15.05" customHeight="1" outlineLevel="1" x14ac:dyDescent="0.3">
      <c r="A403" s="22"/>
      <c r="B403" s="12"/>
      <c r="C403" s="5"/>
      <c r="D403" s="5"/>
      <c r="E403" s="5"/>
      <c r="F403" s="5"/>
      <c r="G403" s="5"/>
      <c r="H403" s="5"/>
      <c r="I403" s="5"/>
      <c r="J403" s="5"/>
      <c r="K403" s="5"/>
      <c r="L403" s="5"/>
      <c r="M403" s="5"/>
      <c r="N403" s="5"/>
      <c r="O403" s="12"/>
    </row>
    <row r="404" spans="1:15" ht="14.55" outlineLevel="1" thickBot="1" x14ac:dyDescent="0.35">
      <c r="A404" s="5"/>
      <c r="B404" s="14" t="s">
        <v>252</v>
      </c>
      <c r="C404" s="5"/>
      <c r="D404" s="5"/>
      <c r="E404" s="5"/>
      <c r="F404" s="5"/>
      <c r="G404" s="5"/>
      <c r="H404" s="5"/>
      <c r="I404" s="5"/>
      <c r="J404" s="5"/>
      <c r="K404" s="5"/>
      <c r="L404" s="5"/>
      <c r="M404" s="5"/>
      <c r="N404" s="5"/>
      <c r="O404" s="5"/>
    </row>
    <row r="405" spans="1:15" ht="14.55" outlineLevel="1" thickBot="1" x14ac:dyDescent="0.35">
      <c r="A405" s="5"/>
      <c r="B405" s="5"/>
      <c r="C405" s="269" t="s">
        <v>750</v>
      </c>
      <c r="D405" s="270"/>
      <c r="E405" s="270"/>
      <c r="F405" s="270"/>
      <c r="G405" s="270"/>
      <c r="H405" s="270"/>
      <c r="I405" s="270"/>
      <c r="J405" s="270"/>
      <c r="K405" s="270"/>
      <c r="L405" s="270"/>
      <c r="M405" s="271"/>
      <c r="N405" s="31"/>
      <c r="O405" s="5"/>
    </row>
    <row r="406" spans="1:15" s="13" customFormat="1" ht="15.05" customHeight="1" outlineLevel="2" x14ac:dyDescent="0.3">
      <c r="A406" s="22"/>
      <c r="B406" s="12"/>
      <c r="C406" s="5"/>
      <c r="D406" s="5"/>
      <c r="E406" s="5"/>
      <c r="F406" s="5"/>
      <c r="G406" s="5"/>
      <c r="H406" s="5"/>
      <c r="I406" s="5"/>
      <c r="J406" s="5"/>
      <c r="K406" s="5"/>
      <c r="L406" s="5"/>
      <c r="M406" s="5"/>
      <c r="N406" s="5"/>
      <c r="O406" s="12"/>
    </row>
    <row r="407" spans="1:15" ht="14.55" outlineLevel="2" thickBot="1" x14ac:dyDescent="0.35">
      <c r="A407" s="5"/>
      <c r="B407" s="14" t="s">
        <v>254</v>
      </c>
      <c r="C407" s="5"/>
      <c r="D407" s="5"/>
      <c r="E407" s="5"/>
      <c r="F407" s="5"/>
      <c r="G407" s="5"/>
      <c r="H407" s="5"/>
      <c r="I407" s="5"/>
      <c r="J407" s="5"/>
      <c r="K407" s="5"/>
      <c r="L407" s="5"/>
      <c r="M407" s="5"/>
      <c r="N407" s="5"/>
      <c r="O407" s="5"/>
    </row>
    <row r="408" spans="1:15" ht="14.55" outlineLevel="2" thickBot="1" x14ac:dyDescent="0.35">
      <c r="A408" s="5"/>
      <c r="B408" s="5"/>
      <c r="C408" s="269" t="s">
        <v>751</v>
      </c>
      <c r="D408" s="270"/>
      <c r="E408" s="270"/>
      <c r="F408" s="270"/>
      <c r="G408" s="270"/>
      <c r="H408" s="270"/>
      <c r="I408" s="270"/>
      <c r="J408" s="270"/>
      <c r="K408" s="270"/>
      <c r="L408" s="270"/>
      <c r="M408" s="271"/>
      <c r="N408" s="31"/>
      <c r="O408" s="5"/>
    </row>
    <row r="409" spans="1:15" ht="14" outlineLevel="2" x14ac:dyDescent="0.3">
      <c r="A409" s="5"/>
      <c r="B409" s="5"/>
      <c r="C409" s="5"/>
      <c r="D409" s="5"/>
      <c r="E409" s="5"/>
      <c r="F409" s="5"/>
      <c r="G409" s="5"/>
      <c r="H409" s="5"/>
      <c r="I409" s="5"/>
      <c r="J409" s="5"/>
      <c r="K409" s="5"/>
      <c r="L409" s="5"/>
      <c r="M409" s="5"/>
      <c r="N409" s="5"/>
      <c r="O409" s="5"/>
    </row>
    <row r="410" spans="1:15" ht="14.55" outlineLevel="2" thickBot="1" x14ac:dyDescent="0.35">
      <c r="A410" s="5"/>
      <c r="B410" s="14" t="s">
        <v>145</v>
      </c>
      <c r="C410" s="5"/>
      <c r="D410" s="5"/>
      <c r="E410" s="5"/>
      <c r="F410" s="5"/>
      <c r="G410" s="5"/>
      <c r="H410" s="5"/>
      <c r="I410" s="5"/>
      <c r="J410" s="5"/>
      <c r="K410" s="5"/>
      <c r="L410" s="5"/>
      <c r="M410" s="5"/>
      <c r="N410" s="5"/>
      <c r="O410" s="5"/>
    </row>
    <row r="411" spans="1:15" ht="15.05" customHeight="1" outlineLevel="3" thickBot="1" x14ac:dyDescent="0.35">
      <c r="A411" s="5"/>
      <c r="B411" s="32" t="s">
        <v>15</v>
      </c>
      <c r="C411" s="288" t="s">
        <v>752</v>
      </c>
      <c r="D411" s="289"/>
      <c r="E411" s="289"/>
      <c r="F411" s="289"/>
      <c r="G411" s="289"/>
      <c r="H411" s="289"/>
      <c r="I411" s="289"/>
      <c r="J411" s="289"/>
      <c r="K411" s="289"/>
      <c r="L411" s="289"/>
      <c r="M411" s="290"/>
      <c r="N411" s="31"/>
      <c r="O411" s="5"/>
    </row>
    <row r="412" spans="1:15" ht="14.55" outlineLevel="3" thickBot="1" x14ac:dyDescent="0.35">
      <c r="A412" s="5"/>
      <c r="B412" s="32" t="s">
        <v>1</v>
      </c>
      <c r="C412" s="318" t="s">
        <v>664</v>
      </c>
      <c r="D412" s="319"/>
      <c r="E412" s="319"/>
      <c r="F412" s="319"/>
      <c r="G412" s="319"/>
      <c r="H412" s="319"/>
      <c r="I412" s="319"/>
      <c r="J412" s="319"/>
      <c r="K412" s="319"/>
      <c r="L412" s="319"/>
      <c r="M412" s="320"/>
      <c r="N412" s="31"/>
      <c r="O412" s="5"/>
    </row>
    <row r="413" spans="1:15" ht="14" outlineLevel="2" x14ac:dyDescent="0.3">
      <c r="A413" s="5"/>
      <c r="B413" s="5"/>
      <c r="C413" s="5"/>
      <c r="D413" s="5"/>
      <c r="E413" s="5"/>
      <c r="F413" s="5"/>
      <c r="G413" s="5"/>
      <c r="H413" s="5"/>
      <c r="I413" s="5"/>
      <c r="J413" s="5"/>
      <c r="K413" s="5"/>
      <c r="L413" s="5"/>
      <c r="M413" s="5"/>
      <c r="N413" s="5"/>
      <c r="O413" s="5"/>
    </row>
    <row r="414" spans="1:15" ht="14.55" outlineLevel="2" thickBot="1" x14ac:dyDescent="0.35">
      <c r="A414" s="5"/>
      <c r="B414" s="14" t="s">
        <v>257</v>
      </c>
      <c r="C414" s="5"/>
      <c r="D414" s="5"/>
      <c r="E414" s="5"/>
      <c r="F414" s="5"/>
      <c r="G414" s="5"/>
      <c r="H414" s="5"/>
      <c r="I414" s="5"/>
      <c r="J414" s="5"/>
      <c r="K414" s="5"/>
      <c r="L414" s="5"/>
      <c r="M414" s="5"/>
      <c r="N414" s="5"/>
      <c r="O414" s="5"/>
    </row>
    <row r="415" spans="1:15" ht="14" outlineLevel="3" x14ac:dyDescent="0.3">
      <c r="A415" s="5"/>
      <c r="B415" s="5"/>
      <c r="C415" s="18">
        <v>1</v>
      </c>
      <c r="D415" s="207" t="s">
        <v>753</v>
      </c>
      <c r="E415" s="208"/>
      <c r="F415" s="208"/>
      <c r="G415" s="208"/>
      <c r="H415" s="208"/>
      <c r="I415" s="208"/>
      <c r="J415" s="208"/>
      <c r="K415" s="208"/>
      <c r="L415" s="208"/>
      <c r="M415" s="275"/>
      <c r="N415" s="209"/>
      <c r="O415" s="5"/>
    </row>
    <row r="416" spans="1:15" ht="47.3" customHeight="1" outlineLevel="3" x14ac:dyDescent="0.3">
      <c r="A416" s="5"/>
      <c r="B416" s="5"/>
      <c r="C416" s="20">
        <v>2</v>
      </c>
      <c r="D416" s="321" t="s">
        <v>754</v>
      </c>
      <c r="E416" s="241"/>
      <c r="F416" s="241"/>
      <c r="G416" s="241"/>
      <c r="H416" s="241"/>
      <c r="I416" s="241"/>
      <c r="J416" s="241"/>
      <c r="K416" s="241"/>
      <c r="L416" s="241"/>
      <c r="M416" s="242"/>
      <c r="N416" s="210"/>
      <c r="O416" s="5"/>
    </row>
    <row r="417" spans="1:15" ht="32.25" customHeight="1" outlineLevel="3" thickBot="1" x14ac:dyDescent="0.35">
      <c r="A417" s="5"/>
      <c r="B417" s="5"/>
      <c r="C417" s="19">
        <v>3</v>
      </c>
      <c r="D417" s="322" t="s">
        <v>755</v>
      </c>
      <c r="E417" s="286"/>
      <c r="F417" s="286"/>
      <c r="G417" s="286"/>
      <c r="H417" s="286"/>
      <c r="I417" s="286"/>
      <c r="J417" s="286"/>
      <c r="K417" s="286"/>
      <c r="L417" s="286"/>
      <c r="M417" s="287"/>
      <c r="N417" s="211"/>
      <c r="O417" s="5"/>
    </row>
    <row r="418" spans="1:15" ht="14" outlineLevel="2" x14ac:dyDescent="0.3">
      <c r="A418" s="5"/>
      <c r="B418" s="5"/>
      <c r="C418" s="5"/>
      <c r="D418" s="5"/>
      <c r="E418" s="5"/>
      <c r="F418" s="5"/>
      <c r="G418" s="5"/>
      <c r="H418" s="5"/>
      <c r="I418" s="5"/>
      <c r="J418" s="5"/>
      <c r="K418" s="5"/>
      <c r="L418" s="5"/>
      <c r="M418" s="5"/>
      <c r="N418" s="5"/>
      <c r="O418" s="5"/>
    </row>
    <row r="419" spans="1:15" ht="14.55" outlineLevel="2" thickBot="1" x14ac:dyDescent="0.35">
      <c r="A419" s="5"/>
      <c r="B419" s="14" t="s">
        <v>326</v>
      </c>
      <c r="C419" s="5"/>
      <c r="D419" s="5"/>
      <c r="E419" s="5"/>
      <c r="F419" s="5"/>
      <c r="G419" s="5"/>
      <c r="H419" s="5"/>
      <c r="I419" s="5"/>
      <c r="J419" s="5"/>
      <c r="K419" s="5"/>
      <c r="L419" s="5"/>
      <c r="M419" s="5"/>
      <c r="N419" s="5"/>
      <c r="O419" s="5"/>
    </row>
    <row r="420" spans="1:15" customFormat="1" ht="14" outlineLevel="3" x14ac:dyDescent="0.3">
      <c r="A420" s="5"/>
      <c r="B420" s="5"/>
      <c r="C420" s="311" t="s">
        <v>756</v>
      </c>
      <c r="D420" s="312"/>
      <c r="E420" s="312"/>
      <c r="F420" s="312"/>
      <c r="G420" s="312"/>
      <c r="H420" s="312"/>
      <c r="I420" s="312"/>
      <c r="J420" s="312"/>
      <c r="K420" s="312"/>
      <c r="L420" s="312"/>
      <c r="M420" s="313"/>
      <c r="N420" s="209"/>
      <c r="O420" s="5"/>
    </row>
    <row r="421" spans="1:15" customFormat="1" ht="15.6" outlineLevel="3" x14ac:dyDescent="0.3">
      <c r="A421" s="5"/>
      <c r="B421" s="5"/>
      <c r="C421" s="36"/>
      <c r="D421" s="145" t="s">
        <v>669</v>
      </c>
      <c r="E421" s="145" t="s">
        <v>670</v>
      </c>
      <c r="F421" s="145" t="s">
        <v>671</v>
      </c>
      <c r="G421" s="5"/>
      <c r="H421" s="145" t="s">
        <v>669</v>
      </c>
      <c r="I421" s="145" t="s">
        <v>670</v>
      </c>
      <c r="J421" s="145" t="s">
        <v>671</v>
      </c>
      <c r="K421" s="5"/>
      <c r="L421" s="5"/>
      <c r="M421" s="139"/>
      <c r="N421" s="210"/>
      <c r="O421" s="5"/>
    </row>
    <row r="422" spans="1:15" customFormat="1" ht="14" outlineLevel="3" x14ac:dyDescent="0.3">
      <c r="A422" s="5"/>
      <c r="B422" s="5"/>
      <c r="C422" s="36"/>
      <c r="D422" s="155">
        <v>45719</v>
      </c>
      <c r="E422" s="149" t="s">
        <v>672</v>
      </c>
      <c r="F422" s="117">
        <v>12</v>
      </c>
      <c r="G422" s="5"/>
      <c r="H422" s="156"/>
      <c r="I422" s="117"/>
      <c r="J422" s="117"/>
      <c r="K422" s="5"/>
      <c r="L422" s="5"/>
      <c r="M422" s="139"/>
      <c r="N422" s="210"/>
      <c r="O422" s="5"/>
    </row>
    <row r="423" spans="1:15" customFormat="1" ht="14" outlineLevel="3" x14ac:dyDescent="0.3">
      <c r="A423" s="5"/>
      <c r="B423" s="5"/>
      <c r="C423" s="36"/>
      <c r="D423" s="155">
        <v>45723</v>
      </c>
      <c r="E423" s="149" t="s">
        <v>673</v>
      </c>
      <c r="F423" s="117">
        <v>9</v>
      </c>
      <c r="G423" s="5"/>
      <c r="H423" s="155"/>
      <c r="I423" s="117"/>
      <c r="J423" s="117"/>
      <c r="K423" s="5"/>
      <c r="L423" s="5"/>
      <c r="M423" s="139"/>
      <c r="N423" s="210"/>
      <c r="O423" s="5"/>
    </row>
    <row r="424" spans="1:15" customFormat="1" ht="14" outlineLevel="3" x14ac:dyDescent="0.3">
      <c r="A424" s="5"/>
      <c r="B424" s="5"/>
      <c r="C424" s="36"/>
      <c r="D424" s="155">
        <v>45727</v>
      </c>
      <c r="E424" s="149" t="s">
        <v>674</v>
      </c>
      <c r="F424" s="117">
        <v>10</v>
      </c>
      <c r="G424" s="5"/>
      <c r="H424" s="155"/>
      <c r="I424" s="117"/>
      <c r="J424" s="117"/>
      <c r="K424" s="5"/>
      <c r="L424" s="5"/>
      <c r="M424" s="139"/>
      <c r="N424" s="210"/>
      <c r="O424" s="5"/>
    </row>
    <row r="425" spans="1:15" customFormat="1" ht="14" outlineLevel="3" x14ac:dyDescent="0.3">
      <c r="A425" s="5"/>
      <c r="B425" s="5"/>
      <c r="C425" s="36"/>
      <c r="D425" s="155">
        <v>45731</v>
      </c>
      <c r="E425" s="149" t="s">
        <v>673</v>
      </c>
      <c r="F425" s="117">
        <v>11</v>
      </c>
      <c r="G425" s="5"/>
      <c r="H425" s="155"/>
      <c r="I425" s="117"/>
      <c r="J425" s="117"/>
      <c r="K425" s="5"/>
      <c r="L425" s="5"/>
      <c r="M425" s="139"/>
      <c r="N425" s="210"/>
      <c r="O425" s="5"/>
    </row>
    <row r="426" spans="1:15" customFormat="1" ht="14" outlineLevel="3" x14ac:dyDescent="0.3">
      <c r="A426" s="5"/>
      <c r="B426" s="5"/>
      <c r="C426" s="36"/>
      <c r="D426" s="155">
        <v>45741</v>
      </c>
      <c r="E426" s="149" t="s">
        <v>672</v>
      </c>
      <c r="F426" s="117">
        <v>8</v>
      </c>
      <c r="G426" s="5"/>
      <c r="H426" s="155"/>
      <c r="I426" s="117"/>
      <c r="J426" s="117"/>
      <c r="K426" s="5"/>
      <c r="L426" s="5"/>
      <c r="M426" s="139"/>
      <c r="N426" s="210"/>
      <c r="O426" s="5"/>
    </row>
    <row r="427" spans="1:15" customFormat="1" ht="14" outlineLevel="3" x14ac:dyDescent="0.3">
      <c r="A427" s="5"/>
      <c r="B427" s="5"/>
      <c r="C427" s="36"/>
      <c r="D427" s="138"/>
      <c r="E427" s="138"/>
      <c r="F427" s="138"/>
      <c r="G427" s="5"/>
      <c r="H427" s="155"/>
      <c r="I427" s="117"/>
      <c r="J427" s="117"/>
      <c r="K427" s="5"/>
      <c r="L427" s="5"/>
      <c r="M427" s="139"/>
      <c r="N427" s="210"/>
      <c r="O427" s="5"/>
    </row>
    <row r="428" spans="1:15" customFormat="1" ht="15.6" outlineLevel="3" x14ac:dyDescent="0.3">
      <c r="A428" s="5"/>
      <c r="B428" s="5"/>
      <c r="C428" s="36"/>
      <c r="D428" s="145" t="s">
        <v>669</v>
      </c>
      <c r="E428" s="145" t="s">
        <v>670</v>
      </c>
      <c r="F428" s="145" t="s">
        <v>671</v>
      </c>
      <c r="G428" s="5"/>
      <c r="H428" s="155"/>
      <c r="I428" s="117"/>
      <c r="J428" s="117"/>
      <c r="K428" s="5"/>
      <c r="L428" s="5"/>
      <c r="M428" s="139"/>
      <c r="N428" s="210"/>
      <c r="O428" s="5"/>
    </row>
    <row r="429" spans="1:15" customFormat="1" ht="14" outlineLevel="3" x14ac:dyDescent="0.3">
      <c r="A429" s="5"/>
      <c r="B429" s="5"/>
      <c r="C429" s="36"/>
      <c r="D429" s="155">
        <v>45752</v>
      </c>
      <c r="E429" s="149" t="s">
        <v>672</v>
      </c>
      <c r="F429" s="117">
        <v>12</v>
      </c>
      <c r="G429" s="5"/>
      <c r="H429" s="155"/>
      <c r="I429" s="117"/>
      <c r="J429" s="117"/>
      <c r="K429" s="5"/>
      <c r="L429" s="5"/>
      <c r="M429" s="139"/>
      <c r="N429" s="210"/>
      <c r="O429" s="5"/>
    </row>
    <row r="430" spans="1:15" customFormat="1" ht="14" outlineLevel="3" x14ac:dyDescent="0.3">
      <c r="A430" s="5"/>
      <c r="B430" s="5"/>
      <c r="C430" s="36"/>
      <c r="D430" s="155">
        <v>45759</v>
      </c>
      <c r="E430" s="149" t="s">
        <v>673</v>
      </c>
      <c r="F430" s="117">
        <v>9</v>
      </c>
      <c r="G430" s="5"/>
      <c r="H430" s="155"/>
      <c r="I430" s="117"/>
      <c r="J430" s="117"/>
      <c r="K430" s="5"/>
      <c r="L430" s="5"/>
      <c r="M430" s="139"/>
      <c r="N430" s="210"/>
      <c r="O430" s="5"/>
    </row>
    <row r="431" spans="1:15" customFormat="1" ht="14" outlineLevel="3" x14ac:dyDescent="0.3">
      <c r="A431" s="5"/>
      <c r="B431" s="5"/>
      <c r="C431" s="36"/>
      <c r="D431" s="155">
        <v>45765</v>
      </c>
      <c r="E431" s="149" t="s">
        <v>674</v>
      </c>
      <c r="F431" s="117">
        <v>10</v>
      </c>
      <c r="G431" s="5"/>
      <c r="H431" s="155"/>
      <c r="I431" s="117"/>
      <c r="J431" s="117"/>
      <c r="K431" s="5"/>
      <c r="L431" s="5"/>
      <c r="M431" s="139"/>
      <c r="N431" s="210"/>
      <c r="O431" s="5"/>
    </row>
    <row r="432" spans="1:15" customFormat="1" ht="14" outlineLevel="3" x14ac:dyDescent="0.3">
      <c r="A432" s="5"/>
      <c r="B432" s="5"/>
      <c r="C432" s="36"/>
      <c r="D432" s="155">
        <v>45768</v>
      </c>
      <c r="E432" s="149" t="s">
        <v>673</v>
      </c>
      <c r="F432" s="117">
        <v>11</v>
      </c>
      <c r="G432" s="5"/>
      <c r="H432" s="155"/>
      <c r="I432" s="117"/>
      <c r="J432" s="117"/>
      <c r="K432" s="5"/>
      <c r="L432" s="5"/>
      <c r="M432" s="139"/>
      <c r="N432" s="210"/>
      <c r="O432" s="5"/>
    </row>
    <row r="433" spans="1:15" customFormat="1" ht="14" outlineLevel="3" x14ac:dyDescent="0.3">
      <c r="A433" s="5"/>
      <c r="B433" s="5"/>
      <c r="C433" s="36"/>
      <c r="D433" s="155">
        <v>45775</v>
      </c>
      <c r="E433" s="149" t="s">
        <v>674</v>
      </c>
      <c r="F433" s="117">
        <v>6</v>
      </c>
      <c r="G433" s="5"/>
      <c r="H433" s="155"/>
      <c r="I433" s="117"/>
      <c r="J433" s="117"/>
      <c r="K433" s="5"/>
      <c r="L433" s="5"/>
      <c r="M433" s="139"/>
      <c r="N433" s="210"/>
      <c r="O433" s="5"/>
    </row>
    <row r="434" spans="1:15" customFormat="1" ht="14" outlineLevel="3" x14ac:dyDescent="0.3">
      <c r="A434" s="5"/>
      <c r="B434" s="5"/>
      <c r="C434" s="137"/>
      <c r="D434" s="138"/>
      <c r="E434" s="138"/>
      <c r="F434" s="138"/>
      <c r="G434" s="138"/>
      <c r="H434" s="138"/>
      <c r="I434" s="138"/>
      <c r="J434" s="138"/>
      <c r="K434" s="138"/>
      <c r="L434" s="138"/>
      <c r="M434" s="139"/>
      <c r="N434" s="210"/>
      <c r="O434" s="5"/>
    </row>
    <row r="435" spans="1:15" customFormat="1" ht="33.049999999999997" customHeight="1" outlineLevel="3" thickBot="1" x14ac:dyDescent="0.35">
      <c r="A435" s="5"/>
      <c r="B435" s="5"/>
      <c r="C435" s="302" t="s">
        <v>757</v>
      </c>
      <c r="D435" s="303"/>
      <c r="E435" s="303"/>
      <c r="F435" s="303"/>
      <c r="G435" s="303"/>
      <c r="H435" s="303"/>
      <c r="I435" s="303"/>
      <c r="J435" s="303"/>
      <c r="K435" s="303"/>
      <c r="L435" s="303"/>
      <c r="M435" s="304"/>
      <c r="N435" s="211"/>
      <c r="O435" s="5"/>
    </row>
    <row r="436" spans="1:15" ht="14" outlineLevel="1" x14ac:dyDescent="0.3">
      <c r="A436" s="5"/>
      <c r="B436" s="5"/>
      <c r="C436" s="5"/>
      <c r="D436" s="5"/>
      <c r="E436" s="5"/>
      <c r="F436" s="5"/>
      <c r="G436" s="5"/>
      <c r="H436" s="5"/>
      <c r="I436" s="5"/>
      <c r="J436" s="5"/>
      <c r="K436" s="5"/>
      <c r="L436" s="5"/>
      <c r="M436" s="5"/>
      <c r="N436" s="5"/>
      <c r="O436" s="5"/>
    </row>
    <row r="437" spans="1:15" ht="14.55" outlineLevel="1" thickBot="1" x14ac:dyDescent="0.35">
      <c r="A437" s="5"/>
      <c r="B437" s="14" t="s">
        <v>252</v>
      </c>
      <c r="C437" s="5"/>
      <c r="D437" s="5"/>
      <c r="E437" s="5"/>
      <c r="F437" s="5"/>
      <c r="G437" s="5"/>
      <c r="H437" s="5"/>
      <c r="I437" s="5"/>
      <c r="J437" s="5"/>
      <c r="K437" s="5"/>
      <c r="L437" s="5"/>
      <c r="M437" s="5"/>
      <c r="N437" s="5"/>
      <c r="O437" s="5"/>
    </row>
    <row r="438" spans="1:15" ht="14.55" outlineLevel="1" thickBot="1" x14ac:dyDescent="0.35">
      <c r="A438" s="5"/>
      <c r="B438" s="5"/>
      <c r="C438" s="269" t="s">
        <v>758</v>
      </c>
      <c r="D438" s="270"/>
      <c r="E438" s="270"/>
      <c r="F438" s="270"/>
      <c r="G438" s="270"/>
      <c r="H438" s="270"/>
      <c r="I438" s="270"/>
      <c r="J438" s="270"/>
      <c r="K438" s="270"/>
      <c r="L438" s="270"/>
      <c r="M438" s="271"/>
      <c r="N438" s="31"/>
      <c r="O438" s="5"/>
    </row>
    <row r="439" spans="1:15" s="13" customFormat="1" ht="15.05" customHeight="1" outlineLevel="2" x14ac:dyDescent="0.3">
      <c r="A439" s="22"/>
      <c r="B439" s="12"/>
      <c r="C439" s="5"/>
      <c r="D439" s="5"/>
      <c r="E439" s="5"/>
      <c r="F439" s="5"/>
      <c r="G439" s="5"/>
      <c r="H439" s="5"/>
      <c r="I439" s="5"/>
      <c r="J439" s="5"/>
      <c r="K439" s="5"/>
      <c r="L439" s="5"/>
      <c r="M439" s="5"/>
      <c r="N439" s="5"/>
      <c r="O439" s="12"/>
    </row>
    <row r="440" spans="1:15" ht="14.55" outlineLevel="2" thickBot="1" x14ac:dyDescent="0.35">
      <c r="A440" s="5"/>
      <c r="B440" s="14" t="s">
        <v>254</v>
      </c>
      <c r="C440" s="5"/>
      <c r="D440" s="5"/>
      <c r="E440" s="5"/>
      <c r="F440" s="5"/>
      <c r="G440" s="5"/>
      <c r="H440" s="5"/>
      <c r="I440" s="5"/>
      <c r="J440" s="5"/>
      <c r="K440" s="5"/>
      <c r="L440" s="5"/>
      <c r="M440" s="5"/>
      <c r="N440" s="5"/>
      <c r="O440" s="5"/>
    </row>
    <row r="441" spans="1:15" ht="14.55" outlineLevel="2" thickBot="1" x14ac:dyDescent="0.35">
      <c r="A441" s="5"/>
      <c r="B441" s="5"/>
      <c r="C441" s="269" t="s">
        <v>759</v>
      </c>
      <c r="D441" s="270"/>
      <c r="E441" s="270"/>
      <c r="F441" s="270"/>
      <c r="G441" s="270"/>
      <c r="H441" s="270"/>
      <c r="I441" s="270"/>
      <c r="J441" s="270"/>
      <c r="K441" s="270"/>
      <c r="L441" s="270"/>
      <c r="M441" s="271"/>
      <c r="N441" s="31"/>
      <c r="O441" s="5"/>
    </row>
    <row r="442" spans="1:15" ht="14" outlineLevel="2" x14ac:dyDescent="0.3">
      <c r="A442" s="5"/>
      <c r="B442" s="5"/>
      <c r="C442" s="5"/>
      <c r="D442" s="5"/>
      <c r="E442" s="5"/>
      <c r="F442" s="5"/>
      <c r="G442" s="5"/>
      <c r="H442" s="5"/>
      <c r="I442" s="5"/>
      <c r="J442" s="5"/>
      <c r="K442" s="5"/>
      <c r="L442" s="5"/>
      <c r="M442" s="5"/>
      <c r="N442" s="5"/>
      <c r="O442" s="5"/>
    </row>
    <row r="443" spans="1:15" ht="14.55" outlineLevel="2" thickBot="1" x14ac:dyDescent="0.35">
      <c r="A443" s="5"/>
      <c r="B443" s="14" t="s">
        <v>145</v>
      </c>
      <c r="C443" s="5"/>
      <c r="D443" s="5"/>
      <c r="E443" s="5"/>
      <c r="F443" s="5"/>
      <c r="G443" s="5"/>
      <c r="H443" s="5"/>
      <c r="I443" s="5"/>
      <c r="J443" s="5"/>
      <c r="K443" s="5"/>
      <c r="L443" s="5"/>
      <c r="M443" s="5"/>
      <c r="N443" s="5"/>
      <c r="O443" s="5"/>
    </row>
    <row r="444" spans="1:15" ht="14.55" outlineLevel="3" thickBot="1" x14ac:dyDescent="0.35">
      <c r="A444" s="5"/>
      <c r="B444" s="32" t="s">
        <v>15</v>
      </c>
      <c r="C444" s="288" t="s">
        <v>760</v>
      </c>
      <c r="D444" s="289"/>
      <c r="E444" s="289"/>
      <c r="F444" s="289"/>
      <c r="G444" s="289"/>
      <c r="H444" s="289"/>
      <c r="I444" s="289"/>
      <c r="J444" s="289"/>
      <c r="K444" s="289"/>
      <c r="L444" s="289"/>
      <c r="M444" s="290"/>
      <c r="N444" s="31"/>
      <c r="O444" s="5"/>
    </row>
    <row r="445" spans="1:15" ht="14.55" outlineLevel="3" thickBot="1" x14ac:dyDescent="0.35">
      <c r="A445" s="5"/>
      <c r="B445" s="32" t="s">
        <v>1</v>
      </c>
      <c r="C445" s="318" t="s">
        <v>678</v>
      </c>
      <c r="D445" s="319"/>
      <c r="E445" s="319"/>
      <c r="F445" s="319"/>
      <c r="G445" s="319"/>
      <c r="H445" s="319"/>
      <c r="I445" s="319"/>
      <c r="J445" s="319"/>
      <c r="K445" s="319"/>
      <c r="L445" s="319"/>
      <c r="M445" s="320"/>
      <c r="N445" s="31"/>
      <c r="O445" s="5"/>
    </row>
    <row r="446" spans="1:15" ht="14" outlineLevel="2" x14ac:dyDescent="0.3">
      <c r="A446" s="5"/>
      <c r="B446" s="5"/>
      <c r="C446" s="5"/>
      <c r="D446" s="5"/>
      <c r="E446" s="5"/>
      <c r="F446" s="5"/>
      <c r="G446" s="5"/>
      <c r="H446" s="5"/>
      <c r="I446" s="5"/>
      <c r="J446" s="5"/>
      <c r="K446" s="5"/>
      <c r="L446" s="5"/>
      <c r="M446" s="5"/>
      <c r="N446" s="5"/>
      <c r="O446" s="5"/>
    </row>
    <row r="447" spans="1:15" ht="14.55" outlineLevel="2" thickBot="1" x14ac:dyDescent="0.35">
      <c r="A447" s="5"/>
      <c r="B447" s="14" t="s">
        <v>257</v>
      </c>
      <c r="C447" s="5"/>
      <c r="D447" s="5"/>
      <c r="E447" s="5"/>
      <c r="F447" s="5"/>
      <c r="G447" s="5"/>
      <c r="H447" s="5"/>
      <c r="I447" s="5"/>
      <c r="J447" s="5"/>
      <c r="K447" s="5"/>
      <c r="L447" s="5"/>
      <c r="M447" s="5"/>
      <c r="N447" s="5"/>
      <c r="O447" s="5"/>
    </row>
    <row r="448" spans="1:15" ht="14" outlineLevel="3" x14ac:dyDescent="0.3">
      <c r="A448" s="5"/>
      <c r="B448" s="5"/>
      <c r="C448" s="18">
        <v>1</v>
      </c>
      <c r="D448" s="207" t="s">
        <v>761</v>
      </c>
      <c r="E448" s="208"/>
      <c r="F448" s="208"/>
      <c r="G448" s="208"/>
      <c r="H448" s="208"/>
      <c r="I448" s="208"/>
      <c r="J448" s="208"/>
      <c r="K448" s="208"/>
      <c r="L448" s="208"/>
      <c r="M448" s="275"/>
      <c r="N448" s="209"/>
      <c r="O448" s="5"/>
    </row>
    <row r="449" spans="1:15" ht="65.3" customHeight="1" outlineLevel="3" x14ac:dyDescent="0.3">
      <c r="A449" s="5"/>
      <c r="B449" s="5"/>
      <c r="C449" s="20">
        <v>2</v>
      </c>
      <c r="D449" s="321" t="s">
        <v>762</v>
      </c>
      <c r="E449" s="241"/>
      <c r="F449" s="241"/>
      <c r="G449" s="241"/>
      <c r="H449" s="241"/>
      <c r="I449" s="241"/>
      <c r="J449" s="241"/>
      <c r="K449" s="241"/>
      <c r="L449" s="241"/>
      <c r="M449" s="242"/>
      <c r="N449" s="210"/>
      <c r="O449" s="5"/>
    </row>
    <row r="450" spans="1:15" ht="32.25" customHeight="1" outlineLevel="3" thickBot="1" x14ac:dyDescent="0.35">
      <c r="A450" s="5"/>
      <c r="B450" s="5"/>
      <c r="C450" s="19">
        <v>3</v>
      </c>
      <c r="D450" s="322" t="s">
        <v>763</v>
      </c>
      <c r="E450" s="286"/>
      <c r="F450" s="286"/>
      <c r="G450" s="286"/>
      <c r="H450" s="286"/>
      <c r="I450" s="286"/>
      <c r="J450" s="286"/>
      <c r="K450" s="286"/>
      <c r="L450" s="286"/>
      <c r="M450" s="287"/>
      <c r="N450" s="211"/>
      <c r="O450" s="5"/>
    </row>
    <row r="451" spans="1:15" ht="14" outlineLevel="2" x14ac:dyDescent="0.3">
      <c r="A451" s="5"/>
      <c r="B451" s="5"/>
      <c r="C451" s="5"/>
      <c r="D451" s="5"/>
      <c r="E451" s="5"/>
      <c r="F451" s="5"/>
      <c r="G451" s="5"/>
      <c r="H451" s="5"/>
      <c r="I451" s="5"/>
      <c r="J451" s="5"/>
      <c r="K451" s="5"/>
      <c r="L451" s="5"/>
      <c r="M451" s="5"/>
      <c r="N451" s="5"/>
      <c r="O451" s="5"/>
    </row>
    <row r="452" spans="1:15" ht="14.55" outlineLevel="2" thickBot="1" x14ac:dyDescent="0.35">
      <c r="A452" s="5"/>
      <c r="B452" s="14" t="s">
        <v>326</v>
      </c>
      <c r="C452" s="5"/>
      <c r="D452" s="5"/>
      <c r="E452" s="5"/>
      <c r="F452" s="5"/>
      <c r="G452" s="5"/>
      <c r="H452" s="5"/>
      <c r="I452" s="5"/>
      <c r="J452" s="5"/>
      <c r="K452" s="5"/>
      <c r="L452" s="5"/>
      <c r="M452" s="5"/>
      <c r="N452" s="5"/>
      <c r="O452" s="5"/>
    </row>
    <row r="453" spans="1:15" customFormat="1" ht="29.95" customHeight="1" outlineLevel="3" x14ac:dyDescent="0.3">
      <c r="A453" s="5"/>
      <c r="B453" s="5"/>
      <c r="C453" s="305" t="s">
        <v>764</v>
      </c>
      <c r="D453" s="306"/>
      <c r="E453" s="306"/>
      <c r="F453" s="306"/>
      <c r="G453" s="306"/>
      <c r="H453" s="306"/>
      <c r="I453" s="306"/>
      <c r="J453" s="306"/>
      <c r="K453" s="306"/>
      <c r="L453" s="306"/>
      <c r="M453" s="307"/>
      <c r="N453" s="209"/>
      <c r="O453" s="5"/>
    </row>
    <row r="454" spans="1:15" customFormat="1" ht="15.6" outlineLevel="3" x14ac:dyDescent="0.3">
      <c r="A454" s="5"/>
      <c r="B454" s="5"/>
      <c r="C454" s="151" t="s">
        <v>229</v>
      </c>
      <c r="D454" s="145" t="s">
        <v>683</v>
      </c>
      <c r="E454" s="146" t="s">
        <v>684</v>
      </c>
      <c r="F454" s="145" t="s">
        <v>685</v>
      </c>
      <c r="G454" s="146" t="s">
        <v>686</v>
      </c>
      <c r="H454" s="145" t="s">
        <v>687</v>
      </c>
      <c r="I454" s="146" t="s">
        <v>688</v>
      </c>
      <c r="J454" s="5"/>
      <c r="K454" s="150"/>
      <c r="L454" s="4"/>
      <c r="M454" s="153"/>
      <c r="N454" s="210"/>
      <c r="O454" s="5"/>
    </row>
    <row r="455" spans="1:15" customFormat="1" ht="14" outlineLevel="3" x14ac:dyDescent="0.3">
      <c r="A455" s="5"/>
      <c r="B455" s="5"/>
      <c r="C455" s="152" t="s">
        <v>627</v>
      </c>
      <c r="D455" s="117">
        <v>100</v>
      </c>
      <c r="E455" s="148">
        <v>1.5</v>
      </c>
      <c r="F455" s="117">
        <v>100</v>
      </c>
      <c r="G455" s="148">
        <v>1.5</v>
      </c>
      <c r="H455" s="117">
        <v>100</v>
      </c>
      <c r="I455" s="148">
        <v>1.5</v>
      </c>
      <c r="J455" s="5"/>
      <c r="K455" s="4"/>
      <c r="L455" s="4"/>
      <c r="M455" s="153"/>
      <c r="N455" s="210"/>
      <c r="O455" s="5"/>
    </row>
    <row r="456" spans="1:15" customFormat="1" ht="14" outlineLevel="3" x14ac:dyDescent="0.3">
      <c r="A456" s="5"/>
      <c r="B456" s="5"/>
      <c r="C456" s="152" t="s">
        <v>628</v>
      </c>
      <c r="D456" s="117">
        <v>70</v>
      </c>
      <c r="E456" s="148">
        <v>1.2</v>
      </c>
      <c r="F456" s="117">
        <v>70</v>
      </c>
      <c r="G456" s="148">
        <v>1.2</v>
      </c>
      <c r="H456" s="117">
        <v>70</v>
      </c>
      <c r="I456" s="148">
        <v>1.2</v>
      </c>
      <c r="J456" s="5"/>
      <c r="K456" s="4"/>
      <c r="L456" s="4"/>
      <c r="M456" s="153"/>
      <c r="N456" s="210"/>
      <c r="O456" s="5"/>
    </row>
    <row r="457" spans="1:15" customFormat="1" ht="14" outlineLevel="3" x14ac:dyDescent="0.3">
      <c r="A457" s="5"/>
      <c r="B457" s="5"/>
      <c r="C457" s="152" t="s">
        <v>629</v>
      </c>
      <c r="D457" s="117">
        <v>120</v>
      </c>
      <c r="E457" s="148">
        <v>1.1499999999999999</v>
      </c>
      <c r="F457" s="117">
        <v>120</v>
      </c>
      <c r="G457" s="148">
        <v>1.1499999999999999</v>
      </c>
      <c r="H457" s="117">
        <v>120</v>
      </c>
      <c r="I457" s="148">
        <v>1.1499999999999999</v>
      </c>
      <c r="J457" s="5"/>
      <c r="K457" s="4"/>
      <c r="L457" s="4"/>
      <c r="M457" s="154"/>
      <c r="N457" s="210"/>
      <c r="O457" s="5"/>
    </row>
    <row r="458" spans="1:15" customFormat="1" ht="14" outlineLevel="3" x14ac:dyDescent="0.3">
      <c r="A458" s="5"/>
      <c r="B458" s="5"/>
      <c r="C458" s="152" t="s">
        <v>630</v>
      </c>
      <c r="D458" s="117">
        <v>90</v>
      </c>
      <c r="E458" s="148">
        <v>1.9</v>
      </c>
      <c r="F458" s="117">
        <v>90</v>
      </c>
      <c r="G458" s="148">
        <v>1.9</v>
      </c>
      <c r="H458" s="117">
        <v>90</v>
      </c>
      <c r="I458" s="148">
        <v>1.9</v>
      </c>
      <c r="J458" s="5"/>
      <c r="K458" s="4"/>
      <c r="L458" s="4"/>
      <c r="M458" s="154"/>
      <c r="N458" s="210"/>
      <c r="O458" s="5"/>
    </row>
    <row r="459" spans="1:15" customFormat="1" ht="14" outlineLevel="3" x14ac:dyDescent="0.3">
      <c r="A459" s="5"/>
      <c r="B459" s="5"/>
      <c r="C459" s="152" t="s">
        <v>634</v>
      </c>
      <c r="D459" s="117">
        <v>100</v>
      </c>
      <c r="E459" s="148">
        <v>1.1000000000000001</v>
      </c>
      <c r="F459" s="117">
        <v>100</v>
      </c>
      <c r="G459" s="148">
        <v>1.1000000000000001</v>
      </c>
      <c r="H459" s="117">
        <v>100</v>
      </c>
      <c r="I459" s="148">
        <v>1.1000000000000001</v>
      </c>
      <c r="J459" s="5"/>
      <c r="K459" s="4"/>
      <c r="L459" s="4"/>
      <c r="M459" s="154"/>
      <c r="N459" s="210"/>
      <c r="O459" s="5"/>
    </row>
    <row r="460" spans="1:15" customFormat="1" ht="14" outlineLevel="3" x14ac:dyDescent="0.3">
      <c r="A460" s="5"/>
      <c r="B460" s="5"/>
      <c r="C460" s="152" t="s">
        <v>632</v>
      </c>
      <c r="D460" s="117">
        <v>30</v>
      </c>
      <c r="E460" s="148">
        <v>3.5</v>
      </c>
      <c r="F460" s="117">
        <v>30</v>
      </c>
      <c r="G460" s="148">
        <v>3.5</v>
      </c>
      <c r="H460" s="117">
        <v>30</v>
      </c>
      <c r="I460" s="148">
        <v>3.5</v>
      </c>
      <c r="J460" s="5"/>
      <c r="K460" s="4"/>
      <c r="L460" s="4"/>
      <c r="M460" s="154"/>
      <c r="N460" s="210"/>
      <c r="O460" s="5"/>
    </row>
    <row r="461" spans="1:15" customFormat="1" ht="14" outlineLevel="3" x14ac:dyDescent="0.3">
      <c r="A461" s="5"/>
      <c r="B461" s="5"/>
      <c r="C461" s="152" t="s">
        <v>658</v>
      </c>
      <c r="D461" s="117">
        <v>40</v>
      </c>
      <c r="E461" s="148">
        <v>1.4</v>
      </c>
      <c r="F461" s="117">
        <v>40</v>
      </c>
      <c r="G461" s="148">
        <v>1.4</v>
      </c>
      <c r="H461" s="117">
        <v>40</v>
      </c>
      <c r="I461" s="148">
        <v>1.4</v>
      </c>
      <c r="J461" s="5"/>
      <c r="K461" s="4"/>
      <c r="L461" s="4"/>
      <c r="M461" s="154"/>
      <c r="N461" s="210"/>
      <c r="O461" s="5"/>
    </row>
    <row r="462" spans="1:15" customFormat="1" ht="14" outlineLevel="3" x14ac:dyDescent="0.3">
      <c r="A462" s="5"/>
      <c r="B462" s="5"/>
      <c r="C462" s="152" t="s">
        <v>631</v>
      </c>
      <c r="D462" s="117">
        <v>15</v>
      </c>
      <c r="E462" s="148">
        <v>2</v>
      </c>
      <c r="F462" s="117">
        <v>15</v>
      </c>
      <c r="G462" s="148">
        <v>2</v>
      </c>
      <c r="H462" s="117">
        <v>15</v>
      </c>
      <c r="I462" s="148">
        <v>2</v>
      </c>
      <c r="J462" s="5"/>
      <c r="K462" s="4"/>
      <c r="L462" s="4"/>
      <c r="M462" s="154"/>
      <c r="N462" s="210"/>
      <c r="O462" s="5"/>
    </row>
    <row r="463" spans="1:15" customFormat="1" ht="14" outlineLevel="3" x14ac:dyDescent="0.3">
      <c r="A463" s="5"/>
      <c r="B463" s="5"/>
      <c r="C463" s="152"/>
      <c r="D463" s="4"/>
      <c r="E463" s="4"/>
      <c r="F463" s="4"/>
      <c r="G463" s="4"/>
      <c r="H463" s="4"/>
      <c r="I463" s="4"/>
      <c r="J463" s="5"/>
      <c r="K463" s="4"/>
      <c r="L463" s="4"/>
      <c r="M463" s="153"/>
      <c r="N463" s="210"/>
      <c r="O463" s="5"/>
    </row>
    <row r="464" spans="1:15" customFormat="1" ht="14" outlineLevel="3" x14ac:dyDescent="0.3">
      <c r="A464" s="5"/>
      <c r="B464" s="5"/>
      <c r="C464" s="152"/>
      <c r="D464" s="4"/>
      <c r="E464" s="4"/>
      <c r="F464" s="4"/>
      <c r="G464" s="4"/>
      <c r="H464" s="4"/>
      <c r="I464" s="4"/>
      <c r="J464" s="5"/>
      <c r="K464" s="4"/>
      <c r="L464" s="4"/>
      <c r="M464" s="153"/>
      <c r="N464" s="210"/>
      <c r="O464" s="5"/>
    </row>
    <row r="465" spans="1:15" customFormat="1" ht="14" outlineLevel="3" x14ac:dyDescent="0.3">
      <c r="A465" s="5"/>
      <c r="B465" s="5"/>
      <c r="C465" s="137"/>
      <c r="D465" s="138"/>
      <c r="E465" s="138"/>
      <c r="F465" s="138"/>
      <c r="G465" s="138"/>
      <c r="H465" s="138"/>
      <c r="I465" s="138"/>
      <c r="J465" s="138"/>
      <c r="K465" s="138"/>
      <c r="L465" s="138"/>
      <c r="M465" s="139"/>
      <c r="N465" s="210"/>
      <c r="O465" s="5"/>
    </row>
    <row r="466" spans="1:15" customFormat="1" ht="14.55" outlineLevel="3" thickBot="1" x14ac:dyDescent="0.35">
      <c r="A466" s="5"/>
      <c r="B466" s="5"/>
      <c r="C466" s="308" t="s">
        <v>765</v>
      </c>
      <c r="D466" s="309"/>
      <c r="E466" s="309"/>
      <c r="F466" s="309"/>
      <c r="G466" s="309"/>
      <c r="H466" s="309"/>
      <c r="I466" s="309"/>
      <c r="J466" s="309"/>
      <c r="K466" s="309"/>
      <c r="L466" s="309"/>
      <c r="M466" s="310"/>
      <c r="N466" s="211"/>
      <c r="O466" s="5"/>
    </row>
    <row r="467" spans="1:15" ht="14" outlineLevel="1" x14ac:dyDescent="0.3">
      <c r="A467" s="5"/>
      <c r="B467" s="12"/>
      <c r="C467" s="70"/>
      <c r="D467" s="5"/>
      <c r="E467" s="5"/>
      <c r="F467" s="5"/>
      <c r="G467" s="5"/>
      <c r="H467" s="5"/>
      <c r="I467" s="5"/>
      <c r="J467" s="5"/>
      <c r="K467" s="5"/>
      <c r="L467" s="5"/>
      <c r="M467" s="5"/>
      <c r="N467" s="47"/>
      <c r="O467" s="5"/>
    </row>
    <row r="468" spans="1:15" ht="14.55" outlineLevel="1" thickBot="1" x14ac:dyDescent="0.35">
      <c r="A468" s="5"/>
      <c r="B468" s="14" t="s">
        <v>252</v>
      </c>
      <c r="C468" s="5"/>
      <c r="D468" s="5"/>
      <c r="E468" s="5"/>
      <c r="F468" s="5"/>
      <c r="G468" s="5"/>
      <c r="H468" s="5"/>
      <c r="I468" s="5"/>
      <c r="J468" s="5"/>
      <c r="K468" s="5"/>
      <c r="L468" s="5"/>
      <c r="M468" s="5"/>
      <c r="N468" s="5"/>
      <c r="O468" s="5"/>
    </row>
    <row r="469" spans="1:15" ht="14.55" outlineLevel="1" thickBot="1" x14ac:dyDescent="0.35">
      <c r="A469" s="5"/>
      <c r="B469" s="5"/>
      <c r="C469" s="269" t="s">
        <v>766</v>
      </c>
      <c r="D469" s="270"/>
      <c r="E469" s="270"/>
      <c r="F469" s="270"/>
      <c r="G469" s="270"/>
      <c r="H469" s="270"/>
      <c r="I469" s="270"/>
      <c r="J469" s="270"/>
      <c r="K469" s="270"/>
      <c r="L469" s="270"/>
      <c r="M469" s="271"/>
      <c r="N469" s="31"/>
      <c r="O469" s="5"/>
    </row>
    <row r="470" spans="1:15" s="13" customFormat="1" ht="15.05" customHeight="1" outlineLevel="2" x14ac:dyDescent="0.3">
      <c r="A470" s="22"/>
      <c r="B470" s="12"/>
      <c r="C470" s="5"/>
      <c r="D470" s="5"/>
      <c r="E470" s="5"/>
      <c r="F470" s="5"/>
      <c r="G470" s="5"/>
      <c r="H470" s="5"/>
      <c r="I470" s="5"/>
      <c r="J470" s="5"/>
      <c r="K470" s="5"/>
      <c r="L470" s="5"/>
      <c r="M470" s="5"/>
      <c r="N470" s="5"/>
      <c r="O470" s="12"/>
    </row>
    <row r="471" spans="1:15" ht="14.55" outlineLevel="2" thickBot="1" x14ac:dyDescent="0.35">
      <c r="A471" s="5"/>
      <c r="B471" s="14" t="s">
        <v>254</v>
      </c>
      <c r="C471" s="5"/>
      <c r="D471" s="5"/>
      <c r="E471" s="5"/>
      <c r="F471" s="5"/>
      <c r="G471" s="5"/>
      <c r="H471" s="5"/>
      <c r="I471" s="5"/>
      <c r="J471" s="5"/>
      <c r="K471" s="5"/>
      <c r="L471" s="5"/>
      <c r="M471" s="5"/>
      <c r="N471" s="5"/>
      <c r="O471" s="5"/>
    </row>
    <row r="472" spans="1:15" ht="14.55" outlineLevel="2" thickBot="1" x14ac:dyDescent="0.35">
      <c r="A472" s="5"/>
      <c r="B472" s="5"/>
      <c r="C472" s="269" t="s">
        <v>691</v>
      </c>
      <c r="D472" s="270"/>
      <c r="E472" s="270"/>
      <c r="F472" s="270"/>
      <c r="G472" s="270"/>
      <c r="H472" s="270"/>
      <c r="I472" s="270"/>
      <c r="J472" s="270"/>
      <c r="K472" s="270"/>
      <c r="L472" s="270"/>
      <c r="M472" s="271"/>
      <c r="N472" s="31"/>
      <c r="O472" s="5"/>
    </row>
    <row r="473" spans="1:15" ht="14" outlineLevel="2" x14ac:dyDescent="0.3">
      <c r="A473" s="5"/>
      <c r="B473" s="5"/>
      <c r="C473" s="5"/>
      <c r="D473" s="5"/>
      <c r="E473" s="5"/>
      <c r="F473" s="5"/>
      <c r="G473" s="5"/>
      <c r="H473" s="5"/>
      <c r="I473" s="5"/>
      <c r="J473" s="5"/>
      <c r="K473" s="5"/>
      <c r="L473" s="5"/>
      <c r="M473" s="5"/>
      <c r="N473" s="5"/>
      <c r="O473" s="5"/>
    </row>
    <row r="474" spans="1:15" ht="14.55" outlineLevel="2" thickBot="1" x14ac:dyDescent="0.35">
      <c r="A474" s="5"/>
      <c r="B474" s="14" t="s">
        <v>145</v>
      </c>
      <c r="C474" s="5"/>
      <c r="D474" s="5"/>
      <c r="E474" s="5"/>
      <c r="F474" s="5"/>
      <c r="G474" s="5"/>
      <c r="H474" s="5"/>
      <c r="I474" s="5"/>
      <c r="J474" s="5"/>
      <c r="K474" s="5"/>
      <c r="L474" s="5"/>
      <c r="M474" s="5"/>
      <c r="N474" s="5"/>
      <c r="O474" s="5"/>
    </row>
    <row r="475" spans="1:15" ht="14.55" outlineLevel="3" thickBot="1" x14ac:dyDescent="0.35">
      <c r="A475" s="5"/>
      <c r="B475" s="32" t="s">
        <v>15</v>
      </c>
      <c r="C475" s="288" t="s">
        <v>767</v>
      </c>
      <c r="D475" s="289"/>
      <c r="E475" s="289"/>
      <c r="F475" s="289"/>
      <c r="G475" s="289"/>
      <c r="H475" s="289"/>
      <c r="I475" s="289"/>
      <c r="J475" s="289"/>
      <c r="K475" s="289"/>
      <c r="L475" s="289"/>
      <c r="M475" s="290"/>
      <c r="N475" s="31"/>
      <c r="O475" s="5"/>
    </row>
    <row r="476" spans="1:15" ht="14.55" outlineLevel="3" thickBot="1" x14ac:dyDescent="0.35">
      <c r="A476" s="5"/>
      <c r="B476" s="32" t="s">
        <v>1</v>
      </c>
      <c r="C476" s="318" t="s">
        <v>692</v>
      </c>
      <c r="D476" s="319"/>
      <c r="E476" s="319"/>
      <c r="F476" s="319"/>
      <c r="G476" s="319"/>
      <c r="H476" s="319"/>
      <c r="I476" s="319"/>
      <c r="J476" s="319"/>
      <c r="K476" s="319"/>
      <c r="L476" s="319"/>
      <c r="M476" s="320"/>
      <c r="N476" s="31"/>
      <c r="O476" s="5"/>
    </row>
    <row r="477" spans="1:15" ht="14" outlineLevel="2" x14ac:dyDescent="0.3">
      <c r="A477" s="5"/>
      <c r="B477" s="5"/>
      <c r="C477" s="5"/>
      <c r="D477" s="5"/>
      <c r="E477" s="5"/>
      <c r="F477" s="5"/>
      <c r="G477" s="5"/>
      <c r="H477" s="5"/>
      <c r="I477" s="5"/>
      <c r="J477" s="5"/>
      <c r="K477" s="5"/>
      <c r="L477" s="5"/>
      <c r="M477" s="5"/>
      <c r="N477" s="5"/>
      <c r="O477" s="5"/>
    </row>
    <row r="478" spans="1:15" ht="14.55" outlineLevel="2" thickBot="1" x14ac:dyDescent="0.35">
      <c r="A478" s="5"/>
      <c r="B478" s="14" t="s">
        <v>257</v>
      </c>
      <c r="C478" s="5"/>
      <c r="D478" s="5"/>
      <c r="E478" s="5"/>
      <c r="F478" s="5"/>
      <c r="G478" s="5"/>
      <c r="H478" s="5"/>
      <c r="I478" s="5"/>
      <c r="J478" s="5"/>
      <c r="K478" s="5"/>
      <c r="L478" s="5"/>
      <c r="M478" s="5"/>
      <c r="N478" s="5"/>
      <c r="O478" s="5"/>
    </row>
    <row r="479" spans="1:15" ht="14" outlineLevel="3" x14ac:dyDescent="0.3">
      <c r="A479" s="5"/>
      <c r="B479" s="5"/>
      <c r="C479" s="18" t="s">
        <v>707</v>
      </c>
      <c r="D479" s="207" t="s">
        <v>768</v>
      </c>
      <c r="E479" s="208"/>
      <c r="F479" s="208"/>
      <c r="G479" s="208"/>
      <c r="H479" s="208"/>
      <c r="I479" s="208"/>
      <c r="J479" s="208"/>
      <c r="K479" s="208"/>
      <c r="L479" s="208"/>
      <c r="M479" s="275"/>
      <c r="N479" s="209"/>
      <c r="O479" s="5"/>
    </row>
    <row r="480" spans="1:15" ht="14" outlineLevel="3" x14ac:dyDescent="0.3">
      <c r="A480" s="5"/>
      <c r="B480" s="5"/>
      <c r="C480" s="20" t="s">
        <v>694</v>
      </c>
      <c r="D480" s="212" t="s">
        <v>769</v>
      </c>
      <c r="E480" s="213"/>
      <c r="F480" s="213"/>
      <c r="G480" s="213"/>
      <c r="H480" s="213"/>
      <c r="I480" s="213"/>
      <c r="J480" s="213"/>
      <c r="K480" s="213"/>
      <c r="L480" s="213"/>
      <c r="M480" s="214"/>
      <c r="N480" s="210"/>
      <c r="O480" s="5"/>
    </row>
    <row r="481" spans="1:15" ht="14" outlineLevel="3" x14ac:dyDescent="0.3">
      <c r="A481" s="5"/>
      <c r="B481" s="5"/>
      <c r="C481" s="20" t="s">
        <v>696</v>
      </c>
      <c r="D481" s="212" t="s">
        <v>770</v>
      </c>
      <c r="E481" s="213"/>
      <c r="F481" s="213"/>
      <c r="G481" s="213"/>
      <c r="H481" s="213"/>
      <c r="I481" s="213"/>
      <c r="J481" s="213"/>
      <c r="K481" s="213"/>
      <c r="L481" s="213"/>
      <c r="M481" s="214"/>
      <c r="N481" s="210"/>
      <c r="O481" s="5"/>
    </row>
    <row r="482" spans="1:15" ht="14" outlineLevel="3" x14ac:dyDescent="0.3">
      <c r="A482" s="5"/>
      <c r="B482" s="5"/>
      <c r="C482" s="20" t="s">
        <v>698</v>
      </c>
      <c r="D482" s="212" t="s">
        <v>771</v>
      </c>
      <c r="E482" s="213"/>
      <c r="F482" s="213"/>
      <c r="G482" s="213"/>
      <c r="H482" s="213"/>
      <c r="I482" s="213"/>
      <c r="J482" s="213"/>
      <c r="K482" s="213"/>
      <c r="L482" s="213"/>
      <c r="M482" s="214"/>
      <c r="N482" s="210"/>
      <c r="O482" s="5"/>
    </row>
    <row r="483" spans="1:15" ht="14.55" outlineLevel="3" thickBot="1" x14ac:dyDescent="0.35">
      <c r="A483" s="5"/>
      <c r="B483" s="5"/>
      <c r="C483" s="30" t="s">
        <v>772</v>
      </c>
      <c r="D483" s="218" t="s">
        <v>773</v>
      </c>
      <c r="E483" s="219"/>
      <c r="F483" s="219"/>
      <c r="G483" s="219"/>
      <c r="H483" s="219"/>
      <c r="I483" s="219"/>
      <c r="J483" s="219"/>
      <c r="K483" s="219"/>
      <c r="L483" s="219"/>
      <c r="M483" s="220"/>
      <c r="N483" s="211"/>
      <c r="O483" s="5"/>
    </row>
    <row r="484" spans="1:15" ht="14" outlineLevel="2" x14ac:dyDescent="0.3">
      <c r="A484" s="5"/>
      <c r="B484" s="5"/>
      <c r="C484" s="5"/>
      <c r="D484" s="5"/>
      <c r="E484" s="5"/>
      <c r="F484" s="5"/>
      <c r="G484" s="5"/>
      <c r="H484" s="5"/>
      <c r="I484" s="5"/>
      <c r="J484" s="5"/>
      <c r="K484" s="5"/>
      <c r="L484" s="5"/>
      <c r="M484" s="5"/>
      <c r="N484" s="5"/>
      <c r="O484" s="5"/>
    </row>
    <row r="485" spans="1:15" ht="14.55" outlineLevel="2" thickBot="1" x14ac:dyDescent="0.35">
      <c r="A485" s="5"/>
      <c r="B485" s="14" t="s">
        <v>326</v>
      </c>
      <c r="C485" s="5"/>
      <c r="D485" s="5"/>
      <c r="E485" s="5"/>
      <c r="F485" s="5"/>
      <c r="G485" s="5"/>
      <c r="H485" s="5"/>
      <c r="I485" s="5"/>
      <c r="J485" s="5"/>
      <c r="K485" s="5"/>
      <c r="L485" s="5"/>
      <c r="M485" s="5"/>
      <c r="N485" s="5"/>
      <c r="O485" s="5"/>
    </row>
    <row r="486" spans="1:15" customFormat="1" ht="32.25" customHeight="1" outlineLevel="3" x14ac:dyDescent="0.3">
      <c r="A486" s="5"/>
      <c r="B486" s="5"/>
      <c r="C486" s="305" t="s">
        <v>764</v>
      </c>
      <c r="D486" s="306"/>
      <c r="E486" s="306"/>
      <c r="F486" s="306"/>
      <c r="G486" s="306"/>
      <c r="H486" s="306"/>
      <c r="I486" s="306"/>
      <c r="J486" s="306"/>
      <c r="K486" s="306"/>
      <c r="L486" s="306"/>
      <c r="M486" s="307"/>
      <c r="N486" s="209"/>
      <c r="O486" s="5"/>
    </row>
    <row r="487" spans="1:15" customFormat="1" ht="15.6" outlineLevel="3" x14ac:dyDescent="0.3">
      <c r="A487" s="5"/>
      <c r="B487" s="5"/>
      <c r="C487" s="151" t="s">
        <v>229</v>
      </c>
      <c r="D487" s="145" t="s">
        <v>683</v>
      </c>
      <c r="E487" s="146" t="s">
        <v>684</v>
      </c>
      <c r="F487" s="145" t="s">
        <v>685</v>
      </c>
      <c r="G487" s="146" t="s">
        <v>686</v>
      </c>
      <c r="H487" s="145" t="s">
        <v>687</v>
      </c>
      <c r="I487" s="146" t="s">
        <v>688</v>
      </c>
      <c r="J487" s="5"/>
      <c r="K487" s="150"/>
      <c r="L487" s="4"/>
      <c r="M487" s="153"/>
      <c r="N487" s="210"/>
      <c r="O487" s="5"/>
    </row>
    <row r="488" spans="1:15" customFormat="1" ht="14" outlineLevel="3" x14ac:dyDescent="0.3">
      <c r="A488" s="5"/>
      <c r="B488" s="5"/>
      <c r="C488" s="152" t="s">
        <v>627</v>
      </c>
      <c r="D488" s="117">
        <v>100</v>
      </c>
      <c r="E488" s="148">
        <v>1.5</v>
      </c>
      <c r="F488" s="117">
        <v>100</v>
      </c>
      <c r="G488" s="148">
        <v>1.5</v>
      </c>
      <c r="H488" s="117">
        <v>100</v>
      </c>
      <c r="I488" s="148">
        <v>1.5</v>
      </c>
      <c r="J488" s="5"/>
      <c r="K488" s="4"/>
      <c r="L488" s="4"/>
      <c r="M488" s="153"/>
      <c r="N488" s="210"/>
      <c r="O488" s="5"/>
    </row>
    <row r="489" spans="1:15" customFormat="1" ht="14" outlineLevel="3" x14ac:dyDescent="0.3">
      <c r="A489" s="5"/>
      <c r="B489" s="5"/>
      <c r="C489" s="152" t="s">
        <v>628</v>
      </c>
      <c r="D489" s="117">
        <v>70</v>
      </c>
      <c r="E489" s="148">
        <v>1.2</v>
      </c>
      <c r="F489" s="117">
        <v>70</v>
      </c>
      <c r="G489" s="148">
        <v>1.2</v>
      </c>
      <c r="H489" s="117">
        <v>70</v>
      </c>
      <c r="I489" s="148">
        <v>1.2</v>
      </c>
      <c r="J489" s="5"/>
      <c r="K489" s="4"/>
      <c r="L489" s="4"/>
      <c r="M489" s="153"/>
      <c r="N489" s="210"/>
      <c r="O489" s="5"/>
    </row>
    <row r="490" spans="1:15" customFormat="1" ht="14" outlineLevel="3" x14ac:dyDescent="0.3">
      <c r="A490" s="5"/>
      <c r="B490" s="5"/>
      <c r="C490" s="152" t="s">
        <v>629</v>
      </c>
      <c r="D490" s="117">
        <v>120</v>
      </c>
      <c r="E490" s="148">
        <v>1.1499999999999999</v>
      </c>
      <c r="F490" s="117">
        <v>120</v>
      </c>
      <c r="G490" s="148">
        <v>1.1499999999999999</v>
      </c>
      <c r="H490" s="117">
        <v>120</v>
      </c>
      <c r="I490" s="148">
        <v>1.1499999999999999</v>
      </c>
      <c r="J490" s="5"/>
      <c r="K490" s="4"/>
      <c r="L490" s="4"/>
      <c r="M490" s="154"/>
      <c r="N490" s="210"/>
      <c r="O490" s="5"/>
    </row>
    <row r="491" spans="1:15" customFormat="1" ht="14" outlineLevel="3" x14ac:dyDescent="0.3">
      <c r="A491" s="5"/>
      <c r="B491" s="5"/>
      <c r="C491" s="152" t="s">
        <v>630</v>
      </c>
      <c r="D491" s="117">
        <v>90</v>
      </c>
      <c r="E491" s="148">
        <v>1.9</v>
      </c>
      <c r="F491" s="117">
        <v>90</v>
      </c>
      <c r="G491" s="148">
        <v>1.9</v>
      </c>
      <c r="H491" s="117">
        <v>90</v>
      </c>
      <c r="I491" s="148">
        <v>1.9</v>
      </c>
      <c r="J491" s="5"/>
      <c r="K491" s="4"/>
      <c r="L491" s="4"/>
      <c r="M491" s="154"/>
      <c r="N491" s="210"/>
      <c r="O491" s="5"/>
    </row>
    <row r="492" spans="1:15" customFormat="1" ht="14" outlineLevel="3" x14ac:dyDescent="0.3">
      <c r="A492" s="5"/>
      <c r="B492" s="5"/>
      <c r="C492" s="152" t="s">
        <v>634</v>
      </c>
      <c r="D492" s="117">
        <v>100</v>
      </c>
      <c r="E492" s="148">
        <v>1.1000000000000001</v>
      </c>
      <c r="F492" s="117">
        <v>100</v>
      </c>
      <c r="G492" s="148">
        <v>1.1000000000000001</v>
      </c>
      <c r="H492" s="117">
        <v>100</v>
      </c>
      <c r="I492" s="148">
        <v>1.1000000000000001</v>
      </c>
      <c r="J492" s="5"/>
      <c r="K492" s="4"/>
      <c r="L492" s="4"/>
      <c r="M492" s="154"/>
      <c r="N492" s="210"/>
      <c r="O492" s="5"/>
    </row>
    <row r="493" spans="1:15" customFormat="1" ht="14" outlineLevel="3" x14ac:dyDescent="0.3">
      <c r="A493" s="5"/>
      <c r="B493" s="5"/>
      <c r="C493" s="152" t="s">
        <v>632</v>
      </c>
      <c r="D493" s="117">
        <v>30</v>
      </c>
      <c r="E493" s="148">
        <v>3.5</v>
      </c>
      <c r="F493" s="117">
        <v>30</v>
      </c>
      <c r="G493" s="148">
        <v>3.5</v>
      </c>
      <c r="H493" s="117">
        <v>30</v>
      </c>
      <c r="I493" s="148">
        <v>3.5</v>
      </c>
      <c r="J493" s="5"/>
      <c r="K493" s="4"/>
      <c r="L493" s="4"/>
      <c r="M493" s="154"/>
      <c r="N493" s="210"/>
      <c r="O493" s="5"/>
    </row>
    <row r="494" spans="1:15" customFormat="1" ht="14" outlineLevel="3" x14ac:dyDescent="0.3">
      <c r="A494" s="5"/>
      <c r="B494" s="5"/>
      <c r="C494" s="152" t="s">
        <v>658</v>
      </c>
      <c r="D494" s="117">
        <v>40</v>
      </c>
      <c r="E494" s="148">
        <v>1.4</v>
      </c>
      <c r="F494" s="117">
        <v>40</v>
      </c>
      <c r="G494" s="148">
        <v>1.4</v>
      </c>
      <c r="H494" s="117">
        <v>40</v>
      </c>
      <c r="I494" s="148">
        <v>1.4</v>
      </c>
      <c r="J494" s="5"/>
      <c r="K494" s="4"/>
      <c r="L494" s="4"/>
      <c r="M494" s="154"/>
      <c r="N494" s="210"/>
      <c r="O494" s="5"/>
    </row>
    <row r="495" spans="1:15" customFormat="1" ht="14" outlineLevel="3" x14ac:dyDescent="0.3">
      <c r="A495" s="5"/>
      <c r="B495" s="5"/>
      <c r="C495" s="152" t="s">
        <v>631</v>
      </c>
      <c r="D495" s="117">
        <v>15</v>
      </c>
      <c r="E495" s="148">
        <v>2</v>
      </c>
      <c r="F495" s="117">
        <v>15</v>
      </c>
      <c r="G495" s="148">
        <v>2</v>
      </c>
      <c r="H495" s="117">
        <v>15</v>
      </c>
      <c r="I495" s="148">
        <v>2</v>
      </c>
      <c r="J495" s="5"/>
      <c r="K495" s="4"/>
      <c r="L495" s="4"/>
      <c r="M495" s="154"/>
      <c r="N495" s="210"/>
      <c r="O495" s="5"/>
    </row>
    <row r="496" spans="1:15" customFormat="1" ht="14" outlineLevel="3" x14ac:dyDescent="0.3">
      <c r="A496" s="5"/>
      <c r="B496" s="5"/>
      <c r="C496" s="152"/>
      <c r="D496" s="4"/>
      <c r="E496" s="4"/>
      <c r="F496" s="4"/>
      <c r="G496" s="4"/>
      <c r="H496" s="4"/>
      <c r="I496" s="4"/>
      <c r="J496" s="5"/>
      <c r="K496" s="4"/>
      <c r="L496" s="4"/>
      <c r="M496" s="153"/>
      <c r="N496" s="210"/>
      <c r="O496" s="5"/>
    </row>
    <row r="497" spans="1:15" customFormat="1" ht="14" outlineLevel="3" x14ac:dyDescent="0.3">
      <c r="A497" s="5"/>
      <c r="B497" s="5"/>
      <c r="C497" s="152"/>
      <c r="D497" s="4"/>
      <c r="E497" s="4"/>
      <c r="F497" s="4"/>
      <c r="G497" s="4"/>
      <c r="H497" s="4"/>
      <c r="I497" s="4"/>
      <c r="J497" s="5"/>
      <c r="K497" s="4"/>
      <c r="L497" s="4"/>
      <c r="M497" s="153"/>
      <c r="N497" s="210"/>
      <c r="O497" s="5"/>
    </row>
    <row r="498" spans="1:15" customFormat="1" ht="14" outlineLevel="3" x14ac:dyDescent="0.3">
      <c r="A498" s="5"/>
      <c r="B498" s="5"/>
      <c r="C498" s="137"/>
      <c r="D498" s="138"/>
      <c r="E498" s="138"/>
      <c r="F498" s="138"/>
      <c r="G498" s="138"/>
      <c r="H498" s="138"/>
      <c r="I498" s="138"/>
      <c r="J498" s="138"/>
      <c r="K498" s="138"/>
      <c r="L498" s="138"/>
      <c r="M498" s="139"/>
      <c r="N498" s="210"/>
      <c r="O498" s="5"/>
    </row>
    <row r="499" spans="1:15" customFormat="1" ht="14.55" outlineLevel="3" thickBot="1" x14ac:dyDescent="0.35">
      <c r="A499" s="5"/>
      <c r="B499" s="5"/>
      <c r="C499" s="308" t="s">
        <v>774</v>
      </c>
      <c r="D499" s="309"/>
      <c r="E499" s="309"/>
      <c r="F499" s="309"/>
      <c r="G499" s="309"/>
      <c r="H499" s="309"/>
      <c r="I499" s="309"/>
      <c r="J499" s="309"/>
      <c r="K499" s="309"/>
      <c r="L499" s="309"/>
      <c r="M499" s="310"/>
      <c r="N499" s="211"/>
      <c r="O499" s="5"/>
    </row>
    <row r="500" spans="1:15" s="13" customFormat="1" ht="18.8" thickBot="1" x14ac:dyDescent="0.35">
      <c r="A500" s="22"/>
      <c r="B500" s="12"/>
      <c r="C500" s="5"/>
      <c r="D500" s="5"/>
      <c r="E500" s="5"/>
      <c r="F500" s="5"/>
      <c r="G500" s="5"/>
      <c r="H500" s="5"/>
      <c r="I500" s="5"/>
      <c r="J500" s="5"/>
      <c r="K500" s="5"/>
      <c r="L500" s="5"/>
      <c r="M500" s="5"/>
      <c r="N500" s="5"/>
      <c r="O500" s="12"/>
    </row>
    <row r="501" spans="1:15" ht="16.149999999999999" collapsed="1" thickBot="1" x14ac:dyDescent="0.35">
      <c r="A501" s="5"/>
      <c r="B501" s="11" t="s">
        <v>27</v>
      </c>
      <c r="C501" s="205" t="s">
        <v>775</v>
      </c>
      <c r="D501" s="206"/>
      <c r="E501" s="206"/>
      <c r="F501" s="206"/>
      <c r="G501" s="206"/>
      <c r="H501" s="206"/>
      <c r="I501" s="206"/>
      <c r="J501" s="206"/>
      <c r="K501" s="206"/>
      <c r="L501" s="206"/>
      <c r="M501" s="206"/>
      <c r="N501" s="206"/>
      <c r="O501" s="5"/>
    </row>
    <row r="502" spans="1:15" ht="14.55" hidden="1" outlineLevel="1" thickBot="1" x14ac:dyDescent="0.35">
      <c r="A502" s="5"/>
      <c r="B502" s="14" t="s">
        <v>344</v>
      </c>
      <c r="C502" s="5"/>
      <c r="D502" s="5"/>
      <c r="E502" s="5"/>
      <c r="F502" s="5"/>
      <c r="G502" s="5"/>
      <c r="H502" s="5"/>
      <c r="I502" s="5"/>
      <c r="J502" s="5"/>
      <c r="K502" s="5"/>
      <c r="L502" s="5"/>
      <c r="M502" s="5"/>
      <c r="N502" s="5"/>
      <c r="O502" s="5"/>
    </row>
    <row r="503" spans="1:15" ht="14.55" hidden="1" outlineLevel="1" thickBot="1" x14ac:dyDescent="0.35">
      <c r="A503" s="5"/>
      <c r="B503" s="5"/>
      <c r="C503" s="243" t="s">
        <v>581</v>
      </c>
      <c r="D503" s="244"/>
      <c r="E503" s="244"/>
      <c r="F503" s="244"/>
      <c r="G503" s="244"/>
      <c r="H503" s="244"/>
      <c r="I503" s="244"/>
      <c r="J503" s="244"/>
      <c r="K503" s="244"/>
      <c r="L503" s="244"/>
      <c r="M503" s="245"/>
      <c r="N503" s="31"/>
      <c r="O503" s="5"/>
    </row>
    <row r="504" spans="1:15" ht="14" hidden="1" outlineLevel="2" x14ac:dyDescent="0.3">
      <c r="A504" s="5"/>
      <c r="B504" s="5"/>
      <c r="C504" s="5"/>
      <c r="D504" s="5"/>
      <c r="E504" s="5"/>
      <c r="F504" s="5"/>
      <c r="G504" s="5"/>
      <c r="H504" s="5"/>
      <c r="I504" s="5"/>
      <c r="J504" s="5"/>
      <c r="K504" s="5"/>
      <c r="L504" s="5"/>
      <c r="M504" s="5"/>
      <c r="N504" s="5"/>
      <c r="O504" s="5"/>
    </row>
    <row r="505" spans="1:15" ht="14.55" hidden="1" outlineLevel="2" thickBot="1" x14ac:dyDescent="0.35">
      <c r="A505" s="5"/>
      <c r="B505" s="14" t="s">
        <v>346</v>
      </c>
      <c r="C505" s="5"/>
      <c r="D505" s="5"/>
      <c r="E505" s="5"/>
      <c r="F505" s="5"/>
      <c r="G505" s="5"/>
      <c r="H505" s="5"/>
      <c r="I505" s="5"/>
      <c r="J505" s="5"/>
      <c r="K505" s="5"/>
      <c r="L505" s="5"/>
      <c r="M505" s="5"/>
      <c r="N505" s="5"/>
      <c r="O505" s="5"/>
    </row>
    <row r="506" spans="1:15" ht="93.8" hidden="1" customHeight="1" outlineLevel="2" thickBot="1" x14ac:dyDescent="0.35">
      <c r="A506" s="5"/>
      <c r="B506" s="5"/>
      <c r="C506" s="269" t="s">
        <v>776</v>
      </c>
      <c r="D506" s="270"/>
      <c r="E506" s="270"/>
      <c r="F506" s="270"/>
      <c r="G506" s="270"/>
      <c r="H506" s="270"/>
      <c r="I506" s="270"/>
      <c r="J506" s="270"/>
      <c r="K506" s="270"/>
      <c r="L506" s="270"/>
      <c r="M506" s="271"/>
      <c r="N506" s="31"/>
      <c r="O506" s="5"/>
    </row>
    <row r="507" spans="1:15" ht="14" hidden="1" outlineLevel="2" x14ac:dyDescent="0.3">
      <c r="A507" s="5"/>
      <c r="B507" s="5"/>
      <c r="C507" s="5"/>
      <c r="D507" s="5"/>
      <c r="E507" s="5"/>
      <c r="F507" s="5"/>
      <c r="G507" s="5"/>
      <c r="H507" s="5"/>
      <c r="I507" s="5"/>
      <c r="J507" s="5"/>
      <c r="K507" s="5"/>
      <c r="L507" s="5"/>
      <c r="M507" s="5"/>
      <c r="N507" s="5"/>
      <c r="O507" s="5"/>
    </row>
    <row r="508" spans="1:15" ht="15.05" hidden="1" customHeight="1" outlineLevel="2" thickBot="1" x14ac:dyDescent="0.35">
      <c r="A508" s="5"/>
      <c r="B508" s="14" t="s">
        <v>348</v>
      </c>
      <c r="C508" s="5"/>
      <c r="D508" s="5"/>
      <c r="E508" s="5"/>
      <c r="F508" s="5"/>
      <c r="G508" s="5"/>
      <c r="H508" s="5"/>
      <c r="I508" s="5"/>
      <c r="J508" s="5"/>
      <c r="K508" s="5"/>
      <c r="L508" s="5"/>
      <c r="M508" s="5"/>
      <c r="N508" s="5"/>
      <c r="O508" s="5"/>
    </row>
    <row r="509" spans="1:15" ht="15.05" hidden="1" customHeight="1" outlineLevel="3" thickBot="1" x14ac:dyDescent="0.35">
      <c r="A509" s="5"/>
      <c r="B509" s="32" t="s">
        <v>27</v>
      </c>
      <c r="C509" s="288" t="s">
        <v>583</v>
      </c>
      <c r="D509" s="289"/>
      <c r="E509" s="289"/>
      <c r="F509" s="289"/>
      <c r="G509" s="289"/>
      <c r="H509" s="289"/>
      <c r="I509" s="289"/>
      <c r="J509" s="289"/>
      <c r="K509" s="289"/>
      <c r="L509" s="289"/>
      <c r="M509" s="290"/>
      <c r="N509" s="31"/>
      <c r="O509" s="5"/>
    </row>
    <row r="510" spans="1:15" ht="15.05" hidden="1" customHeight="1" outlineLevel="3" thickBot="1" x14ac:dyDescent="0.35">
      <c r="A510" s="5"/>
      <c r="B510" s="32" t="s">
        <v>1</v>
      </c>
      <c r="C510" s="318" t="s">
        <v>583</v>
      </c>
      <c r="D510" s="319"/>
      <c r="E510" s="319"/>
      <c r="F510" s="319"/>
      <c r="G510" s="319"/>
      <c r="H510" s="319"/>
      <c r="I510" s="319"/>
      <c r="J510" s="319"/>
      <c r="K510" s="319"/>
      <c r="L510" s="319"/>
      <c r="M510" s="320"/>
      <c r="N510" s="31"/>
      <c r="O510" s="5"/>
    </row>
    <row r="511" spans="1:15" ht="14" hidden="1" outlineLevel="2" x14ac:dyDescent="0.3">
      <c r="A511" s="5"/>
      <c r="B511" s="5"/>
      <c r="C511" s="47"/>
      <c r="D511" s="5"/>
      <c r="E511" s="5"/>
      <c r="F511" s="5"/>
      <c r="G511" s="5"/>
      <c r="H511" s="5"/>
      <c r="I511" s="5"/>
      <c r="J511" s="5"/>
      <c r="K511" s="5"/>
      <c r="L511" s="5"/>
      <c r="M511" s="5"/>
      <c r="N511" s="5"/>
      <c r="O511" s="5"/>
    </row>
    <row r="512" spans="1:15" ht="14.55" hidden="1" outlineLevel="2" thickBot="1" x14ac:dyDescent="0.35">
      <c r="A512" s="5"/>
      <c r="B512" s="14" t="s">
        <v>350</v>
      </c>
      <c r="C512" s="5"/>
      <c r="D512" s="5"/>
      <c r="E512" s="5"/>
      <c r="F512" s="5"/>
      <c r="G512" s="5"/>
      <c r="H512" s="5"/>
      <c r="I512" s="5"/>
      <c r="J512" s="5"/>
      <c r="K512" s="5"/>
      <c r="L512" s="5"/>
      <c r="M512" s="5"/>
      <c r="N512" s="5"/>
      <c r="O512" s="5"/>
    </row>
    <row r="513" spans="1:15" ht="14" hidden="1" outlineLevel="3" x14ac:dyDescent="0.3">
      <c r="A513" s="5"/>
      <c r="B513" s="5"/>
      <c r="C513" s="18" t="s">
        <v>584</v>
      </c>
      <c r="D513" s="207" t="s">
        <v>777</v>
      </c>
      <c r="E513" s="208"/>
      <c r="F513" s="208"/>
      <c r="G513" s="208"/>
      <c r="H513" s="208"/>
      <c r="I513" s="208"/>
      <c r="J513" s="208"/>
      <c r="K513" s="208"/>
      <c r="L513" s="208"/>
      <c r="M513" s="275"/>
      <c r="N513" s="209"/>
      <c r="O513" s="5"/>
    </row>
    <row r="514" spans="1:15" ht="14" hidden="1" outlineLevel="3" x14ac:dyDescent="0.3">
      <c r="A514" s="5"/>
      <c r="B514" s="5"/>
      <c r="C514" s="20" t="s">
        <v>586</v>
      </c>
      <c r="D514" s="212" t="s">
        <v>778</v>
      </c>
      <c r="E514" s="213"/>
      <c r="F514" s="213"/>
      <c r="G514" s="213"/>
      <c r="H514" s="213"/>
      <c r="I514" s="213"/>
      <c r="J514" s="213"/>
      <c r="K514" s="213"/>
      <c r="L514" s="213"/>
      <c r="M514" s="214"/>
      <c r="N514" s="210"/>
      <c r="O514" s="5"/>
    </row>
    <row r="515" spans="1:15" ht="14.55" hidden="1" outlineLevel="3" thickBot="1" x14ac:dyDescent="0.35">
      <c r="A515" s="5"/>
      <c r="B515" s="5"/>
      <c r="C515" s="19" t="s">
        <v>588</v>
      </c>
      <c r="D515" s="215" t="s">
        <v>779</v>
      </c>
      <c r="E515" s="216"/>
      <c r="F515" s="216"/>
      <c r="G515" s="216"/>
      <c r="H515" s="216"/>
      <c r="I515" s="216"/>
      <c r="J515" s="216"/>
      <c r="K515" s="216"/>
      <c r="L515" s="216"/>
      <c r="M515" s="217"/>
      <c r="N515" s="211"/>
      <c r="O515" s="5"/>
    </row>
    <row r="516" spans="1:15" ht="14" hidden="1" outlineLevel="2" x14ac:dyDescent="0.3">
      <c r="A516" s="5"/>
      <c r="B516" s="5"/>
      <c r="C516" s="5"/>
      <c r="D516" s="5"/>
      <c r="E516" s="5"/>
      <c r="F516" s="5"/>
      <c r="G516" s="5"/>
      <c r="H516" s="5"/>
      <c r="I516" s="5"/>
      <c r="J516" s="5"/>
      <c r="K516" s="5"/>
      <c r="L516" s="5"/>
      <c r="M516" s="5"/>
      <c r="N516" s="5"/>
      <c r="O516" s="5"/>
    </row>
    <row r="517" spans="1:15" ht="14.55" hidden="1" outlineLevel="2" thickBot="1" x14ac:dyDescent="0.35">
      <c r="A517" s="5"/>
      <c r="B517" s="14" t="s">
        <v>127</v>
      </c>
      <c r="C517" s="5"/>
      <c r="D517" s="5"/>
      <c r="E517" s="5"/>
      <c r="F517" s="5"/>
      <c r="G517" s="5"/>
      <c r="H517" s="5"/>
      <c r="I517" s="5"/>
      <c r="J517" s="5"/>
      <c r="K517" s="5"/>
      <c r="L517" s="5"/>
      <c r="M517" s="5"/>
      <c r="N517" s="5"/>
      <c r="O517" s="5"/>
    </row>
    <row r="518" spans="1:15" customFormat="1" ht="14" hidden="1" outlineLevel="3" x14ac:dyDescent="0.3">
      <c r="A518" s="5"/>
      <c r="B518" s="5"/>
      <c r="C518" s="311" t="s">
        <v>780</v>
      </c>
      <c r="D518" s="312"/>
      <c r="E518" s="312"/>
      <c r="F518" s="312"/>
      <c r="G518" s="312"/>
      <c r="H518" s="312"/>
      <c r="I518" s="312"/>
      <c r="J518" s="312"/>
      <c r="K518" s="312"/>
      <c r="L518" s="312"/>
      <c r="M518" s="313"/>
      <c r="N518" s="209"/>
      <c r="O518" s="5"/>
    </row>
    <row r="519" spans="1:15" customFormat="1" ht="15.6" hidden="1" outlineLevel="3" x14ac:dyDescent="0.3">
      <c r="A519" s="5"/>
      <c r="B519" s="5"/>
      <c r="C519" s="36"/>
      <c r="D519" s="323" t="s">
        <v>591</v>
      </c>
      <c r="E519" s="323"/>
      <c r="F519" s="323"/>
      <c r="G519" s="323"/>
      <c r="H519" s="5"/>
      <c r="I519" s="325" t="s">
        <v>592</v>
      </c>
      <c r="J519" s="325"/>
      <c r="K519" s="325"/>
      <c r="L519" s="325"/>
      <c r="M519" s="128"/>
      <c r="N519" s="210"/>
      <c r="O519" s="5"/>
    </row>
    <row r="520" spans="1:15" customFormat="1" ht="16.149999999999999" hidden="1" outlineLevel="3" thickBot="1" x14ac:dyDescent="0.35">
      <c r="A520" s="5"/>
      <c r="B520" s="5"/>
      <c r="C520" s="36"/>
      <c r="D520" s="130" t="s">
        <v>593</v>
      </c>
      <c r="E520" s="130" t="s">
        <v>594</v>
      </c>
      <c r="F520" s="130" t="s">
        <v>595</v>
      </c>
      <c r="G520" s="130" t="s">
        <v>596</v>
      </c>
      <c r="H520" s="5"/>
      <c r="I520" s="140" t="s">
        <v>593</v>
      </c>
      <c r="J520" s="114"/>
      <c r="K520" s="114"/>
      <c r="L520" s="114"/>
      <c r="M520" s="128"/>
      <c r="N520" s="210"/>
      <c r="O520" s="5"/>
    </row>
    <row r="521" spans="1:15" customFormat="1" ht="14.55" hidden="1" outlineLevel="3" thickBot="1" x14ac:dyDescent="0.35">
      <c r="A521" s="5"/>
      <c r="B521" s="5"/>
      <c r="C521" s="36"/>
      <c r="D521" s="131" t="s">
        <v>597</v>
      </c>
      <c r="E521" s="131" t="s">
        <v>598</v>
      </c>
      <c r="F521" s="132">
        <v>45341</v>
      </c>
      <c r="G521" s="133" t="s">
        <v>599</v>
      </c>
      <c r="H521" s="5"/>
      <c r="I521" s="129"/>
      <c r="J521" s="114"/>
      <c r="K521" s="114"/>
      <c r="L521" s="114"/>
      <c r="M521" s="128"/>
      <c r="N521" s="210"/>
      <c r="O521" s="5"/>
    </row>
    <row r="522" spans="1:15" customFormat="1" ht="14" hidden="1" outlineLevel="3" x14ac:dyDescent="0.3">
      <c r="A522" s="5"/>
      <c r="B522" s="5"/>
      <c r="C522" s="36"/>
      <c r="D522" s="131" t="s">
        <v>600</v>
      </c>
      <c r="E522" s="131" t="s">
        <v>601</v>
      </c>
      <c r="F522" s="132">
        <v>45341</v>
      </c>
      <c r="G522" s="133" t="s">
        <v>602</v>
      </c>
      <c r="H522" s="5"/>
      <c r="I522" s="114"/>
      <c r="J522" s="114"/>
      <c r="K522" s="114"/>
      <c r="L522" s="114"/>
      <c r="M522" s="128"/>
      <c r="N522" s="210"/>
      <c r="O522" s="5"/>
    </row>
    <row r="523" spans="1:15" customFormat="1" ht="14" hidden="1" outlineLevel="3" x14ac:dyDescent="0.3">
      <c r="A523" s="5"/>
      <c r="B523" s="5"/>
      <c r="C523" s="36"/>
      <c r="D523" s="131" t="s">
        <v>603</v>
      </c>
      <c r="E523" s="131" t="s">
        <v>604</v>
      </c>
      <c r="F523" s="132">
        <v>45341</v>
      </c>
      <c r="G523" s="133" t="s">
        <v>599</v>
      </c>
      <c r="H523" s="5"/>
      <c r="I523" s="114"/>
      <c r="J523" s="114"/>
      <c r="K523" s="114"/>
      <c r="L523" s="114"/>
      <c r="M523" s="128"/>
      <c r="N523" s="210"/>
      <c r="O523" s="5"/>
    </row>
    <row r="524" spans="1:15" customFormat="1" ht="14" hidden="1" outlineLevel="3" x14ac:dyDescent="0.3">
      <c r="A524" s="5"/>
      <c r="B524" s="5"/>
      <c r="C524" s="36"/>
      <c r="D524" s="131" t="s">
        <v>605</v>
      </c>
      <c r="E524" s="131" t="s">
        <v>606</v>
      </c>
      <c r="F524" s="132">
        <v>45370</v>
      </c>
      <c r="G524" s="133" t="s">
        <v>599</v>
      </c>
      <c r="H524" s="5"/>
      <c r="I524" s="114"/>
      <c r="J524" s="114"/>
      <c r="K524" s="114"/>
      <c r="L524" s="114"/>
      <c r="M524" s="128"/>
      <c r="N524" s="210"/>
      <c r="O524" s="5"/>
    </row>
    <row r="525" spans="1:15" customFormat="1" ht="14" hidden="1" outlineLevel="3" x14ac:dyDescent="0.3">
      <c r="A525" s="5"/>
      <c r="B525" s="5"/>
      <c r="C525" s="36"/>
      <c r="D525" s="131" t="s">
        <v>607</v>
      </c>
      <c r="E525" s="131" t="s">
        <v>608</v>
      </c>
      <c r="F525" s="132">
        <v>45370</v>
      </c>
      <c r="G525" s="133" t="s">
        <v>602</v>
      </c>
      <c r="H525" s="5"/>
      <c r="I525" s="114"/>
      <c r="J525" s="114"/>
      <c r="K525" s="114"/>
      <c r="L525" s="114"/>
      <c r="M525" s="128"/>
      <c r="N525" s="210"/>
      <c r="O525" s="5"/>
    </row>
    <row r="526" spans="1:15" customFormat="1" ht="14" hidden="1" outlineLevel="3" x14ac:dyDescent="0.3">
      <c r="A526" s="5"/>
      <c r="B526" s="5"/>
      <c r="C526" s="36"/>
      <c r="D526" s="131" t="s">
        <v>607</v>
      </c>
      <c r="E526" s="131" t="s">
        <v>608</v>
      </c>
      <c r="F526" s="132">
        <v>45370</v>
      </c>
      <c r="G526" s="133" t="s">
        <v>599</v>
      </c>
      <c r="H526" s="5"/>
      <c r="I526" s="114"/>
      <c r="J526" s="114"/>
      <c r="K526" s="114"/>
      <c r="L526" s="114"/>
      <c r="M526" s="38"/>
      <c r="N526" s="210"/>
      <c r="O526" s="5"/>
    </row>
    <row r="527" spans="1:15" customFormat="1" ht="14" hidden="1" outlineLevel="3" x14ac:dyDescent="0.3">
      <c r="A527" s="5"/>
      <c r="B527" s="5"/>
      <c r="C527" s="36"/>
      <c r="D527" s="131" t="s">
        <v>600</v>
      </c>
      <c r="E527" s="131" t="s">
        <v>598</v>
      </c>
      <c r="F527" s="132">
        <v>45401</v>
      </c>
      <c r="G527" s="133" t="s">
        <v>602</v>
      </c>
      <c r="H527" s="5"/>
      <c r="I527" s="114"/>
      <c r="J527" s="114"/>
      <c r="K527" s="114"/>
      <c r="L527" s="114"/>
      <c r="M527" s="38"/>
      <c r="N527" s="210"/>
      <c r="O527" s="5"/>
    </row>
    <row r="528" spans="1:15" customFormat="1" ht="14" hidden="1" outlineLevel="3" x14ac:dyDescent="0.3">
      <c r="A528" s="5"/>
      <c r="B528" s="5"/>
      <c r="C528" s="36"/>
      <c r="D528" s="131" t="s">
        <v>609</v>
      </c>
      <c r="E528" s="131" t="s">
        <v>610</v>
      </c>
      <c r="F528" s="132">
        <v>45401</v>
      </c>
      <c r="G528" s="133" t="s">
        <v>602</v>
      </c>
      <c r="H528" s="5"/>
      <c r="I528" s="114"/>
      <c r="J528" s="114"/>
      <c r="K528" s="114"/>
      <c r="L528" s="114"/>
      <c r="M528" s="128"/>
      <c r="N528" s="210"/>
      <c r="O528" s="5"/>
    </row>
    <row r="529" spans="1:15" customFormat="1" ht="14" hidden="1" outlineLevel="3" x14ac:dyDescent="0.3">
      <c r="A529" s="5"/>
      <c r="B529" s="5"/>
      <c r="C529" s="36"/>
      <c r="D529" s="131"/>
      <c r="E529" s="131"/>
      <c r="F529" s="132"/>
      <c r="G529" s="133"/>
      <c r="H529" s="5"/>
      <c r="I529" s="114"/>
      <c r="J529" s="114"/>
      <c r="K529" s="114"/>
      <c r="L529" s="114"/>
      <c r="M529" s="128"/>
      <c r="N529" s="210"/>
      <c r="O529" s="5"/>
    </row>
    <row r="530" spans="1:15" customFormat="1" ht="14" hidden="1" outlineLevel="3" x14ac:dyDescent="0.3">
      <c r="A530" s="5"/>
      <c r="B530" s="5"/>
      <c r="C530" s="36"/>
      <c r="D530" s="131"/>
      <c r="E530" s="131"/>
      <c r="F530" s="132"/>
      <c r="G530" s="133"/>
      <c r="H530" s="5"/>
      <c r="I530" s="114"/>
      <c r="J530" s="114"/>
      <c r="K530" s="114"/>
      <c r="L530" s="114"/>
      <c r="M530" s="38"/>
      <c r="N530" s="210"/>
      <c r="O530" s="5"/>
    </row>
    <row r="531" spans="1:15" customFormat="1" ht="14" hidden="1" outlineLevel="3" x14ac:dyDescent="0.3">
      <c r="A531" s="5"/>
      <c r="B531" s="5"/>
      <c r="C531" s="36"/>
      <c r="D531" s="131"/>
      <c r="E531" s="131"/>
      <c r="F531" s="132"/>
      <c r="G531" s="133"/>
      <c r="H531" s="5"/>
      <c r="I531" s="114"/>
      <c r="J531" s="114"/>
      <c r="K531" s="114"/>
      <c r="L531" s="114"/>
      <c r="M531" s="38"/>
      <c r="N531" s="210"/>
      <c r="O531" s="5"/>
    </row>
    <row r="532" spans="1:15" customFormat="1" ht="14" hidden="1" outlineLevel="3" x14ac:dyDescent="0.3">
      <c r="A532" s="5"/>
      <c r="B532" s="5"/>
      <c r="C532" s="36"/>
      <c r="D532" s="131"/>
      <c r="E532" s="131"/>
      <c r="F532" s="132"/>
      <c r="G532" s="133"/>
      <c r="H532" s="5"/>
      <c r="I532" s="114"/>
      <c r="J532" s="114"/>
      <c r="K532" s="114"/>
      <c r="L532" s="114"/>
      <c r="M532" s="38"/>
      <c r="N532" s="210"/>
      <c r="O532" s="5"/>
    </row>
    <row r="533" spans="1:15" customFormat="1" ht="14" hidden="1" outlineLevel="3" x14ac:dyDescent="0.3">
      <c r="A533" s="5"/>
      <c r="B533" s="5"/>
      <c r="C533" s="315" t="s">
        <v>781</v>
      </c>
      <c r="D533" s="316"/>
      <c r="E533" s="316"/>
      <c r="F533" s="316"/>
      <c r="G533" s="316"/>
      <c r="H533" s="316"/>
      <c r="I533" s="316"/>
      <c r="J533" s="316"/>
      <c r="K533" s="316"/>
      <c r="L533" s="316"/>
      <c r="M533" s="317"/>
      <c r="N533" s="210"/>
      <c r="O533" s="5"/>
    </row>
    <row r="534" spans="1:15" customFormat="1" ht="14" hidden="1" outlineLevel="3" x14ac:dyDescent="0.3">
      <c r="A534" s="5"/>
      <c r="B534" s="5"/>
      <c r="C534" s="36"/>
      <c r="D534" s="131" t="s">
        <v>612</v>
      </c>
      <c r="E534" s="131" t="s">
        <v>613</v>
      </c>
      <c r="F534" s="132">
        <v>45401</v>
      </c>
      <c r="G534" s="133" t="s">
        <v>602</v>
      </c>
      <c r="H534" s="5"/>
      <c r="I534" s="5"/>
      <c r="J534" s="5"/>
      <c r="K534" s="5"/>
      <c r="L534" s="5"/>
      <c r="M534" s="38"/>
      <c r="N534" s="210"/>
      <c r="O534" s="5"/>
    </row>
    <row r="535" spans="1:15" customFormat="1" ht="14.55" hidden="1" outlineLevel="3" thickBot="1" x14ac:dyDescent="0.35">
      <c r="A535" s="5"/>
      <c r="B535" s="5"/>
      <c r="C535" s="39"/>
      <c r="D535" s="134"/>
      <c r="E535" s="134"/>
      <c r="F535" s="135"/>
      <c r="G535" s="136"/>
      <c r="H535" s="40"/>
      <c r="I535" s="40"/>
      <c r="J535" s="40"/>
      <c r="K535" s="40"/>
      <c r="L535" s="40"/>
      <c r="M535" s="41"/>
      <c r="N535" s="211"/>
      <c r="O535" s="5"/>
    </row>
    <row r="536" spans="1:15" ht="14" hidden="1" outlineLevel="1" x14ac:dyDescent="0.3">
      <c r="A536" s="5"/>
      <c r="B536" s="5"/>
      <c r="C536" s="5"/>
      <c r="D536" s="5"/>
      <c r="E536" s="5"/>
      <c r="F536" s="5"/>
      <c r="G536" s="5"/>
      <c r="H536" s="5"/>
      <c r="I536" s="5"/>
      <c r="J536" s="5"/>
      <c r="K536" s="5"/>
      <c r="L536" s="5"/>
      <c r="M536" s="5"/>
      <c r="N536" s="5"/>
      <c r="O536" s="5"/>
    </row>
    <row r="537" spans="1:15" ht="14.55" hidden="1" outlineLevel="1" thickBot="1" x14ac:dyDescent="0.35">
      <c r="A537" s="5"/>
      <c r="B537" s="14" t="s">
        <v>344</v>
      </c>
      <c r="C537" s="5"/>
      <c r="D537" s="5"/>
      <c r="E537" s="5"/>
      <c r="F537" s="5"/>
      <c r="G537" s="5"/>
      <c r="H537" s="5"/>
      <c r="I537" s="5"/>
      <c r="J537" s="5"/>
      <c r="K537" s="5"/>
      <c r="L537" s="5"/>
      <c r="M537" s="5"/>
      <c r="N537" s="5"/>
      <c r="O537" s="5"/>
    </row>
    <row r="538" spans="1:15" ht="14.55" hidden="1" outlineLevel="1" thickBot="1" x14ac:dyDescent="0.35">
      <c r="A538" s="5"/>
      <c r="B538" s="5"/>
      <c r="C538" s="243" t="s">
        <v>782</v>
      </c>
      <c r="D538" s="244"/>
      <c r="E538" s="244"/>
      <c r="F538" s="244"/>
      <c r="G538" s="244"/>
      <c r="H538" s="244"/>
      <c r="I538" s="244"/>
      <c r="J538" s="244"/>
      <c r="K538" s="244"/>
      <c r="L538" s="244"/>
      <c r="M538" s="245"/>
      <c r="N538" s="31"/>
      <c r="O538" s="5"/>
    </row>
    <row r="539" spans="1:15" ht="14" hidden="1" outlineLevel="2" x14ac:dyDescent="0.3">
      <c r="A539" s="5"/>
      <c r="B539" s="5"/>
      <c r="C539" s="5"/>
      <c r="D539" s="5"/>
      <c r="E539" s="5"/>
      <c r="F539" s="5"/>
      <c r="G539" s="5"/>
      <c r="H539" s="5"/>
      <c r="I539" s="5"/>
      <c r="J539" s="5"/>
      <c r="K539" s="5"/>
      <c r="L539" s="5"/>
      <c r="M539" s="5"/>
      <c r="N539" s="5"/>
      <c r="O539" s="5"/>
    </row>
    <row r="540" spans="1:15" ht="14.55" hidden="1" outlineLevel="2" thickBot="1" x14ac:dyDescent="0.35">
      <c r="A540" s="5"/>
      <c r="B540" s="14" t="s">
        <v>346</v>
      </c>
      <c r="C540" s="5"/>
      <c r="D540" s="5"/>
      <c r="E540" s="5"/>
      <c r="F540" s="5"/>
      <c r="G540" s="5"/>
      <c r="H540" s="5"/>
      <c r="I540" s="5"/>
      <c r="J540" s="5"/>
      <c r="K540" s="5"/>
      <c r="L540" s="5"/>
      <c r="M540" s="5"/>
      <c r="N540" s="5"/>
      <c r="O540" s="5"/>
    </row>
    <row r="541" spans="1:15" ht="33.049999999999997" hidden="1" customHeight="1" outlineLevel="2" thickBot="1" x14ac:dyDescent="0.35">
      <c r="A541" s="5"/>
      <c r="B541" s="5"/>
      <c r="C541" s="269" t="s">
        <v>783</v>
      </c>
      <c r="D541" s="270"/>
      <c r="E541" s="270"/>
      <c r="F541" s="270"/>
      <c r="G541" s="270"/>
      <c r="H541" s="270"/>
      <c r="I541" s="270"/>
      <c r="J541" s="270"/>
      <c r="K541" s="270"/>
      <c r="L541" s="270"/>
      <c r="M541" s="271"/>
      <c r="N541" s="31"/>
      <c r="O541" s="5"/>
    </row>
    <row r="542" spans="1:15" ht="14" hidden="1" outlineLevel="2" x14ac:dyDescent="0.3">
      <c r="A542" s="5"/>
      <c r="B542" s="5"/>
      <c r="C542" s="5"/>
      <c r="D542" s="5"/>
      <c r="E542" s="5"/>
      <c r="F542" s="5"/>
      <c r="G542" s="5"/>
      <c r="H542" s="5"/>
      <c r="I542" s="5"/>
      <c r="J542" s="5"/>
      <c r="K542" s="5"/>
      <c r="L542" s="5"/>
      <c r="M542" s="5"/>
      <c r="N542" s="5"/>
      <c r="O542" s="5"/>
    </row>
    <row r="543" spans="1:15" ht="15.05" hidden="1" customHeight="1" outlineLevel="2" thickBot="1" x14ac:dyDescent="0.35">
      <c r="A543" s="5"/>
      <c r="B543" s="14" t="s">
        <v>348</v>
      </c>
      <c r="C543" s="5"/>
      <c r="D543" s="5"/>
      <c r="E543" s="5"/>
      <c r="F543" s="5"/>
      <c r="G543" s="5"/>
      <c r="H543" s="5"/>
      <c r="I543" s="5"/>
      <c r="J543" s="5"/>
      <c r="K543" s="5"/>
      <c r="L543" s="5"/>
      <c r="M543" s="5"/>
      <c r="N543" s="5"/>
      <c r="O543" s="5"/>
    </row>
    <row r="544" spans="1:15" ht="15.05" hidden="1" customHeight="1" outlineLevel="3" thickBot="1" x14ac:dyDescent="0.35">
      <c r="A544" s="5"/>
      <c r="B544" s="32" t="s">
        <v>27</v>
      </c>
      <c r="C544" s="288" t="s">
        <v>784</v>
      </c>
      <c r="D544" s="289"/>
      <c r="E544" s="289"/>
      <c r="F544" s="289"/>
      <c r="G544" s="289"/>
      <c r="H544" s="289"/>
      <c r="I544" s="289"/>
      <c r="J544" s="289"/>
      <c r="K544" s="289"/>
      <c r="L544" s="289"/>
      <c r="M544" s="290"/>
      <c r="N544" s="31"/>
      <c r="O544" s="5"/>
    </row>
    <row r="545" spans="1:15" s="50" customFormat="1" ht="15.05" hidden="1" customHeight="1" outlineLevel="3" thickBot="1" x14ac:dyDescent="0.35">
      <c r="A545" s="48"/>
      <c r="B545" s="49" t="s">
        <v>1</v>
      </c>
      <c r="C545" s="318" t="s">
        <v>616</v>
      </c>
      <c r="D545" s="319"/>
      <c r="E545" s="319"/>
      <c r="F545" s="319"/>
      <c r="G545" s="319"/>
      <c r="H545" s="319"/>
      <c r="I545" s="319"/>
      <c r="J545" s="319"/>
      <c r="K545" s="319"/>
      <c r="L545" s="319"/>
      <c r="M545" s="320"/>
      <c r="N545" s="88"/>
      <c r="O545" s="48"/>
    </row>
    <row r="546" spans="1:15" ht="14" hidden="1" outlineLevel="2" x14ac:dyDescent="0.3">
      <c r="A546" s="5"/>
      <c r="B546" s="5"/>
      <c r="C546" s="5"/>
      <c r="D546" s="5"/>
      <c r="E546" s="5"/>
      <c r="F546" s="5"/>
      <c r="G546" s="5"/>
      <c r="H546" s="5"/>
      <c r="I546" s="5"/>
      <c r="J546" s="5"/>
      <c r="K546" s="5"/>
      <c r="L546" s="5"/>
      <c r="M546" s="5"/>
      <c r="N546" s="5"/>
      <c r="O546" s="5"/>
    </row>
    <row r="547" spans="1:15" ht="14.55" hidden="1" outlineLevel="2" thickBot="1" x14ac:dyDescent="0.35">
      <c r="A547" s="5"/>
      <c r="B547" s="14" t="s">
        <v>350</v>
      </c>
      <c r="C547" s="5"/>
      <c r="D547" s="5"/>
      <c r="E547" s="5"/>
      <c r="F547" s="5"/>
      <c r="G547" s="5"/>
      <c r="H547" s="5"/>
      <c r="I547" s="5"/>
      <c r="J547" s="5"/>
      <c r="K547" s="5"/>
      <c r="L547" s="5"/>
      <c r="M547" s="5"/>
      <c r="N547" s="5"/>
      <c r="O547" s="5"/>
    </row>
    <row r="548" spans="1:15" ht="14" hidden="1" outlineLevel="3" x14ac:dyDescent="0.3">
      <c r="A548" s="5"/>
      <c r="B548" s="5"/>
      <c r="C548" s="18" t="s">
        <v>785</v>
      </c>
      <c r="D548" s="207" t="s">
        <v>786</v>
      </c>
      <c r="E548" s="208"/>
      <c r="F548" s="208"/>
      <c r="G548" s="208"/>
      <c r="H548" s="208"/>
      <c r="I548" s="208"/>
      <c r="J548" s="208"/>
      <c r="K548" s="208"/>
      <c r="L548" s="208"/>
      <c r="M548" s="275"/>
      <c r="N548" s="209"/>
      <c r="O548" s="5"/>
    </row>
    <row r="549" spans="1:15" ht="14" hidden="1" outlineLevel="3" x14ac:dyDescent="0.3">
      <c r="A549" s="5"/>
      <c r="B549" s="5"/>
      <c r="C549" s="20" t="s">
        <v>787</v>
      </c>
      <c r="D549" s="212" t="s">
        <v>788</v>
      </c>
      <c r="E549" s="213"/>
      <c r="F549" s="213"/>
      <c r="G549" s="213"/>
      <c r="H549" s="213"/>
      <c r="I549" s="213"/>
      <c r="J549" s="213"/>
      <c r="K549" s="213"/>
      <c r="L549" s="213"/>
      <c r="M549" s="214"/>
      <c r="N549" s="210"/>
      <c r="O549" s="5"/>
    </row>
    <row r="550" spans="1:15" ht="14" hidden="1" outlineLevel="3" x14ac:dyDescent="0.3">
      <c r="A550" s="5"/>
      <c r="B550" s="5"/>
      <c r="C550" s="20" t="s">
        <v>789</v>
      </c>
      <c r="D550" s="212" t="s">
        <v>790</v>
      </c>
      <c r="E550" s="213"/>
      <c r="F550" s="213"/>
      <c r="G550" s="213"/>
      <c r="H550" s="213"/>
      <c r="I550" s="213"/>
      <c r="J550" s="213"/>
      <c r="K550" s="213"/>
      <c r="L550" s="213"/>
      <c r="M550" s="214"/>
      <c r="N550" s="210"/>
      <c r="O550" s="5"/>
    </row>
    <row r="551" spans="1:15" ht="14.55" hidden="1" outlineLevel="3" thickBot="1" x14ac:dyDescent="0.35">
      <c r="A551" s="5"/>
      <c r="B551" s="5"/>
      <c r="C551" s="19" t="s">
        <v>791</v>
      </c>
      <c r="D551" s="215" t="s">
        <v>792</v>
      </c>
      <c r="E551" s="216"/>
      <c r="F551" s="216"/>
      <c r="G551" s="216"/>
      <c r="H551" s="216"/>
      <c r="I551" s="216"/>
      <c r="J551" s="216"/>
      <c r="K551" s="216"/>
      <c r="L551" s="216"/>
      <c r="M551" s="217"/>
      <c r="N551" s="211"/>
      <c r="O551" s="5"/>
    </row>
    <row r="552" spans="1:15" ht="14" hidden="1" outlineLevel="2" x14ac:dyDescent="0.3">
      <c r="A552" s="5"/>
      <c r="B552" s="5"/>
      <c r="C552" s="5"/>
      <c r="D552" s="5"/>
      <c r="E552" s="5"/>
      <c r="F552" s="5"/>
      <c r="G552" s="5"/>
      <c r="H552" s="5"/>
      <c r="I552" s="5"/>
      <c r="J552" s="5"/>
      <c r="K552" s="5"/>
      <c r="L552" s="5"/>
      <c r="M552" s="5"/>
      <c r="N552" s="5"/>
      <c r="O552" s="5"/>
    </row>
    <row r="553" spans="1:15" ht="14.55" hidden="1" outlineLevel="2" thickBot="1" x14ac:dyDescent="0.35">
      <c r="A553" s="5"/>
      <c r="B553" s="14" t="s">
        <v>127</v>
      </c>
      <c r="C553" s="5"/>
      <c r="D553" s="5"/>
      <c r="E553" s="5"/>
      <c r="F553" s="5"/>
      <c r="G553" s="5"/>
      <c r="H553" s="5"/>
      <c r="I553" s="5"/>
      <c r="J553" s="5"/>
      <c r="K553" s="5"/>
      <c r="L553" s="5"/>
      <c r="M553" s="5"/>
      <c r="N553" s="5"/>
      <c r="O553" s="5"/>
    </row>
    <row r="554" spans="1:15" customFormat="1" ht="14" hidden="1" outlineLevel="3" x14ac:dyDescent="0.3">
      <c r="A554" s="5"/>
      <c r="B554" s="5"/>
      <c r="C554" s="311" t="s">
        <v>793</v>
      </c>
      <c r="D554" s="312"/>
      <c r="E554" s="312"/>
      <c r="F554" s="312"/>
      <c r="G554" s="312"/>
      <c r="H554" s="312"/>
      <c r="I554" s="312"/>
      <c r="J554" s="312"/>
      <c r="K554" s="312"/>
      <c r="L554" s="312"/>
      <c r="M554" s="313"/>
      <c r="N554" s="209"/>
      <c r="O554" s="5"/>
    </row>
    <row r="555" spans="1:15" customFormat="1" ht="14" hidden="1" outlineLevel="3" x14ac:dyDescent="0.3">
      <c r="A555" s="5"/>
      <c r="B555" s="5"/>
      <c r="C555" s="36"/>
      <c r="D555" s="323" t="s">
        <v>591</v>
      </c>
      <c r="E555" s="323"/>
      <c r="F555" s="323"/>
      <c r="G555" s="323"/>
      <c r="H555" s="5"/>
      <c r="I555" s="324" t="s">
        <v>425</v>
      </c>
      <c r="J555" s="324"/>
      <c r="K555" s="324"/>
      <c r="L555" s="324"/>
      <c r="M555" s="128"/>
      <c r="N555" s="210"/>
      <c r="O555" s="5"/>
    </row>
    <row r="556" spans="1:15" customFormat="1" ht="16.149999999999999" hidden="1" outlineLevel="3" thickBot="1" x14ac:dyDescent="0.35">
      <c r="A556" s="5"/>
      <c r="B556" s="5"/>
      <c r="C556" s="36"/>
      <c r="D556" s="141" t="s">
        <v>202</v>
      </c>
      <c r="E556" s="141" t="s">
        <v>624</v>
      </c>
      <c r="F556" s="141" t="s">
        <v>625</v>
      </c>
      <c r="G556" s="141" t="s">
        <v>626</v>
      </c>
      <c r="H556" s="5"/>
      <c r="I556" s="141" t="s">
        <v>202</v>
      </c>
      <c r="J556" s="141" t="s">
        <v>624</v>
      </c>
      <c r="K556" s="141" t="s">
        <v>625</v>
      </c>
      <c r="L556" s="141" t="s">
        <v>626</v>
      </c>
      <c r="M556" s="128"/>
      <c r="N556" s="210"/>
      <c r="O556" s="5"/>
    </row>
    <row r="557" spans="1:15" customFormat="1" ht="14.55" hidden="1" outlineLevel="3" thickBot="1" x14ac:dyDescent="0.35">
      <c r="A557" s="5"/>
      <c r="B557" s="5"/>
      <c r="C557" s="36"/>
      <c r="D557" s="4" t="s">
        <v>627</v>
      </c>
      <c r="E557" s="4">
        <v>100</v>
      </c>
      <c r="F557" s="142">
        <v>0.19</v>
      </c>
      <c r="G557" s="142">
        <f>E557*F557</f>
        <v>19</v>
      </c>
      <c r="H557" s="5"/>
      <c r="I557" s="129"/>
      <c r="J557" s="4"/>
      <c r="K557" s="4"/>
      <c r="L557" s="4"/>
      <c r="M557" s="128"/>
      <c r="N557" s="210"/>
      <c r="O557" s="5"/>
    </row>
    <row r="558" spans="1:15" customFormat="1" ht="14" hidden="1" outlineLevel="3" x14ac:dyDescent="0.3">
      <c r="A558" s="5"/>
      <c r="B558" s="5"/>
      <c r="C558" s="36"/>
      <c r="D558" s="4" t="s">
        <v>628</v>
      </c>
      <c r="E558" s="4">
        <v>70</v>
      </c>
      <c r="F558" s="142">
        <v>0.41</v>
      </c>
      <c r="G558" s="142">
        <f t="shared" ref="G558:G564" si="2">E558*F558</f>
        <v>28.7</v>
      </c>
      <c r="H558" s="5"/>
      <c r="I558" s="4"/>
      <c r="J558" s="4"/>
      <c r="K558" s="4"/>
      <c r="L558" s="4"/>
      <c r="M558" s="128"/>
      <c r="N558" s="210"/>
      <c r="O558" s="5"/>
    </row>
    <row r="559" spans="1:15" customFormat="1" ht="14" hidden="1" outlineLevel="3" x14ac:dyDescent="0.3">
      <c r="A559" s="5"/>
      <c r="B559" s="5"/>
      <c r="C559" s="36"/>
      <c r="D559" s="4" t="s">
        <v>629</v>
      </c>
      <c r="E559" s="4">
        <v>120</v>
      </c>
      <c r="F559" s="142">
        <v>0.32</v>
      </c>
      <c r="G559" s="142">
        <f t="shared" si="2"/>
        <v>38.4</v>
      </c>
      <c r="H559" s="5"/>
      <c r="I559" s="4"/>
      <c r="J559" s="4"/>
      <c r="K559" s="4"/>
      <c r="L559" s="4"/>
      <c r="M559" s="128"/>
      <c r="N559" s="210"/>
      <c r="O559" s="5"/>
    </row>
    <row r="560" spans="1:15" customFormat="1" ht="14" hidden="1" outlineLevel="3" x14ac:dyDescent="0.3">
      <c r="A560" s="5"/>
      <c r="B560" s="5"/>
      <c r="C560" s="36"/>
      <c r="D560" s="4" t="s">
        <v>630</v>
      </c>
      <c r="E560" s="4">
        <v>90</v>
      </c>
      <c r="F560" s="142">
        <v>0.3</v>
      </c>
      <c r="G560" s="142">
        <f t="shared" si="2"/>
        <v>27</v>
      </c>
      <c r="H560" s="5"/>
      <c r="I560" s="4"/>
      <c r="J560" s="4"/>
      <c r="K560" s="4"/>
      <c r="L560" s="4"/>
      <c r="M560" s="128"/>
      <c r="N560" s="210"/>
      <c r="O560" s="5"/>
    </row>
    <row r="561" spans="1:15" customFormat="1" ht="14" hidden="1" outlineLevel="3" x14ac:dyDescent="0.3">
      <c r="A561" s="5"/>
      <c r="B561" s="5"/>
      <c r="C561" s="36"/>
      <c r="D561" s="4" t="s">
        <v>631</v>
      </c>
      <c r="E561" s="4">
        <v>100</v>
      </c>
      <c r="F561" s="142">
        <v>0.43</v>
      </c>
      <c r="G561" s="142">
        <f t="shared" si="2"/>
        <v>43</v>
      </c>
      <c r="H561" s="5"/>
      <c r="I561" s="4"/>
      <c r="J561" s="4"/>
      <c r="K561" s="4"/>
      <c r="L561" s="4"/>
      <c r="M561" s="128"/>
      <c r="N561" s="210"/>
      <c r="O561" s="5"/>
    </row>
    <row r="562" spans="1:15" customFormat="1" ht="14" hidden="1" outlineLevel="3" x14ac:dyDescent="0.3">
      <c r="A562" s="5"/>
      <c r="B562" s="5"/>
      <c r="C562" s="36"/>
      <c r="D562" s="4" t="s">
        <v>632</v>
      </c>
      <c r="E562" s="4">
        <v>30</v>
      </c>
      <c r="F562" s="142">
        <v>1.8</v>
      </c>
      <c r="G562" s="142">
        <f t="shared" si="2"/>
        <v>54</v>
      </c>
      <c r="H562" s="5"/>
      <c r="I562" s="4"/>
      <c r="J562" s="4"/>
      <c r="K562" s="4"/>
      <c r="L562" s="4"/>
      <c r="M562" s="38"/>
      <c r="N562" s="210"/>
      <c r="O562" s="5"/>
    </row>
    <row r="563" spans="1:15" customFormat="1" ht="14" hidden="1" outlineLevel="3" x14ac:dyDescent="0.3">
      <c r="A563" s="5"/>
      <c r="B563" s="5"/>
      <c r="C563" s="36"/>
      <c r="D563" s="4" t="s">
        <v>633</v>
      </c>
      <c r="E563" s="4">
        <v>40</v>
      </c>
      <c r="F563" s="142">
        <v>0.75</v>
      </c>
      <c r="G563" s="142">
        <f t="shared" si="2"/>
        <v>30</v>
      </c>
      <c r="H563" s="5"/>
      <c r="I563" s="4"/>
      <c r="J563" s="4"/>
      <c r="K563" s="4"/>
      <c r="L563" s="4"/>
      <c r="M563" s="38"/>
      <c r="N563" s="210"/>
      <c r="O563" s="5"/>
    </row>
    <row r="564" spans="1:15" customFormat="1" ht="14" hidden="1" outlineLevel="3" x14ac:dyDescent="0.3">
      <c r="A564" s="5"/>
      <c r="B564" s="5"/>
      <c r="C564" s="36"/>
      <c r="D564" s="4" t="s">
        <v>634</v>
      </c>
      <c r="E564" s="4">
        <v>43</v>
      </c>
      <c r="F564" s="142">
        <v>1</v>
      </c>
      <c r="G564" s="142">
        <f t="shared" si="2"/>
        <v>43</v>
      </c>
      <c r="H564" s="5"/>
      <c r="I564" s="4"/>
      <c r="J564" s="4"/>
      <c r="K564" s="4"/>
      <c r="L564" s="4"/>
      <c r="M564" s="128"/>
      <c r="N564" s="210"/>
      <c r="O564" s="5"/>
    </row>
    <row r="565" spans="1:15" customFormat="1" ht="14" hidden="1" outlineLevel="3" x14ac:dyDescent="0.3">
      <c r="A565" s="5"/>
      <c r="B565" s="5"/>
      <c r="C565" s="36"/>
      <c r="D565" s="131"/>
      <c r="E565" s="131"/>
      <c r="F565" s="132"/>
      <c r="G565" s="133"/>
      <c r="H565" s="5"/>
      <c r="I565" s="114"/>
      <c r="J565" s="114"/>
      <c r="K565" s="114"/>
      <c r="L565" s="114"/>
      <c r="M565" s="128"/>
      <c r="N565" s="210"/>
      <c r="O565" s="5"/>
    </row>
    <row r="566" spans="1:15" customFormat="1" ht="14" hidden="1" outlineLevel="3" x14ac:dyDescent="0.3">
      <c r="A566" s="5"/>
      <c r="B566" s="5"/>
      <c r="C566" s="315" t="s">
        <v>794</v>
      </c>
      <c r="D566" s="316"/>
      <c r="E566" s="316"/>
      <c r="F566" s="316"/>
      <c r="G566" s="316"/>
      <c r="H566" s="316"/>
      <c r="I566" s="316"/>
      <c r="J566" s="316"/>
      <c r="K566" s="316"/>
      <c r="L566" s="316"/>
      <c r="M566" s="317"/>
      <c r="N566" s="210"/>
      <c r="O566" s="5"/>
    </row>
    <row r="567" spans="1:15" customFormat="1" ht="14" hidden="1" outlineLevel="3" x14ac:dyDescent="0.3">
      <c r="A567" s="5"/>
      <c r="B567" s="5"/>
      <c r="C567" s="137"/>
      <c r="D567" s="138"/>
      <c r="E567" s="138"/>
      <c r="F567" s="138"/>
      <c r="G567" s="138"/>
      <c r="H567" s="138"/>
      <c r="I567" s="324" t="s">
        <v>425</v>
      </c>
      <c r="J567" s="324"/>
      <c r="K567" s="324"/>
      <c r="L567" s="324"/>
      <c r="M567" s="139"/>
      <c r="N567" s="210"/>
      <c r="O567" s="5"/>
    </row>
    <row r="568" spans="1:15" customFormat="1" ht="16.149999999999999" hidden="1" outlineLevel="3" thickBot="1" x14ac:dyDescent="0.35">
      <c r="A568" s="5"/>
      <c r="B568" s="5"/>
      <c r="C568" s="137"/>
      <c r="D568" s="138"/>
      <c r="E568" s="138"/>
      <c r="F568" s="138"/>
      <c r="G568" s="138"/>
      <c r="H568" s="138"/>
      <c r="I568" s="141" t="s">
        <v>202</v>
      </c>
      <c r="J568" s="141" t="s">
        <v>624</v>
      </c>
      <c r="K568" s="141" t="s">
        <v>625</v>
      </c>
      <c r="L568" s="141" t="s">
        <v>626</v>
      </c>
      <c r="M568" s="139"/>
      <c r="N568" s="210"/>
      <c r="O568" s="5"/>
    </row>
    <row r="569" spans="1:15" customFormat="1" ht="14.55" hidden="1" outlineLevel="3" thickBot="1" x14ac:dyDescent="0.35">
      <c r="A569" s="5"/>
      <c r="B569" s="5"/>
      <c r="C569" s="137"/>
      <c r="D569" s="138"/>
      <c r="E569" s="138"/>
      <c r="F569" s="138"/>
      <c r="G569" s="138"/>
      <c r="H569" s="138"/>
      <c r="I569" s="129"/>
      <c r="J569" s="4"/>
      <c r="K569" s="4"/>
      <c r="L569" s="4"/>
      <c r="M569" s="139"/>
      <c r="N569" s="210"/>
      <c r="O569" s="5"/>
    </row>
    <row r="570" spans="1:15" customFormat="1" ht="14" hidden="1" outlineLevel="3" x14ac:dyDescent="0.3">
      <c r="A570" s="5"/>
      <c r="B570" s="5"/>
      <c r="C570" s="137"/>
      <c r="D570" s="138"/>
      <c r="E570" s="138"/>
      <c r="F570" s="138"/>
      <c r="G570" s="138"/>
      <c r="H570" s="138"/>
      <c r="I570" s="4"/>
      <c r="J570" s="4"/>
      <c r="K570" s="4"/>
      <c r="L570" s="4"/>
      <c r="M570" s="139"/>
      <c r="N570" s="210"/>
      <c r="O570" s="5"/>
    </row>
    <row r="571" spans="1:15" customFormat="1" ht="14" hidden="1" outlineLevel="3" x14ac:dyDescent="0.3">
      <c r="A571" s="5"/>
      <c r="B571" s="5"/>
      <c r="C571" s="137"/>
      <c r="D571" s="138"/>
      <c r="E571" s="138"/>
      <c r="F571" s="138"/>
      <c r="G571" s="138"/>
      <c r="H571" s="138"/>
      <c r="I571" s="4"/>
      <c r="J571" s="4"/>
      <c r="K571" s="4"/>
      <c r="L571" s="4"/>
      <c r="M571" s="139"/>
      <c r="N571" s="210"/>
      <c r="O571" s="5"/>
    </row>
    <row r="572" spans="1:15" customFormat="1" ht="14" hidden="1" outlineLevel="3" x14ac:dyDescent="0.3">
      <c r="A572" s="5"/>
      <c r="B572" s="5"/>
      <c r="C572" s="137"/>
      <c r="D572" s="138"/>
      <c r="E572" s="138"/>
      <c r="F572" s="138"/>
      <c r="G572" s="138"/>
      <c r="H572" s="138"/>
      <c r="I572" s="4"/>
      <c r="J572" s="4"/>
      <c r="K572" s="4"/>
      <c r="L572" s="4"/>
      <c r="M572" s="139"/>
      <c r="N572" s="210"/>
      <c r="O572" s="5"/>
    </row>
    <row r="573" spans="1:15" customFormat="1" ht="14" hidden="1" outlineLevel="3" x14ac:dyDescent="0.3">
      <c r="A573" s="5"/>
      <c r="B573" s="5"/>
      <c r="C573" s="137"/>
      <c r="D573" s="138"/>
      <c r="E573" s="138"/>
      <c r="F573" s="138"/>
      <c r="G573" s="138"/>
      <c r="H573" s="138"/>
      <c r="I573" s="4"/>
      <c r="J573" s="4"/>
      <c r="K573" s="4"/>
      <c r="L573" s="4"/>
      <c r="M573" s="139"/>
      <c r="N573" s="210"/>
      <c r="O573" s="5"/>
    </row>
    <row r="574" spans="1:15" customFormat="1" ht="14" hidden="1" outlineLevel="3" x14ac:dyDescent="0.3">
      <c r="A574" s="5"/>
      <c r="B574" s="5"/>
      <c r="C574" s="137"/>
      <c r="D574" s="138"/>
      <c r="E574" s="138"/>
      <c r="F574" s="138"/>
      <c r="G574" s="138"/>
      <c r="H574" s="138"/>
      <c r="I574" s="4"/>
      <c r="J574" s="4"/>
      <c r="K574" s="4"/>
      <c r="L574" s="4"/>
      <c r="M574" s="139"/>
      <c r="N574" s="210"/>
      <c r="O574" s="5"/>
    </row>
    <row r="575" spans="1:15" customFormat="1" ht="14" hidden="1" outlineLevel="3" x14ac:dyDescent="0.3">
      <c r="A575" s="5"/>
      <c r="B575" s="5"/>
      <c r="C575" s="137"/>
      <c r="D575" s="138"/>
      <c r="E575" s="138"/>
      <c r="F575" s="138"/>
      <c r="G575" s="138"/>
      <c r="H575" s="138"/>
      <c r="I575" s="4"/>
      <c r="J575" s="4"/>
      <c r="K575" s="4"/>
      <c r="L575" s="4"/>
      <c r="M575" s="139"/>
      <c r="N575" s="210"/>
      <c r="O575" s="5"/>
    </row>
    <row r="576" spans="1:15" customFormat="1" ht="14" hidden="1" outlineLevel="3" x14ac:dyDescent="0.3">
      <c r="A576" s="5"/>
      <c r="B576" s="5"/>
      <c r="C576" s="137"/>
      <c r="D576" s="138"/>
      <c r="E576" s="138"/>
      <c r="F576" s="138"/>
      <c r="G576" s="138"/>
      <c r="H576" s="138"/>
      <c r="I576" s="4"/>
      <c r="J576" s="4"/>
      <c r="K576" s="4"/>
      <c r="L576" s="4"/>
      <c r="M576" s="139"/>
      <c r="N576" s="210"/>
      <c r="O576" s="5"/>
    </row>
    <row r="577" spans="1:15" customFormat="1" ht="14" hidden="1" outlineLevel="3" x14ac:dyDescent="0.3">
      <c r="A577" s="5"/>
      <c r="B577" s="5"/>
      <c r="C577" s="137"/>
      <c r="D577" s="138"/>
      <c r="E577" s="138"/>
      <c r="F577" s="138"/>
      <c r="G577" s="138"/>
      <c r="H577" s="138"/>
      <c r="I577" s="4"/>
      <c r="J577" s="4"/>
      <c r="K577" s="4"/>
      <c r="L577" s="4"/>
      <c r="M577" s="139"/>
      <c r="N577" s="210"/>
      <c r="O577" s="5"/>
    </row>
    <row r="578" spans="1:15" customFormat="1" ht="14" hidden="1" outlineLevel="3" x14ac:dyDescent="0.3">
      <c r="A578" s="5"/>
      <c r="B578" s="5"/>
      <c r="C578" s="315" t="s">
        <v>795</v>
      </c>
      <c r="D578" s="316"/>
      <c r="E578" s="316"/>
      <c r="F578" s="316"/>
      <c r="G578" s="316"/>
      <c r="H578" s="316"/>
      <c r="I578" s="316"/>
      <c r="J578" s="316"/>
      <c r="K578" s="316"/>
      <c r="L578" s="316"/>
      <c r="M578" s="317"/>
      <c r="N578" s="210"/>
      <c r="O578" s="5"/>
    </row>
    <row r="579" spans="1:15" customFormat="1" ht="14" hidden="1" outlineLevel="3" x14ac:dyDescent="0.3">
      <c r="A579" s="5"/>
      <c r="B579" s="5"/>
      <c r="C579" s="137"/>
      <c r="D579" s="138"/>
      <c r="E579" s="138"/>
      <c r="F579" s="138"/>
      <c r="G579" s="138"/>
      <c r="H579" s="138"/>
      <c r="I579" s="324" t="s">
        <v>425</v>
      </c>
      <c r="J579" s="324"/>
      <c r="K579" s="324"/>
      <c r="L579" s="324"/>
      <c r="M579" s="139"/>
      <c r="N579" s="210"/>
      <c r="O579" s="5"/>
    </row>
    <row r="580" spans="1:15" customFormat="1" ht="16.149999999999999" hidden="1" outlineLevel="3" thickBot="1" x14ac:dyDescent="0.35">
      <c r="A580" s="5"/>
      <c r="B580" s="5"/>
      <c r="C580" s="137"/>
      <c r="D580" s="138"/>
      <c r="E580" s="138"/>
      <c r="F580" s="138"/>
      <c r="G580" s="138"/>
      <c r="H580" s="138"/>
      <c r="I580" s="141" t="s">
        <v>202</v>
      </c>
      <c r="J580" s="141" t="s">
        <v>624</v>
      </c>
      <c r="K580" s="141" t="s">
        <v>625</v>
      </c>
      <c r="L580" s="141" t="s">
        <v>626</v>
      </c>
      <c r="M580" s="139"/>
      <c r="N580" s="210"/>
      <c r="O580" s="5"/>
    </row>
    <row r="581" spans="1:15" customFormat="1" ht="14.55" hidden="1" outlineLevel="3" thickBot="1" x14ac:dyDescent="0.35">
      <c r="A581" s="5"/>
      <c r="B581" s="5"/>
      <c r="C581" s="137"/>
      <c r="D581" s="138"/>
      <c r="E581" s="138"/>
      <c r="F581" s="138"/>
      <c r="G581" s="138"/>
      <c r="H581" s="138"/>
      <c r="I581" s="129"/>
      <c r="J581" s="4"/>
      <c r="K581" s="4"/>
      <c r="L581" s="4"/>
      <c r="M581" s="139"/>
      <c r="N581" s="210"/>
      <c r="O581" s="5"/>
    </row>
    <row r="582" spans="1:15" customFormat="1" ht="14" hidden="1" outlineLevel="3" x14ac:dyDescent="0.3">
      <c r="A582" s="5"/>
      <c r="B582" s="5"/>
      <c r="C582" s="137"/>
      <c r="D582" s="138"/>
      <c r="E582" s="138"/>
      <c r="F582" s="138"/>
      <c r="G582" s="138"/>
      <c r="H582" s="138"/>
      <c r="I582" s="4"/>
      <c r="J582" s="4"/>
      <c r="K582" s="4"/>
      <c r="L582" s="4"/>
      <c r="M582" s="139"/>
      <c r="N582" s="210"/>
      <c r="O582" s="5"/>
    </row>
    <row r="583" spans="1:15" customFormat="1" ht="14" hidden="1" outlineLevel="3" x14ac:dyDescent="0.3">
      <c r="A583" s="5"/>
      <c r="B583" s="5"/>
      <c r="C583" s="137"/>
      <c r="D583" s="138"/>
      <c r="E583" s="138"/>
      <c r="F583" s="138"/>
      <c r="G583" s="138"/>
      <c r="H583" s="138"/>
      <c r="I583" s="4"/>
      <c r="J583" s="4"/>
      <c r="K583" s="4"/>
      <c r="L583" s="4"/>
      <c r="M583" s="139"/>
      <c r="N583" s="210"/>
      <c r="O583" s="5"/>
    </row>
    <row r="584" spans="1:15" customFormat="1" ht="14" hidden="1" outlineLevel="3" x14ac:dyDescent="0.3">
      <c r="A584" s="5"/>
      <c r="B584" s="5"/>
      <c r="C584" s="137"/>
      <c r="D584" s="138"/>
      <c r="E584" s="138"/>
      <c r="F584" s="138"/>
      <c r="G584" s="138"/>
      <c r="H584" s="138"/>
      <c r="I584" s="4"/>
      <c r="J584" s="4"/>
      <c r="K584" s="4"/>
      <c r="L584" s="4"/>
      <c r="M584" s="139"/>
      <c r="N584" s="210"/>
      <c r="O584" s="5"/>
    </row>
    <row r="585" spans="1:15" customFormat="1" ht="14" hidden="1" outlineLevel="3" x14ac:dyDescent="0.3">
      <c r="A585" s="5"/>
      <c r="B585" s="5"/>
      <c r="C585" s="137"/>
      <c r="D585" s="138"/>
      <c r="E585" s="138"/>
      <c r="F585" s="138"/>
      <c r="G585" s="138"/>
      <c r="H585" s="138"/>
      <c r="I585" s="4"/>
      <c r="J585" s="4"/>
      <c r="K585" s="4"/>
      <c r="L585" s="4"/>
      <c r="M585" s="139"/>
      <c r="N585" s="210"/>
      <c r="O585" s="5"/>
    </row>
    <row r="586" spans="1:15" customFormat="1" ht="14" hidden="1" outlineLevel="3" x14ac:dyDescent="0.3">
      <c r="A586" s="5"/>
      <c r="B586" s="5"/>
      <c r="C586" s="137"/>
      <c r="D586" s="138"/>
      <c r="E586" s="138"/>
      <c r="F586" s="138"/>
      <c r="G586" s="138"/>
      <c r="H586" s="138"/>
      <c r="I586" s="4"/>
      <c r="J586" s="4"/>
      <c r="K586" s="4"/>
      <c r="L586" s="4"/>
      <c r="M586" s="139"/>
      <c r="N586" s="210"/>
      <c r="O586" s="5"/>
    </row>
    <row r="587" spans="1:15" customFormat="1" ht="14" hidden="1" outlineLevel="3" x14ac:dyDescent="0.3">
      <c r="A587" s="5"/>
      <c r="B587" s="5"/>
      <c r="C587" s="137"/>
      <c r="D587" s="138"/>
      <c r="E587" s="138"/>
      <c r="F587" s="138"/>
      <c r="G587" s="138"/>
      <c r="H587" s="138"/>
      <c r="I587" s="4"/>
      <c r="J587" s="4"/>
      <c r="K587" s="4"/>
      <c r="L587" s="4"/>
      <c r="M587" s="139"/>
      <c r="N587" s="210"/>
      <c r="O587" s="5"/>
    </row>
    <row r="588" spans="1:15" customFormat="1" ht="14" hidden="1" outlineLevel="3" x14ac:dyDescent="0.3">
      <c r="A588" s="5"/>
      <c r="B588" s="5"/>
      <c r="C588" s="137"/>
      <c r="D588" s="138"/>
      <c r="E588" s="138"/>
      <c r="F588" s="138"/>
      <c r="G588" s="138"/>
      <c r="H588" s="138"/>
      <c r="I588" s="4"/>
      <c r="J588" s="4"/>
      <c r="K588" s="4"/>
      <c r="L588" s="4"/>
      <c r="M588" s="139"/>
      <c r="N588" s="210"/>
      <c r="O588" s="5"/>
    </row>
    <row r="589" spans="1:15" customFormat="1" ht="14" hidden="1" outlineLevel="3" x14ac:dyDescent="0.3">
      <c r="A589" s="5"/>
      <c r="B589" s="5"/>
      <c r="C589" s="137"/>
      <c r="D589" s="138"/>
      <c r="E589" s="138"/>
      <c r="F589" s="138"/>
      <c r="G589" s="138"/>
      <c r="H589" s="138"/>
      <c r="I589" s="4"/>
      <c r="J589" s="4"/>
      <c r="K589" s="4"/>
      <c r="L589" s="4"/>
      <c r="M589" s="139"/>
      <c r="N589" s="210"/>
      <c r="O589" s="5"/>
    </row>
    <row r="590" spans="1:15" customFormat="1" ht="14.55" hidden="1" outlineLevel="3" thickBot="1" x14ac:dyDescent="0.35">
      <c r="A590" s="5"/>
      <c r="B590" s="5"/>
      <c r="C590" s="39"/>
      <c r="D590" s="40"/>
      <c r="E590" s="40"/>
      <c r="F590" s="40"/>
      <c r="G590" s="40"/>
      <c r="H590" s="40"/>
      <c r="I590" s="40"/>
      <c r="J590" s="40"/>
      <c r="K590" s="40"/>
      <c r="L590" s="40"/>
      <c r="M590" s="41"/>
      <c r="N590" s="211"/>
      <c r="O590" s="5"/>
    </row>
    <row r="591" spans="1:15" ht="14" hidden="1" outlineLevel="1" x14ac:dyDescent="0.3">
      <c r="A591" s="5"/>
      <c r="B591" s="5"/>
      <c r="C591" s="5"/>
      <c r="D591" s="5"/>
      <c r="E591" s="5"/>
      <c r="F591" s="5"/>
      <c r="G591" s="5"/>
      <c r="H591" s="5"/>
      <c r="I591" s="5"/>
      <c r="J591" s="5"/>
      <c r="K591" s="5"/>
      <c r="L591" s="5"/>
      <c r="M591" s="5"/>
      <c r="N591" s="5"/>
      <c r="O591" s="5"/>
    </row>
    <row r="592" spans="1:15" ht="14.55" hidden="1" outlineLevel="1" thickBot="1" x14ac:dyDescent="0.35">
      <c r="A592" s="5"/>
      <c r="B592" s="14" t="s">
        <v>344</v>
      </c>
      <c r="C592" s="5"/>
      <c r="D592" s="5"/>
      <c r="E592" s="5"/>
      <c r="F592" s="5"/>
      <c r="G592" s="5"/>
      <c r="H592" s="5"/>
      <c r="I592" s="5"/>
      <c r="J592" s="5"/>
      <c r="K592" s="5"/>
      <c r="L592" s="5"/>
      <c r="M592" s="5"/>
      <c r="N592" s="5"/>
      <c r="O592" s="5"/>
    </row>
    <row r="593" spans="1:15" ht="14.55" hidden="1" outlineLevel="1" thickBot="1" x14ac:dyDescent="0.35">
      <c r="A593" s="5"/>
      <c r="B593" s="5"/>
      <c r="C593" s="243" t="s">
        <v>796</v>
      </c>
      <c r="D593" s="244"/>
      <c r="E593" s="244"/>
      <c r="F593" s="244"/>
      <c r="G593" s="244"/>
      <c r="H593" s="244"/>
      <c r="I593" s="244"/>
      <c r="J593" s="244"/>
      <c r="K593" s="244"/>
      <c r="L593" s="244"/>
      <c r="M593" s="245"/>
      <c r="N593" s="31"/>
      <c r="O593" s="5"/>
    </row>
    <row r="594" spans="1:15" ht="14" hidden="1" outlineLevel="2" x14ac:dyDescent="0.3">
      <c r="A594" s="5"/>
      <c r="B594" s="5"/>
      <c r="C594" s="5"/>
      <c r="D594" s="5"/>
      <c r="E594" s="5"/>
      <c r="F594" s="5"/>
      <c r="G594" s="5"/>
      <c r="H594" s="5"/>
      <c r="I594" s="5"/>
      <c r="J594" s="5"/>
      <c r="K594" s="5"/>
      <c r="L594" s="5"/>
      <c r="M594" s="5"/>
      <c r="N594" s="5"/>
      <c r="O594" s="5"/>
    </row>
    <row r="595" spans="1:15" ht="14.55" hidden="1" outlineLevel="2" thickBot="1" x14ac:dyDescent="0.35">
      <c r="A595" s="5"/>
      <c r="B595" s="14" t="s">
        <v>346</v>
      </c>
      <c r="C595" s="5"/>
      <c r="D595" s="5"/>
      <c r="E595" s="5"/>
      <c r="F595" s="5"/>
      <c r="G595" s="5"/>
      <c r="H595" s="5"/>
      <c r="I595" s="5"/>
      <c r="J595" s="5"/>
      <c r="K595" s="5"/>
      <c r="L595" s="5"/>
      <c r="M595" s="5"/>
      <c r="N595" s="5"/>
      <c r="O595" s="5"/>
    </row>
    <row r="596" spans="1:15" ht="30.8" hidden="1" customHeight="1" outlineLevel="2" thickBot="1" x14ac:dyDescent="0.35">
      <c r="A596" s="5"/>
      <c r="B596" s="5"/>
      <c r="C596" s="269" t="s">
        <v>797</v>
      </c>
      <c r="D596" s="270"/>
      <c r="E596" s="270"/>
      <c r="F596" s="270"/>
      <c r="G596" s="270"/>
      <c r="H596" s="270"/>
      <c r="I596" s="270"/>
      <c r="J596" s="270"/>
      <c r="K596" s="270"/>
      <c r="L596" s="270"/>
      <c r="M596" s="271"/>
      <c r="N596" s="31"/>
      <c r="O596" s="5"/>
    </row>
    <row r="597" spans="1:15" ht="14" hidden="1" outlineLevel="2" x14ac:dyDescent="0.3">
      <c r="A597" s="5"/>
      <c r="B597" s="5"/>
      <c r="C597" s="5"/>
      <c r="D597" s="5"/>
      <c r="E597" s="5"/>
      <c r="F597" s="5"/>
      <c r="G597" s="5"/>
      <c r="H597" s="5"/>
      <c r="I597" s="5"/>
      <c r="J597" s="5"/>
      <c r="K597" s="5"/>
      <c r="L597" s="5"/>
      <c r="M597" s="5"/>
      <c r="N597" s="5"/>
      <c r="O597" s="5"/>
    </row>
    <row r="598" spans="1:15" ht="15.05" hidden="1" customHeight="1" outlineLevel="2" thickBot="1" x14ac:dyDescent="0.35">
      <c r="A598" s="5"/>
      <c r="B598" s="14" t="s">
        <v>348</v>
      </c>
      <c r="C598" s="5"/>
      <c r="D598" s="5"/>
      <c r="E598" s="5"/>
      <c r="F598" s="5"/>
      <c r="G598" s="5"/>
      <c r="H598" s="5"/>
      <c r="I598" s="5"/>
      <c r="J598" s="5"/>
      <c r="K598" s="5"/>
      <c r="L598" s="5"/>
      <c r="M598" s="5"/>
      <c r="N598" s="5"/>
      <c r="O598" s="5"/>
    </row>
    <row r="599" spans="1:15" ht="15.05" hidden="1" customHeight="1" outlineLevel="3" thickBot="1" x14ac:dyDescent="0.35">
      <c r="A599" s="5"/>
      <c r="B599" s="32" t="s">
        <v>27</v>
      </c>
      <c r="C599" s="288" t="s">
        <v>798</v>
      </c>
      <c r="D599" s="289"/>
      <c r="E599" s="289"/>
      <c r="F599" s="289"/>
      <c r="G599" s="289"/>
      <c r="H599" s="289"/>
      <c r="I599" s="289"/>
      <c r="J599" s="289"/>
      <c r="K599" s="289"/>
      <c r="L599" s="289"/>
      <c r="M599" s="290"/>
      <c r="N599" s="31"/>
      <c r="O599" s="5"/>
    </row>
    <row r="600" spans="1:15" s="50" customFormat="1" ht="15.05" hidden="1" customHeight="1" outlineLevel="3" thickBot="1" x14ac:dyDescent="0.35">
      <c r="A600" s="48"/>
      <c r="B600" s="49" t="s">
        <v>1</v>
      </c>
      <c r="C600" s="318" t="s">
        <v>639</v>
      </c>
      <c r="D600" s="319"/>
      <c r="E600" s="319"/>
      <c r="F600" s="319"/>
      <c r="G600" s="319"/>
      <c r="H600" s="319"/>
      <c r="I600" s="319"/>
      <c r="J600" s="319"/>
      <c r="K600" s="319"/>
      <c r="L600" s="319"/>
      <c r="M600" s="320"/>
      <c r="N600" s="88"/>
      <c r="O600" s="48"/>
    </row>
    <row r="601" spans="1:15" ht="14" hidden="1" outlineLevel="2" x14ac:dyDescent="0.3">
      <c r="A601" s="5"/>
      <c r="B601" s="5"/>
      <c r="C601" s="5"/>
      <c r="D601" s="5"/>
      <c r="E601" s="5"/>
      <c r="F601" s="5"/>
      <c r="G601" s="5"/>
      <c r="H601" s="5"/>
      <c r="I601" s="5"/>
      <c r="J601" s="5"/>
      <c r="K601" s="5"/>
      <c r="L601" s="5"/>
      <c r="M601" s="5"/>
      <c r="N601" s="5"/>
      <c r="O601" s="5"/>
    </row>
    <row r="602" spans="1:15" ht="14.55" hidden="1" outlineLevel="2" thickBot="1" x14ac:dyDescent="0.35">
      <c r="A602" s="5"/>
      <c r="B602" s="14" t="s">
        <v>350</v>
      </c>
      <c r="C602" s="5"/>
      <c r="D602" s="5"/>
      <c r="E602" s="5"/>
      <c r="F602" s="5"/>
      <c r="G602" s="5"/>
      <c r="H602" s="5"/>
      <c r="I602" s="5"/>
      <c r="J602" s="5"/>
      <c r="K602" s="5"/>
      <c r="L602" s="5"/>
      <c r="M602" s="5"/>
      <c r="N602" s="5"/>
      <c r="O602" s="5"/>
    </row>
    <row r="603" spans="1:15" ht="14" hidden="1" outlineLevel="3" x14ac:dyDescent="0.3">
      <c r="A603" s="5"/>
      <c r="B603" s="5"/>
      <c r="C603" s="18" t="s">
        <v>785</v>
      </c>
      <c r="D603" s="207" t="s">
        <v>786</v>
      </c>
      <c r="E603" s="208"/>
      <c r="F603" s="208"/>
      <c r="G603" s="208"/>
      <c r="H603" s="208"/>
      <c r="I603" s="208"/>
      <c r="J603" s="208"/>
      <c r="K603" s="208"/>
      <c r="L603" s="208"/>
      <c r="M603" s="275"/>
      <c r="N603" s="209"/>
      <c r="O603" s="5"/>
    </row>
    <row r="604" spans="1:15" ht="14" hidden="1" outlineLevel="3" x14ac:dyDescent="0.3">
      <c r="A604" s="5"/>
      <c r="B604" s="5"/>
      <c r="C604" s="20" t="s">
        <v>799</v>
      </c>
      <c r="D604" s="212" t="s">
        <v>788</v>
      </c>
      <c r="E604" s="213"/>
      <c r="F604" s="213"/>
      <c r="G604" s="213"/>
      <c r="H604" s="213"/>
      <c r="I604" s="213"/>
      <c r="J604" s="213"/>
      <c r="K604" s="213"/>
      <c r="L604" s="213"/>
      <c r="M604" s="214"/>
      <c r="N604" s="210"/>
      <c r="O604" s="5"/>
    </row>
    <row r="605" spans="1:15" ht="14" hidden="1" outlineLevel="3" x14ac:dyDescent="0.3">
      <c r="A605" s="5"/>
      <c r="B605" s="5"/>
      <c r="C605" s="20" t="s">
        <v>800</v>
      </c>
      <c r="D605" s="212" t="s">
        <v>790</v>
      </c>
      <c r="E605" s="213"/>
      <c r="F605" s="213"/>
      <c r="G605" s="213"/>
      <c r="H605" s="213"/>
      <c r="I605" s="213"/>
      <c r="J605" s="213"/>
      <c r="K605" s="213"/>
      <c r="L605" s="213"/>
      <c r="M605" s="214"/>
      <c r="N605" s="210"/>
      <c r="O605" s="5"/>
    </row>
    <row r="606" spans="1:15" ht="14" hidden="1" outlineLevel="3" x14ac:dyDescent="0.3">
      <c r="A606" s="5"/>
      <c r="B606" s="5"/>
      <c r="C606" s="20" t="s">
        <v>801</v>
      </c>
      <c r="D606" s="212" t="s">
        <v>788</v>
      </c>
      <c r="E606" s="213"/>
      <c r="F606" s="213"/>
      <c r="G606" s="213"/>
      <c r="H606" s="213"/>
      <c r="I606" s="213"/>
      <c r="J606" s="213"/>
      <c r="K606" s="213"/>
      <c r="L606" s="213"/>
      <c r="M606" s="214"/>
      <c r="N606" s="210"/>
      <c r="O606" s="5"/>
    </row>
    <row r="607" spans="1:15" ht="14" hidden="1" outlineLevel="3" x14ac:dyDescent="0.3">
      <c r="A607" s="5"/>
      <c r="B607" s="5"/>
      <c r="C607" s="20" t="s">
        <v>802</v>
      </c>
      <c r="D607" s="212" t="s">
        <v>790</v>
      </c>
      <c r="E607" s="213"/>
      <c r="F607" s="213"/>
      <c r="G607" s="213"/>
      <c r="H607" s="213"/>
      <c r="I607" s="213"/>
      <c r="J607" s="213"/>
      <c r="K607" s="213"/>
      <c r="L607" s="213"/>
      <c r="M607" s="214"/>
      <c r="N607" s="210"/>
      <c r="O607" s="5"/>
    </row>
    <row r="608" spans="1:15" ht="14.55" hidden="1" outlineLevel="3" thickBot="1" x14ac:dyDescent="0.35">
      <c r="A608" s="5"/>
      <c r="B608" s="5"/>
      <c r="C608" s="19" t="s">
        <v>644</v>
      </c>
      <c r="D608" s="215" t="s">
        <v>803</v>
      </c>
      <c r="E608" s="216"/>
      <c r="F608" s="216"/>
      <c r="G608" s="216"/>
      <c r="H608" s="216"/>
      <c r="I608" s="216"/>
      <c r="J608" s="216"/>
      <c r="K608" s="216"/>
      <c r="L608" s="216"/>
      <c r="M608" s="217"/>
      <c r="N608" s="211"/>
      <c r="O608" s="5"/>
    </row>
    <row r="609" spans="1:15" ht="14" hidden="1" outlineLevel="1" x14ac:dyDescent="0.3">
      <c r="A609" s="5"/>
      <c r="B609" s="5"/>
      <c r="C609" s="5"/>
      <c r="D609" s="5"/>
      <c r="E609" s="5"/>
      <c r="F609" s="5"/>
      <c r="G609" s="5"/>
      <c r="H609" s="5"/>
      <c r="I609" s="5"/>
      <c r="J609" s="5"/>
      <c r="K609" s="5"/>
      <c r="L609" s="5"/>
      <c r="M609" s="5"/>
      <c r="N609" s="5"/>
      <c r="O609" s="5"/>
    </row>
    <row r="610" spans="1:15" ht="14.55" hidden="1" outlineLevel="1" thickBot="1" x14ac:dyDescent="0.35">
      <c r="A610" s="5"/>
      <c r="B610" s="14" t="s">
        <v>344</v>
      </c>
      <c r="C610" s="5"/>
      <c r="D610" s="5"/>
      <c r="E610" s="5"/>
      <c r="F610" s="5"/>
      <c r="G610" s="5"/>
      <c r="H610" s="5"/>
      <c r="I610" s="5"/>
      <c r="J610" s="5"/>
      <c r="K610" s="5"/>
      <c r="L610" s="5"/>
      <c r="M610" s="5"/>
      <c r="N610" s="5"/>
      <c r="O610" s="5"/>
    </row>
    <row r="611" spans="1:15" ht="14.55" hidden="1" outlineLevel="1" thickBot="1" x14ac:dyDescent="0.35">
      <c r="A611" s="5"/>
      <c r="B611" s="5"/>
      <c r="C611" s="243" t="s">
        <v>804</v>
      </c>
      <c r="D611" s="244"/>
      <c r="E611" s="244"/>
      <c r="F611" s="244"/>
      <c r="G611" s="244"/>
      <c r="H611" s="244"/>
      <c r="I611" s="244"/>
      <c r="J611" s="244"/>
      <c r="K611" s="244"/>
      <c r="L611" s="244"/>
      <c r="M611" s="245"/>
      <c r="N611" s="31"/>
      <c r="O611" s="5"/>
    </row>
    <row r="612" spans="1:15" ht="14" hidden="1" outlineLevel="2" x14ac:dyDescent="0.3">
      <c r="A612" s="5"/>
      <c r="B612" s="5"/>
      <c r="C612" s="5"/>
      <c r="D612" s="5"/>
      <c r="E612" s="5"/>
      <c r="F612" s="5"/>
      <c r="G612" s="5"/>
      <c r="H612" s="5"/>
      <c r="I612" s="5"/>
      <c r="J612" s="5"/>
      <c r="K612" s="5"/>
      <c r="L612" s="5"/>
      <c r="M612" s="5"/>
      <c r="N612" s="5"/>
      <c r="O612" s="5"/>
    </row>
    <row r="613" spans="1:15" ht="14.55" hidden="1" outlineLevel="2" thickBot="1" x14ac:dyDescent="0.35">
      <c r="A613" s="5"/>
      <c r="B613" s="14" t="s">
        <v>346</v>
      </c>
      <c r="C613" s="5"/>
      <c r="D613" s="5"/>
      <c r="E613" s="5"/>
      <c r="F613" s="5"/>
      <c r="G613" s="5"/>
      <c r="H613" s="5"/>
      <c r="I613" s="5"/>
      <c r="J613" s="5"/>
      <c r="K613" s="5"/>
      <c r="L613" s="5"/>
      <c r="M613" s="5"/>
      <c r="N613" s="5"/>
      <c r="O613" s="5"/>
    </row>
    <row r="614" spans="1:15" ht="29.95" hidden="1" customHeight="1" outlineLevel="2" thickBot="1" x14ac:dyDescent="0.35">
      <c r="A614" s="5"/>
      <c r="B614" s="5"/>
      <c r="C614" s="269" t="s">
        <v>805</v>
      </c>
      <c r="D614" s="270"/>
      <c r="E614" s="270"/>
      <c r="F614" s="270"/>
      <c r="G614" s="270"/>
      <c r="H614" s="270"/>
      <c r="I614" s="270"/>
      <c r="J614" s="270"/>
      <c r="K614" s="270"/>
      <c r="L614" s="270"/>
      <c r="M614" s="271"/>
      <c r="N614" s="31"/>
      <c r="O614" s="5"/>
    </row>
    <row r="615" spans="1:15" ht="14" hidden="1" outlineLevel="2" x14ac:dyDescent="0.3">
      <c r="A615" s="5"/>
      <c r="B615" s="5"/>
      <c r="C615" s="5"/>
      <c r="D615" s="5"/>
      <c r="E615" s="5"/>
      <c r="F615" s="5"/>
      <c r="G615" s="5"/>
      <c r="H615" s="5"/>
      <c r="I615" s="5"/>
      <c r="J615" s="5"/>
      <c r="K615" s="5"/>
      <c r="L615" s="5"/>
      <c r="M615" s="5"/>
      <c r="N615" s="5"/>
      <c r="O615" s="5"/>
    </row>
    <row r="616" spans="1:15" ht="15.05" hidden="1" customHeight="1" outlineLevel="2" thickBot="1" x14ac:dyDescent="0.35">
      <c r="A616" s="5"/>
      <c r="B616" s="14" t="s">
        <v>348</v>
      </c>
      <c r="C616" s="5"/>
      <c r="D616" s="5"/>
      <c r="E616" s="5"/>
      <c r="F616" s="5"/>
      <c r="G616" s="5"/>
      <c r="H616" s="5"/>
      <c r="I616" s="5"/>
      <c r="J616" s="5"/>
      <c r="K616" s="5"/>
      <c r="L616" s="5"/>
      <c r="M616" s="5"/>
      <c r="N616" s="5"/>
      <c r="O616" s="5"/>
    </row>
    <row r="617" spans="1:15" ht="15.05" hidden="1" customHeight="1" outlineLevel="3" thickBot="1" x14ac:dyDescent="0.35">
      <c r="A617" s="5"/>
      <c r="B617" s="32" t="s">
        <v>27</v>
      </c>
      <c r="C617" s="288" t="s">
        <v>806</v>
      </c>
      <c r="D617" s="289"/>
      <c r="E617" s="289"/>
      <c r="F617" s="289"/>
      <c r="G617" s="289"/>
      <c r="H617" s="289"/>
      <c r="I617" s="289"/>
      <c r="J617" s="289"/>
      <c r="K617" s="289"/>
      <c r="L617" s="289"/>
      <c r="M617" s="290"/>
      <c r="N617" s="31"/>
      <c r="O617" s="5"/>
    </row>
    <row r="618" spans="1:15" s="50" customFormat="1" ht="15.05" hidden="1" customHeight="1" outlineLevel="3" thickBot="1" x14ac:dyDescent="0.35">
      <c r="A618" s="48"/>
      <c r="B618" s="49" t="s">
        <v>1</v>
      </c>
      <c r="C618" s="318" t="s">
        <v>648</v>
      </c>
      <c r="D618" s="319"/>
      <c r="E618" s="319"/>
      <c r="F618" s="319"/>
      <c r="G618" s="319"/>
      <c r="H618" s="319"/>
      <c r="I618" s="319"/>
      <c r="J618" s="319"/>
      <c r="K618" s="319"/>
      <c r="L618" s="319"/>
      <c r="M618" s="320"/>
      <c r="N618" s="88"/>
      <c r="O618" s="48"/>
    </row>
    <row r="619" spans="1:15" ht="14" hidden="1" outlineLevel="2" x14ac:dyDescent="0.3">
      <c r="A619" s="5"/>
      <c r="B619" s="5"/>
      <c r="C619" s="5"/>
      <c r="D619" s="5"/>
      <c r="E619" s="5"/>
      <c r="F619" s="5"/>
      <c r="G619" s="5"/>
      <c r="H619" s="5"/>
      <c r="I619" s="5"/>
      <c r="J619" s="5"/>
      <c r="K619" s="5"/>
      <c r="L619" s="5"/>
      <c r="M619" s="5"/>
      <c r="N619" s="5"/>
      <c r="O619" s="5"/>
    </row>
    <row r="620" spans="1:15" ht="14.55" hidden="1" outlineLevel="2" thickBot="1" x14ac:dyDescent="0.35">
      <c r="A620" s="5"/>
      <c r="B620" s="14" t="s">
        <v>350</v>
      </c>
      <c r="C620" s="5"/>
      <c r="D620" s="5"/>
      <c r="E620" s="5"/>
      <c r="F620" s="5"/>
      <c r="G620" s="5"/>
      <c r="H620" s="5"/>
      <c r="I620" s="5"/>
      <c r="J620" s="5"/>
      <c r="K620" s="5"/>
      <c r="L620" s="5"/>
      <c r="M620" s="5"/>
      <c r="N620" s="5"/>
      <c r="O620" s="5"/>
    </row>
    <row r="621" spans="1:15" ht="14" hidden="1" outlineLevel="3" x14ac:dyDescent="0.3">
      <c r="A621" s="5"/>
      <c r="B621" s="5"/>
      <c r="C621" s="18" t="s">
        <v>785</v>
      </c>
      <c r="D621" s="207" t="s">
        <v>807</v>
      </c>
      <c r="E621" s="208"/>
      <c r="F621" s="208"/>
      <c r="G621" s="208"/>
      <c r="H621" s="208"/>
      <c r="I621" s="208"/>
      <c r="J621" s="208"/>
      <c r="K621" s="208"/>
      <c r="L621" s="208"/>
      <c r="M621" s="275"/>
      <c r="N621" s="209"/>
      <c r="O621" s="5"/>
    </row>
    <row r="622" spans="1:15" ht="14" hidden="1" outlineLevel="3" x14ac:dyDescent="0.3">
      <c r="A622" s="5"/>
      <c r="B622" s="5"/>
      <c r="C622" s="29" t="s">
        <v>650</v>
      </c>
      <c r="D622" s="212" t="s">
        <v>808</v>
      </c>
      <c r="E622" s="213"/>
      <c r="F622" s="213"/>
      <c r="G622" s="213"/>
      <c r="H622" s="213"/>
      <c r="I622" s="213"/>
      <c r="J622" s="213"/>
      <c r="K622" s="213"/>
      <c r="L622" s="213"/>
      <c r="M622" s="214"/>
      <c r="N622" s="210"/>
      <c r="O622" s="5"/>
    </row>
    <row r="623" spans="1:15" ht="14.55" hidden="1" outlineLevel="3" thickBot="1" x14ac:dyDescent="0.35">
      <c r="A623" s="5"/>
      <c r="B623" s="5"/>
      <c r="C623" s="19" t="s">
        <v>809</v>
      </c>
      <c r="D623" s="215" t="s">
        <v>810</v>
      </c>
      <c r="E623" s="216"/>
      <c r="F623" s="216"/>
      <c r="G623" s="216"/>
      <c r="H623" s="216"/>
      <c r="I623" s="216"/>
      <c r="J623" s="216"/>
      <c r="K623" s="216"/>
      <c r="L623" s="216"/>
      <c r="M623" s="217"/>
      <c r="N623" s="211"/>
      <c r="O623" s="5"/>
    </row>
    <row r="624" spans="1:15" ht="14" hidden="1" outlineLevel="2" x14ac:dyDescent="0.3">
      <c r="A624" s="5"/>
      <c r="B624" s="5"/>
      <c r="C624" s="5"/>
      <c r="D624" s="5"/>
      <c r="E624" s="5"/>
      <c r="F624" s="5"/>
      <c r="G624" s="5"/>
      <c r="H624" s="5"/>
      <c r="I624" s="5"/>
      <c r="J624" s="5"/>
      <c r="K624" s="5"/>
      <c r="L624" s="5"/>
      <c r="M624" s="5"/>
      <c r="N624" s="5"/>
      <c r="O624" s="5"/>
    </row>
    <row r="625" spans="1:15" ht="14.55" hidden="1" outlineLevel="2" thickBot="1" x14ac:dyDescent="0.35">
      <c r="A625" s="5"/>
      <c r="B625" s="14" t="s">
        <v>127</v>
      </c>
      <c r="C625" s="5"/>
      <c r="D625" s="5"/>
      <c r="E625" s="5"/>
      <c r="F625" s="5"/>
      <c r="G625" s="5"/>
      <c r="H625" s="5"/>
      <c r="I625" s="5"/>
      <c r="J625" s="5"/>
      <c r="K625" s="5"/>
      <c r="L625" s="5"/>
      <c r="M625" s="5"/>
      <c r="N625" s="5"/>
      <c r="O625" s="5"/>
    </row>
    <row r="626" spans="1:15" customFormat="1" ht="14" hidden="1" outlineLevel="3" x14ac:dyDescent="0.3">
      <c r="A626" s="5"/>
      <c r="B626" s="5"/>
      <c r="C626" s="311" t="s">
        <v>811</v>
      </c>
      <c r="D626" s="312"/>
      <c r="E626" s="312"/>
      <c r="F626" s="312"/>
      <c r="G626" s="312"/>
      <c r="H626" s="312"/>
      <c r="I626" s="312"/>
      <c r="J626" s="312"/>
      <c r="K626" s="312"/>
      <c r="L626" s="312"/>
      <c r="M626" s="313"/>
      <c r="N626" s="209"/>
      <c r="O626" s="5"/>
    </row>
    <row r="627" spans="1:15" customFormat="1" ht="14.55" hidden="1" outlineLevel="3" thickBot="1" x14ac:dyDescent="0.35">
      <c r="A627" s="5"/>
      <c r="B627" s="5"/>
      <c r="C627" s="36"/>
      <c r="D627" s="117" t="s">
        <v>812</v>
      </c>
      <c r="E627" s="138"/>
      <c r="F627" s="138"/>
      <c r="G627" s="138"/>
      <c r="H627" s="138"/>
      <c r="I627" s="138"/>
      <c r="J627" s="138"/>
      <c r="K627" s="138"/>
      <c r="L627" s="138"/>
      <c r="M627" s="128"/>
      <c r="N627" s="210"/>
      <c r="O627" s="5"/>
    </row>
    <row r="628" spans="1:15" customFormat="1" ht="14.55" hidden="1" outlineLevel="3" thickBot="1" x14ac:dyDescent="0.35">
      <c r="A628" s="5"/>
      <c r="B628" s="5"/>
      <c r="C628" s="36"/>
      <c r="D628" s="143">
        <v>50</v>
      </c>
      <c r="E628" s="138"/>
      <c r="F628" s="138"/>
      <c r="G628" s="138"/>
      <c r="H628" s="138"/>
      <c r="I628" s="138"/>
      <c r="J628" s="138"/>
      <c r="K628" s="138"/>
      <c r="L628" s="138"/>
      <c r="M628" s="128"/>
      <c r="N628" s="210"/>
      <c r="O628" s="5"/>
    </row>
    <row r="629" spans="1:15" customFormat="1" ht="14" hidden="1" outlineLevel="3" x14ac:dyDescent="0.3">
      <c r="A629" s="5"/>
      <c r="B629" s="5"/>
      <c r="C629" s="36"/>
      <c r="D629" s="314" t="s">
        <v>591</v>
      </c>
      <c r="E629" s="314"/>
      <c r="F629" s="314"/>
      <c r="G629" s="5"/>
      <c r="H629" s="314" t="s">
        <v>813</v>
      </c>
      <c r="I629" s="314"/>
      <c r="J629" s="314"/>
      <c r="K629" s="138"/>
      <c r="L629" s="138"/>
      <c r="M629" s="128"/>
      <c r="N629" s="210"/>
      <c r="O629" s="5"/>
    </row>
    <row r="630" spans="1:15" customFormat="1" ht="16.149999999999999" hidden="1" outlineLevel="3" thickBot="1" x14ac:dyDescent="0.35">
      <c r="A630" s="5"/>
      <c r="B630" s="5"/>
      <c r="C630" s="36"/>
      <c r="D630" s="144" t="s">
        <v>202</v>
      </c>
      <c r="E630" s="145" t="s">
        <v>624</v>
      </c>
      <c r="F630" s="146" t="s">
        <v>657</v>
      </c>
      <c r="G630" s="5"/>
      <c r="H630" s="144" t="s">
        <v>202</v>
      </c>
      <c r="I630" s="145" t="s">
        <v>624</v>
      </c>
      <c r="J630" s="147" t="s">
        <v>657</v>
      </c>
      <c r="K630" s="138"/>
      <c r="L630" s="138"/>
      <c r="M630" s="128"/>
      <c r="N630" s="210"/>
      <c r="O630" s="5"/>
    </row>
    <row r="631" spans="1:15" customFormat="1" ht="14.55" hidden="1" outlineLevel="3" thickBot="1" x14ac:dyDescent="0.35">
      <c r="A631" s="5"/>
      <c r="B631" s="5"/>
      <c r="C631" s="36"/>
      <c r="D631" s="4" t="s">
        <v>627</v>
      </c>
      <c r="E631" s="117">
        <v>100</v>
      </c>
      <c r="F631" s="148">
        <v>1.5</v>
      </c>
      <c r="G631" s="5"/>
      <c r="H631" s="129"/>
      <c r="I631" s="117"/>
      <c r="J631" s="149"/>
      <c r="K631" s="138"/>
      <c r="L631" s="138"/>
      <c r="M631" s="128"/>
      <c r="N631" s="210"/>
      <c r="O631" s="5"/>
    </row>
    <row r="632" spans="1:15" customFormat="1" ht="14" hidden="1" outlineLevel="3" x14ac:dyDescent="0.3">
      <c r="A632" s="5"/>
      <c r="B632" s="5"/>
      <c r="C632" s="36"/>
      <c r="D632" s="4" t="s">
        <v>628</v>
      </c>
      <c r="E632" s="117">
        <v>70</v>
      </c>
      <c r="F632" s="148">
        <v>1.2</v>
      </c>
      <c r="G632" s="5"/>
      <c r="H632" s="4"/>
      <c r="I632" s="117"/>
      <c r="J632" s="149"/>
      <c r="K632" s="138"/>
      <c r="L632" s="138"/>
      <c r="M632" s="128"/>
      <c r="N632" s="210"/>
      <c r="O632" s="5"/>
    </row>
    <row r="633" spans="1:15" customFormat="1" ht="14" hidden="1" outlineLevel="3" x14ac:dyDescent="0.3">
      <c r="A633" s="5"/>
      <c r="B633" s="5"/>
      <c r="C633" s="36"/>
      <c r="D633" s="4" t="s">
        <v>629</v>
      </c>
      <c r="E633" s="117">
        <v>120</v>
      </c>
      <c r="F633" s="148">
        <v>1.1499999999999999</v>
      </c>
      <c r="G633" s="5"/>
      <c r="H633" s="4"/>
      <c r="I633" s="117"/>
      <c r="J633" s="149"/>
      <c r="K633" s="138"/>
      <c r="L633" s="138"/>
      <c r="M633" s="38"/>
      <c r="N633" s="210"/>
      <c r="O633" s="5"/>
    </row>
    <row r="634" spans="1:15" customFormat="1" ht="14" hidden="1" outlineLevel="3" x14ac:dyDescent="0.3">
      <c r="A634" s="5"/>
      <c r="B634" s="5"/>
      <c r="C634" s="36"/>
      <c r="D634" s="4" t="s">
        <v>630</v>
      </c>
      <c r="E634" s="117">
        <v>90</v>
      </c>
      <c r="F634" s="148">
        <v>1.9</v>
      </c>
      <c r="G634" s="5"/>
      <c r="H634" s="4"/>
      <c r="I634" s="117"/>
      <c r="J634" s="149"/>
      <c r="K634" s="138"/>
      <c r="L634" s="138"/>
      <c r="M634" s="38"/>
      <c r="N634" s="210"/>
      <c r="O634" s="5"/>
    </row>
    <row r="635" spans="1:15" customFormat="1" ht="14" hidden="1" outlineLevel="3" x14ac:dyDescent="0.3">
      <c r="A635" s="5"/>
      <c r="B635" s="5"/>
      <c r="C635" s="36"/>
      <c r="D635" s="4" t="s">
        <v>634</v>
      </c>
      <c r="E635" s="117">
        <v>100</v>
      </c>
      <c r="F635" s="148">
        <v>1.1000000000000001</v>
      </c>
      <c r="G635" s="5"/>
      <c r="H635" s="4"/>
      <c r="I635" s="117"/>
      <c r="J635" s="149"/>
      <c r="K635" s="138"/>
      <c r="L635" s="138"/>
      <c r="M635" s="38"/>
      <c r="N635" s="210"/>
      <c r="O635" s="5"/>
    </row>
    <row r="636" spans="1:15" customFormat="1" ht="14" hidden="1" outlineLevel="3" x14ac:dyDescent="0.3">
      <c r="A636" s="5"/>
      <c r="B636" s="5"/>
      <c r="C636" s="36"/>
      <c r="D636" s="4" t="s">
        <v>632</v>
      </c>
      <c r="E636" s="117">
        <v>30</v>
      </c>
      <c r="F636" s="148">
        <v>3.5</v>
      </c>
      <c r="G636" s="5"/>
      <c r="H636" s="4"/>
      <c r="I636" s="117"/>
      <c r="J636" s="149"/>
      <c r="K636" s="138"/>
      <c r="L636" s="138"/>
      <c r="M636" s="38"/>
      <c r="N636" s="210"/>
      <c r="O636" s="5"/>
    </row>
    <row r="637" spans="1:15" customFormat="1" ht="14" hidden="1" outlineLevel="3" x14ac:dyDescent="0.3">
      <c r="A637" s="5"/>
      <c r="B637" s="5"/>
      <c r="C637" s="36"/>
      <c r="D637" s="4" t="s">
        <v>658</v>
      </c>
      <c r="E637" s="117">
        <v>40</v>
      </c>
      <c r="F637" s="148">
        <v>1.4</v>
      </c>
      <c r="G637" s="5"/>
      <c r="H637" s="4"/>
      <c r="I637" s="117"/>
      <c r="J637" s="149"/>
      <c r="K637" s="138"/>
      <c r="L637" s="138"/>
      <c r="M637" s="38"/>
      <c r="N637" s="210"/>
      <c r="O637" s="5"/>
    </row>
    <row r="638" spans="1:15" customFormat="1" ht="14" hidden="1" outlineLevel="3" x14ac:dyDescent="0.3">
      <c r="A638" s="5"/>
      <c r="B638" s="5"/>
      <c r="C638" s="36"/>
      <c r="D638" s="4" t="s">
        <v>631</v>
      </c>
      <c r="E638" s="117">
        <v>15</v>
      </c>
      <c r="F638" s="148">
        <v>2</v>
      </c>
      <c r="G638" s="5"/>
      <c r="H638" s="4"/>
      <c r="I638" s="117"/>
      <c r="J638" s="149"/>
      <c r="K638" s="138"/>
      <c r="L638" s="138"/>
      <c r="M638" s="38"/>
      <c r="N638" s="210"/>
      <c r="O638" s="5"/>
    </row>
    <row r="639" spans="1:15" customFormat="1" ht="14" hidden="1" outlineLevel="3" x14ac:dyDescent="0.3">
      <c r="A639" s="5"/>
      <c r="B639" s="5"/>
      <c r="C639" s="36"/>
      <c r="D639" s="4"/>
      <c r="E639" s="4"/>
      <c r="F639" s="4"/>
      <c r="G639" s="5"/>
      <c r="H639" s="4"/>
      <c r="I639" s="4"/>
      <c r="J639" s="4"/>
      <c r="K639" s="138"/>
      <c r="L639" s="138"/>
      <c r="M639" s="128"/>
      <c r="N639" s="210"/>
      <c r="O639" s="5"/>
    </row>
    <row r="640" spans="1:15" customFormat="1" ht="14" hidden="1" outlineLevel="3" x14ac:dyDescent="0.3">
      <c r="A640" s="5"/>
      <c r="B640" s="5"/>
      <c r="C640" s="36"/>
      <c r="D640" s="4"/>
      <c r="E640" s="4"/>
      <c r="F640" s="4"/>
      <c r="G640" s="5"/>
      <c r="H640" s="4"/>
      <c r="I640" s="4"/>
      <c r="J640" s="4"/>
      <c r="K640" s="138"/>
      <c r="L640" s="138"/>
      <c r="M640" s="128"/>
      <c r="N640" s="210"/>
      <c r="O640" s="5"/>
    </row>
    <row r="641" spans="1:15" customFormat="1" ht="14" hidden="1" outlineLevel="3" x14ac:dyDescent="0.3">
      <c r="A641" s="5"/>
      <c r="B641" s="5"/>
      <c r="C641" s="315" t="s">
        <v>814</v>
      </c>
      <c r="D641" s="316"/>
      <c r="E641" s="316"/>
      <c r="F641" s="316"/>
      <c r="G641" s="316"/>
      <c r="H641" s="316"/>
      <c r="I641" s="316"/>
      <c r="J641" s="316"/>
      <c r="K641" s="316"/>
      <c r="L641" s="316"/>
      <c r="M641" s="317"/>
      <c r="N641" s="210"/>
      <c r="O641" s="5"/>
    </row>
    <row r="642" spans="1:15" customFormat="1" ht="14" hidden="1" outlineLevel="3" x14ac:dyDescent="0.3">
      <c r="A642" s="5"/>
      <c r="B642" s="5"/>
      <c r="C642" s="137"/>
      <c r="D642" s="138"/>
      <c r="E642" s="138"/>
      <c r="F642" s="138"/>
      <c r="G642" s="138"/>
      <c r="H642" s="314" t="s">
        <v>815</v>
      </c>
      <c r="I642" s="314"/>
      <c r="J642" s="314"/>
      <c r="K642" s="138"/>
      <c r="L642" s="138"/>
      <c r="M642" s="139"/>
      <c r="N642" s="210"/>
      <c r="O642" s="5"/>
    </row>
    <row r="643" spans="1:15" customFormat="1" ht="14" hidden="1" outlineLevel="3" x14ac:dyDescent="0.3">
      <c r="A643" s="5"/>
      <c r="B643" s="5"/>
      <c r="C643" s="137"/>
      <c r="D643" s="138"/>
      <c r="E643" s="138"/>
      <c r="F643" s="138"/>
      <c r="G643" s="138"/>
      <c r="H643" s="150"/>
      <c r="I643" s="4"/>
      <c r="J643" s="4"/>
      <c r="K643" s="138"/>
      <c r="L643" s="138"/>
      <c r="M643" s="139"/>
      <c r="N643" s="210"/>
      <c r="O643" s="5"/>
    </row>
    <row r="644" spans="1:15" customFormat="1" ht="14" hidden="1" outlineLevel="3" x14ac:dyDescent="0.3">
      <c r="A644" s="5"/>
      <c r="B644" s="5"/>
      <c r="C644" s="137"/>
      <c r="D644" s="138"/>
      <c r="E644" s="138"/>
      <c r="F644" s="138"/>
      <c r="G644" s="138"/>
      <c r="H644" s="4"/>
      <c r="I644" s="4"/>
      <c r="J644" s="4"/>
      <c r="K644" s="138"/>
      <c r="L644" s="138"/>
      <c r="M644" s="139"/>
      <c r="N644" s="210"/>
      <c r="O644" s="5"/>
    </row>
    <row r="645" spans="1:15" customFormat="1" ht="14" hidden="1" outlineLevel="3" x14ac:dyDescent="0.3">
      <c r="A645" s="5"/>
      <c r="B645" s="5"/>
      <c r="C645" s="137"/>
      <c r="D645" s="138"/>
      <c r="E645" s="138"/>
      <c r="F645" s="138"/>
      <c r="G645" s="138"/>
      <c r="H645" s="4"/>
      <c r="I645" s="4"/>
      <c r="J645" s="4"/>
      <c r="K645" s="138"/>
      <c r="L645" s="138"/>
      <c r="M645" s="139"/>
      <c r="N645" s="210"/>
      <c r="O645" s="5"/>
    </row>
    <row r="646" spans="1:15" customFormat="1" ht="14" hidden="1" outlineLevel="3" x14ac:dyDescent="0.3">
      <c r="A646" s="5"/>
      <c r="B646" s="5"/>
      <c r="C646" s="137"/>
      <c r="D646" s="138"/>
      <c r="E646" s="138"/>
      <c r="F646" s="138"/>
      <c r="G646" s="138"/>
      <c r="H646" s="4"/>
      <c r="I646" s="4"/>
      <c r="J646" s="4"/>
      <c r="K646" s="138"/>
      <c r="L646" s="138"/>
      <c r="M646" s="139"/>
      <c r="N646" s="210"/>
      <c r="O646" s="5"/>
    </row>
    <row r="647" spans="1:15" customFormat="1" ht="14" hidden="1" outlineLevel="3" x14ac:dyDescent="0.3">
      <c r="A647" s="5"/>
      <c r="B647" s="5"/>
      <c r="C647" s="137"/>
      <c r="D647" s="138"/>
      <c r="E647" s="138"/>
      <c r="F647" s="138"/>
      <c r="G647" s="138"/>
      <c r="H647" s="4"/>
      <c r="I647" s="4"/>
      <c r="J647" s="4"/>
      <c r="K647" s="138"/>
      <c r="L647" s="138"/>
      <c r="M647" s="139"/>
      <c r="N647" s="210"/>
      <c r="O647" s="5"/>
    </row>
    <row r="648" spans="1:15" customFormat="1" ht="14" hidden="1" outlineLevel="3" x14ac:dyDescent="0.3">
      <c r="A648" s="5"/>
      <c r="B648" s="5"/>
      <c r="C648" s="137"/>
      <c r="D648" s="138"/>
      <c r="E648" s="138"/>
      <c r="F648" s="138"/>
      <c r="G648" s="138"/>
      <c r="H648" s="4"/>
      <c r="I648" s="4"/>
      <c r="J648" s="4"/>
      <c r="K648" s="138"/>
      <c r="L648" s="138"/>
      <c r="M648" s="139"/>
      <c r="N648" s="210"/>
      <c r="O648" s="5"/>
    </row>
    <row r="649" spans="1:15" customFormat="1" ht="14" hidden="1" outlineLevel="3" x14ac:dyDescent="0.3">
      <c r="A649" s="5"/>
      <c r="B649" s="5"/>
      <c r="C649" s="137"/>
      <c r="D649" s="138"/>
      <c r="E649" s="138"/>
      <c r="F649" s="138"/>
      <c r="G649" s="138"/>
      <c r="H649" s="4"/>
      <c r="I649" s="4"/>
      <c r="J649" s="4"/>
      <c r="K649" s="138"/>
      <c r="L649" s="138"/>
      <c r="M649" s="139"/>
      <c r="N649" s="210"/>
      <c r="O649" s="5"/>
    </row>
    <row r="650" spans="1:15" customFormat="1" ht="14" hidden="1" outlineLevel="3" x14ac:dyDescent="0.3">
      <c r="A650" s="5"/>
      <c r="B650" s="5"/>
      <c r="C650" s="137"/>
      <c r="D650" s="138"/>
      <c r="E650" s="138"/>
      <c r="F650" s="138"/>
      <c r="G650" s="138"/>
      <c r="H650" s="4"/>
      <c r="I650" s="4"/>
      <c r="J650" s="4"/>
      <c r="K650" s="138"/>
      <c r="L650" s="138"/>
      <c r="M650" s="139"/>
      <c r="N650" s="210"/>
      <c r="O650" s="5"/>
    </row>
    <row r="651" spans="1:15" customFormat="1" ht="14" hidden="1" outlineLevel="3" x14ac:dyDescent="0.3">
      <c r="A651" s="5"/>
      <c r="B651" s="5"/>
      <c r="C651" s="137"/>
      <c r="D651" s="138"/>
      <c r="E651" s="138"/>
      <c r="F651" s="138"/>
      <c r="G651" s="138"/>
      <c r="H651" s="138"/>
      <c r="I651" s="138"/>
      <c r="J651" s="138"/>
      <c r="K651" s="138"/>
      <c r="L651" s="138"/>
      <c r="M651" s="139"/>
      <c r="N651" s="210"/>
      <c r="O651" s="5"/>
    </row>
    <row r="652" spans="1:15" customFormat="1" ht="14" hidden="1" outlineLevel="3" x14ac:dyDescent="0.3">
      <c r="A652" s="5"/>
      <c r="B652" s="5"/>
      <c r="C652" s="137"/>
      <c r="D652" s="138"/>
      <c r="E652" s="138"/>
      <c r="F652" s="138"/>
      <c r="G652" s="138"/>
      <c r="H652" s="138"/>
      <c r="I652" s="138"/>
      <c r="J652" s="138"/>
      <c r="K652" s="138"/>
      <c r="L652" s="138"/>
      <c r="M652" s="139"/>
      <c r="N652" s="210"/>
      <c r="O652" s="5"/>
    </row>
    <row r="653" spans="1:15" customFormat="1" ht="14.55" hidden="1" outlineLevel="3" thickBot="1" x14ac:dyDescent="0.35">
      <c r="A653" s="5"/>
      <c r="B653" s="5"/>
      <c r="C653" s="308" t="s">
        <v>816</v>
      </c>
      <c r="D653" s="309"/>
      <c r="E653" s="309"/>
      <c r="F653" s="309"/>
      <c r="G653" s="309"/>
      <c r="H653" s="309"/>
      <c r="I653" s="309"/>
      <c r="J653" s="309"/>
      <c r="K653" s="309"/>
      <c r="L653" s="309"/>
      <c r="M653" s="310"/>
      <c r="N653" s="211"/>
      <c r="O653" s="5"/>
    </row>
    <row r="654" spans="1:15" s="13" customFormat="1" ht="15.05" hidden="1" customHeight="1" outlineLevel="1" x14ac:dyDescent="0.3">
      <c r="A654" s="22"/>
      <c r="B654" s="12"/>
      <c r="C654" s="5"/>
      <c r="D654" s="5"/>
      <c r="E654" s="5"/>
      <c r="F654" s="5"/>
      <c r="G654" s="5"/>
      <c r="H654" s="5"/>
      <c r="I654" s="5"/>
      <c r="J654" s="5"/>
      <c r="K654" s="5"/>
      <c r="L654" s="5"/>
      <c r="M654" s="5"/>
      <c r="N654" s="5"/>
      <c r="O654" s="12"/>
    </row>
    <row r="655" spans="1:15" ht="14.55" hidden="1" outlineLevel="1" thickBot="1" x14ac:dyDescent="0.35">
      <c r="A655" s="5"/>
      <c r="B655" s="14" t="s">
        <v>344</v>
      </c>
      <c r="C655" s="5"/>
      <c r="D655" s="5"/>
      <c r="E655" s="5"/>
      <c r="F655" s="5"/>
      <c r="G655" s="5"/>
      <c r="H655" s="5"/>
      <c r="I655" s="5"/>
      <c r="J655" s="5"/>
      <c r="K655" s="5"/>
      <c r="L655" s="5"/>
      <c r="M655" s="5"/>
      <c r="N655" s="5"/>
      <c r="O655" s="5"/>
    </row>
    <row r="656" spans="1:15" ht="14.55" hidden="1" outlineLevel="1" thickBot="1" x14ac:dyDescent="0.35">
      <c r="A656" s="5"/>
      <c r="B656" s="5"/>
      <c r="C656" s="269" t="s">
        <v>817</v>
      </c>
      <c r="D656" s="270"/>
      <c r="E656" s="270"/>
      <c r="F656" s="270"/>
      <c r="G656" s="270"/>
      <c r="H656" s="270"/>
      <c r="I656" s="270"/>
      <c r="J656" s="270"/>
      <c r="K656" s="270"/>
      <c r="L656" s="270"/>
      <c r="M656" s="271"/>
      <c r="N656" s="31"/>
      <c r="O656" s="5"/>
    </row>
    <row r="657" spans="1:15" s="13" customFormat="1" ht="15.05" hidden="1" customHeight="1" outlineLevel="2" x14ac:dyDescent="0.3">
      <c r="A657" s="22"/>
      <c r="B657" s="12"/>
      <c r="C657" s="5"/>
      <c r="D657" s="5"/>
      <c r="E657" s="5"/>
      <c r="F657" s="5"/>
      <c r="G657" s="5"/>
      <c r="H657" s="5"/>
      <c r="I657" s="5"/>
      <c r="J657" s="5"/>
      <c r="K657" s="5"/>
      <c r="L657" s="5"/>
      <c r="M657" s="5"/>
      <c r="N657" s="5"/>
      <c r="O657" s="12"/>
    </row>
    <row r="658" spans="1:15" ht="14.55" hidden="1" outlineLevel="2" thickBot="1" x14ac:dyDescent="0.35">
      <c r="A658" s="5"/>
      <c r="B658" s="14" t="s">
        <v>346</v>
      </c>
      <c r="C658" s="5"/>
      <c r="D658" s="5"/>
      <c r="E658" s="5"/>
      <c r="F658" s="5"/>
      <c r="G658" s="5"/>
      <c r="H658" s="5"/>
      <c r="I658" s="5"/>
      <c r="J658" s="5"/>
      <c r="K658" s="5"/>
      <c r="L658" s="5"/>
      <c r="M658" s="5"/>
      <c r="N658" s="5"/>
      <c r="O658" s="5"/>
    </row>
    <row r="659" spans="1:15" ht="14.55" hidden="1" outlineLevel="2" thickBot="1" x14ac:dyDescent="0.35">
      <c r="A659" s="5"/>
      <c r="B659" s="5"/>
      <c r="C659" s="269" t="s">
        <v>663</v>
      </c>
      <c r="D659" s="270"/>
      <c r="E659" s="270"/>
      <c r="F659" s="270"/>
      <c r="G659" s="270"/>
      <c r="H659" s="270"/>
      <c r="I659" s="270"/>
      <c r="J659" s="270"/>
      <c r="K659" s="270"/>
      <c r="L659" s="270"/>
      <c r="M659" s="271"/>
      <c r="N659" s="31"/>
      <c r="O659" s="5"/>
    </row>
    <row r="660" spans="1:15" ht="14" hidden="1" outlineLevel="2" x14ac:dyDescent="0.3">
      <c r="A660" s="5"/>
      <c r="B660" s="5"/>
      <c r="C660" s="5"/>
      <c r="D660" s="5"/>
      <c r="E660" s="5"/>
      <c r="F660" s="5"/>
      <c r="G660" s="5"/>
      <c r="H660" s="5"/>
      <c r="I660" s="5"/>
      <c r="J660" s="5"/>
      <c r="K660" s="5"/>
      <c r="L660" s="5"/>
      <c r="M660" s="5"/>
      <c r="N660" s="5"/>
      <c r="O660" s="5"/>
    </row>
    <row r="661" spans="1:15" ht="14.55" hidden="1" outlineLevel="2" thickBot="1" x14ac:dyDescent="0.35">
      <c r="A661" s="5"/>
      <c r="B661" s="14" t="s">
        <v>348</v>
      </c>
      <c r="C661" s="5"/>
      <c r="D661" s="5"/>
      <c r="E661" s="5"/>
      <c r="F661" s="5"/>
      <c r="G661" s="5"/>
      <c r="H661" s="5"/>
      <c r="I661" s="5"/>
      <c r="J661" s="5"/>
      <c r="K661" s="5"/>
      <c r="L661" s="5"/>
      <c r="M661" s="5"/>
      <c r="N661" s="5"/>
      <c r="O661" s="5"/>
    </row>
    <row r="662" spans="1:15" ht="15.05" hidden="1" customHeight="1" outlineLevel="3" thickBot="1" x14ac:dyDescent="0.35">
      <c r="A662" s="5"/>
      <c r="B662" s="32" t="s">
        <v>27</v>
      </c>
      <c r="C662" s="288" t="s">
        <v>818</v>
      </c>
      <c r="D662" s="289"/>
      <c r="E662" s="289"/>
      <c r="F662" s="289"/>
      <c r="G662" s="289"/>
      <c r="H662" s="289"/>
      <c r="I662" s="289"/>
      <c r="J662" s="289"/>
      <c r="K662" s="289"/>
      <c r="L662" s="289"/>
      <c r="M662" s="290"/>
      <c r="N662" s="31"/>
      <c r="O662" s="5"/>
    </row>
    <row r="663" spans="1:15" ht="14.55" hidden="1" outlineLevel="3" thickBot="1" x14ac:dyDescent="0.35">
      <c r="A663" s="5"/>
      <c r="B663" s="32" t="s">
        <v>1</v>
      </c>
      <c r="C663" s="318" t="s">
        <v>664</v>
      </c>
      <c r="D663" s="319"/>
      <c r="E663" s="319"/>
      <c r="F663" s="319"/>
      <c r="G663" s="319"/>
      <c r="H663" s="319"/>
      <c r="I663" s="319"/>
      <c r="J663" s="319"/>
      <c r="K663" s="319"/>
      <c r="L663" s="319"/>
      <c r="M663" s="320"/>
      <c r="N663" s="31"/>
      <c r="O663" s="5"/>
    </row>
    <row r="664" spans="1:15" ht="14" hidden="1" outlineLevel="2" x14ac:dyDescent="0.3">
      <c r="A664" s="5"/>
      <c r="B664" s="5"/>
      <c r="C664" s="5"/>
      <c r="D664" s="5"/>
      <c r="E664" s="5"/>
      <c r="F664" s="5"/>
      <c r="G664" s="5"/>
      <c r="H664" s="5"/>
      <c r="I664" s="5"/>
      <c r="J664" s="5"/>
      <c r="K664" s="5"/>
      <c r="L664" s="5"/>
      <c r="M664" s="5"/>
      <c r="N664" s="5"/>
      <c r="O664" s="5"/>
    </row>
    <row r="665" spans="1:15" ht="14.55" hidden="1" outlineLevel="2" thickBot="1" x14ac:dyDescent="0.35">
      <c r="A665" s="5"/>
      <c r="B665" s="14" t="s">
        <v>350</v>
      </c>
      <c r="C665" s="5"/>
      <c r="D665" s="5"/>
      <c r="E665" s="5"/>
      <c r="F665" s="5"/>
      <c r="G665" s="5"/>
      <c r="H665" s="5"/>
      <c r="I665" s="5"/>
      <c r="J665" s="5"/>
      <c r="K665" s="5"/>
      <c r="L665" s="5"/>
      <c r="M665" s="5"/>
      <c r="N665" s="5"/>
      <c r="O665" s="5"/>
    </row>
    <row r="666" spans="1:15" ht="14" hidden="1" outlineLevel="3" x14ac:dyDescent="0.3">
      <c r="A666" s="5"/>
      <c r="B666" s="5"/>
      <c r="C666" s="18">
        <v>1</v>
      </c>
      <c r="D666" s="207" t="s">
        <v>819</v>
      </c>
      <c r="E666" s="208"/>
      <c r="F666" s="208"/>
      <c r="G666" s="208"/>
      <c r="H666" s="208"/>
      <c r="I666" s="208"/>
      <c r="J666" s="208"/>
      <c r="K666" s="208"/>
      <c r="L666" s="208"/>
      <c r="M666" s="275"/>
      <c r="N666" s="209"/>
      <c r="O666" s="5"/>
    </row>
    <row r="667" spans="1:15" ht="47.3" hidden="1" customHeight="1" outlineLevel="3" x14ac:dyDescent="0.3">
      <c r="A667" s="5"/>
      <c r="B667" s="5"/>
      <c r="C667" s="20">
        <v>2</v>
      </c>
      <c r="D667" s="321" t="s">
        <v>820</v>
      </c>
      <c r="E667" s="241"/>
      <c r="F667" s="241"/>
      <c r="G667" s="241"/>
      <c r="H667" s="241"/>
      <c r="I667" s="241"/>
      <c r="J667" s="241"/>
      <c r="K667" s="241"/>
      <c r="L667" s="241"/>
      <c r="M667" s="242"/>
      <c r="N667" s="210"/>
      <c r="O667" s="5"/>
    </row>
    <row r="668" spans="1:15" ht="32.25" hidden="1" customHeight="1" outlineLevel="3" thickBot="1" x14ac:dyDescent="0.35">
      <c r="A668" s="5"/>
      <c r="B668" s="5"/>
      <c r="C668" s="19">
        <v>3</v>
      </c>
      <c r="D668" s="322" t="s">
        <v>821</v>
      </c>
      <c r="E668" s="286"/>
      <c r="F668" s="286"/>
      <c r="G668" s="286"/>
      <c r="H668" s="286"/>
      <c r="I668" s="286"/>
      <c r="J668" s="286"/>
      <c r="K668" s="286"/>
      <c r="L668" s="286"/>
      <c r="M668" s="287"/>
      <c r="N668" s="211"/>
      <c r="O668" s="5"/>
    </row>
    <row r="669" spans="1:15" ht="14" hidden="1" outlineLevel="2" x14ac:dyDescent="0.3">
      <c r="A669" s="5"/>
      <c r="B669" s="5"/>
      <c r="C669" s="5"/>
      <c r="D669" s="5"/>
      <c r="E669" s="5"/>
      <c r="F669" s="5"/>
      <c r="G669" s="5"/>
      <c r="H669" s="5"/>
      <c r="I669" s="5"/>
      <c r="J669" s="5"/>
      <c r="K669" s="5"/>
      <c r="L669" s="5"/>
      <c r="M669" s="5"/>
      <c r="N669" s="5"/>
      <c r="O669" s="5"/>
    </row>
    <row r="670" spans="1:15" ht="14.55" hidden="1" outlineLevel="2" thickBot="1" x14ac:dyDescent="0.35">
      <c r="A670" s="5"/>
      <c r="B670" s="14" t="s">
        <v>421</v>
      </c>
      <c r="C670" s="5"/>
      <c r="D670" s="5"/>
      <c r="E670" s="5"/>
      <c r="F670" s="5"/>
      <c r="G670" s="5"/>
      <c r="H670" s="5"/>
      <c r="I670" s="5"/>
      <c r="J670" s="5"/>
      <c r="K670" s="5"/>
      <c r="L670" s="5"/>
      <c r="M670" s="5"/>
      <c r="N670" s="5"/>
      <c r="O670" s="5"/>
    </row>
    <row r="671" spans="1:15" customFormat="1" ht="14" hidden="1" outlineLevel="3" x14ac:dyDescent="0.3">
      <c r="A671" s="5"/>
      <c r="B671" s="5"/>
      <c r="C671" s="311" t="s">
        <v>822</v>
      </c>
      <c r="D671" s="312"/>
      <c r="E671" s="312"/>
      <c r="F671" s="312"/>
      <c r="G671" s="312"/>
      <c r="H671" s="312"/>
      <c r="I671" s="312"/>
      <c r="J671" s="312"/>
      <c r="K671" s="312"/>
      <c r="L671" s="312"/>
      <c r="M671" s="313"/>
      <c r="N671" s="209"/>
      <c r="O671" s="5"/>
    </row>
    <row r="672" spans="1:15" customFormat="1" ht="15.6" hidden="1" outlineLevel="3" x14ac:dyDescent="0.3">
      <c r="A672" s="5"/>
      <c r="B672" s="5"/>
      <c r="C672" s="36"/>
      <c r="D672" s="145" t="s">
        <v>669</v>
      </c>
      <c r="E672" s="145" t="s">
        <v>670</v>
      </c>
      <c r="F672" s="145" t="s">
        <v>671</v>
      </c>
      <c r="G672" s="5"/>
      <c r="H672" s="145" t="s">
        <v>669</v>
      </c>
      <c r="I672" s="145" t="s">
        <v>670</v>
      </c>
      <c r="J672" s="145" t="s">
        <v>671</v>
      </c>
      <c r="K672" s="5"/>
      <c r="L672" s="5"/>
      <c r="M672" s="139"/>
      <c r="N672" s="210"/>
      <c r="O672" s="5"/>
    </row>
    <row r="673" spans="1:15" customFormat="1" ht="14" hidden="1" outlineLevel="3" x14ac:dyDescent="0.3">
      <c r="A673" s="5"/>
      <c r="B673" s="5"/>
      <c r="C673" s="36"/>
      <c r="D673" s="155">
        <v>45719</v>
      </c>
      <c r="E673" s="149" t="s">
        <v>672</v>
      </c>
      <c r="F673" s="117">
        <v>12</v>
      </c>
      <c r="G673" s="5"/>
      <c r="H673" s="156"/>
      <c r="I673" s="117"/>
      <c r="J673" s="117"/>
      <c r="K673" s="5"/>
      <c r="L673" s="5"/>
      <c r="M673" s="139"/>
      <c r="N673" s="210"/>
      <c r="O673" s="5"/>
    </row>
    <row r="674" spans="1:15" customFormat="1" ht="14" hidden="1" outlineLevel="3" x14ac:dyDescent="0.3">
      <c r="A674" s="5"/>
      <c r="B674" s="5"/>
      <c r="C674" s="36"/>
      <c r="D674" s="155">
        <v>45723</v>
      </c>
      <c r="E674" s="149" t="s">
        <v>673</v>
      </c>
      <c r="F674" s="117">
        <v>9</v>
      </c>
      <c r="G674" s="5"/>
      <c r="H674" s="155"/>
      <c r="I674" s="117"/>
      <c r="J674" s="117"/>
      <c r="K674" s="5"/>
      <c r="L674" s="5"/>
      <c r="M674" s="139"/>
      <c r="N674" s="210"/>
      <c r="O674" s="5"/>
    </row>
    <row r="675" spans="1:15" customFormat="1" ht="14" hidden="1" outlineLevel="3" x14ac:dyDescent="0.3">
      <c r="A675" s="5"/>
      <c r="B675" s="5"/>
      <c r="C675" s="36"/>
      <c r="D675" s="155">
        <v>45727</v>
      </c>
      <c r="E675" s="149" t="s">
        <v>674</v>
      </c>
      <c r="F675" s="117">
        <v>10</v>
      </c>
      <c r="G675" s="5"/>
      <c r="H675" s="155"/>
      <c r="I675" s="117"/>
      <c r="J675" s="117"/>
      <c r="K675" s="5"/>
      <c r="L675" s="5"/>
      <c r="M675" s="139"/>
      <c r="N675" s="210"/>
      <c r="O675" s="5"/>
    </row>
    <row r="676" spans="1:15" customFormat="1" ht="14" hidden="1" outlineLevel="3" x14ac:dyDescent="0.3">
      <c r="A676" s="5"/>
      <c r="B676" s="5"/>
      <c r="C676" s="36"/>
      <c r="D676" s="155">
        <v>45731</v>
      </c>
      <c r="E676" s="149" t="s">
        <v>673</v>
      </c>
      <c r="F676" s="117">
        <v>11</v>
      </c>
      <c r="G676" s="5"/>
      <c r="H676" s="155"/>
      <c r="I676" s="117"/>
      <c r="J676" s="117"/>
      <c r="K676" s="5"/>
      <c r="L676" s="5"/>
      <c r="M676" s="139"/>
      <c r="N676" s="210"/>
      <c r="O676" s="5"/>
    </row>
    <row r="677" spans="1:15" customFormat="1" ht="14" hidden="1" outlineLevel="3" x14ac:dyDescent="0.3">
      <c r="A677" s="5"/>
      <c r="B677" s="5"/>
      <c r="C677" s="36"/>
      <c r="D677" s="155">
        <v>45741</v>
      </c>
      <c r="E677" s="149" t="s">
        <v>672</v>
      </c>
      <c r="F677" s="117">
        <v>8</v>
      </c>
      <c r="G677" s="5"/>
      <c r="H677" s="155"/>
      <c r="I677" s="117"/>
      <c r="J677" s="117"/>
      <c r="K677" s="5"/>
      <c r="L677" s="5"/>
      <c r="M677" s="139"/>
      <c r="N677" s="210"/>
      <c r="O677" s="5"/>
    </row>
    <row r="678" spans="1:15" customFormat="1" ht="14" hidden="1" outlineLevel="3" x14ac:dyDescent="0.3">
      <c r="A678" s="5"/>
      <c r="B678" s="5"/>
      <c r="C678" s="36"/>
      <c r="D678" s="138"/>
      <c r="E678" s="138"/>
      <c r="F678" s="138"/>
      <c r="G678" s="5"/>
      <c r="H678" s="155"/>
      <c r="I678" s="117"/>
      <c r="J678" s="117"/>
      <c r="K678" s="5"/>
      <c r="L678" s="5"/>
      <c r="M678" s="139"/>
      <c r="N678" s="210"/>
      <c r="O678" s="5"/>
    </row>
    <row r="679" spans="1:15" customFormat="1" ht="15.6" hidden="1" outlineLevel="3" x14ac:dyDescent="0.3">
      <c r="A679" s="5"/>
      <c r="B679" s="5"/>
      <c r="C679" s="36"/>
      <c r="D679" s="145" t="s">
        <v>669</v>
      </c>
      <c r="E679" s="145" t="s">
        <v>670</v>
      </c>
      <c r="F679" s="145" t="s">
        <v>671</v>
      </c>
      <c r="G679" s="5"/>
      <c r="H679" s="155"/>
      <c r="I679" s="117"/>
      <c r="J679" s="117"/>
      <c r="K679" s="5"/>
      <c r="L679" s="5"/>
      <c r="M679" s="139"/>
      <c r="N679" s="210"/>
      <c r="O679" s="5"/>
    </row>
    <row r="680" spans="1:15" customFormat="1" ht="14" hidden="1" outlineLevel="3" x14ac:dyDescent="0.3">
      <c r="A680" s="5"/>
      <c r="B680" s="5"/>
      <c r="C680" s="36"/>
      <c r="D680" s="155">
        <v>45752</v>
      </c>
      <c r="E680" s="149" t="s">
        <v>672</v>
      </c>
      <c r="F680" s="117">
        <v>12</v>
      </c>
      <c r="G680" s="5"/>
      <c r="H680" s="155"/>
      <c r="I680" s="117"/>
      <c r="J680" s="117"/>
      <c r="K680" s="5"/>
      <c r="L680" s="5"/>
      <c r="M680" s="139"/>
      <c r="N680" s="210"/>
      <c r="O680" s="5"/>
    </row>
    <row r="681" spans="1:15" customFormat="1" ht="14" hidden="1" outlineLevel="3" x14ac:dyDescent="0.3">
      <c r="A681" s="5"/>
      <c r="B681" s="5"/>
      <c r="C681" s="36"/>
      <c r="D681" s="155">
        <v>45759</v>
      </c>
      <c r="E681" s="149" t="s">
        <v>673</v>
      </c>
      <c r="F681" s="117">
        <v>9</v>
      </c>
      <c r="G681" s="5"/>
      <c r="H681" s="155"/>
      <c r="I681" s="117"/>
      <c r="J681" s="117"/>
      <c r="K681" s="5"/>
      <c r="L681" s="5"/>
      <c r="M681" s="139"/>
      <c r="N681" s="210"/>
      <c r="O681" s="5"/>
    </row>
    <row r="682" spans="1:15" customFormat="1" ht="14" hidden="1" outlineLevel="3" x14ac:dyDescent="0.3">
      <c r="A682" s="5"/>
      <c r="B682" s="5"/>
      <c r="C682" s="36"/>
      <c r="D682" s="155">
        <v>45765</v>
      </c>
      <c r="E682" s="149" t="s">
        <v>674</v>
      </c>
      <c r="F682" s="117">
        <v>10</v>
      </c>
      <c r="G682" s="5"/>
      <c r="H682" s="155"/>
      <c r="I682" s="117"/>
      <c r="J682" s="117"/>
      <c r="K682" s="5"/>
      <c r="L682" s="5"/>
      <c r="M682" s="139"/>
      <c r="N682" s="210"/>
      <c r="O682" s="5"/>
    </row>
    <row r="683" spans="1:15" customFormat="1" ht="14" hidden="1" outlineLevel="3" x14ac:dyDescent="0.3">
      <c r="A683" s="5"/>
      <c r="B683" s="5"/>
      <c r="C683" s="36"/>
      <c r="D683" s="155">
        <v>45768</v>
      </c>
      <c r="E683" s="149" t="s">
        <v>673</v>
      </c>
      <c r="F683" s="117">
        <v>11</v>
      </c>
      <c r="G683" s="5"/>
      <c r="H683" s="155"/>
      <c r="I683" s="117"/>
      <c r="J683" s="117"/>
      <c r="K683" s="5"/>
      <c r="L683" s="5"/>
      <c r="M683" s="139"/>
      <c r="N683" s="210"/>
      <c r="O683" s="5"/>
    </row>
    <row r="684" spans="1:15" customFormat="1" ht="14" hidden="1" outlineLevel="3" x14ac:dyDescent="0.3">
      <c r="A684" s="5"/>
      <c r="B684" s="5"/>
      <c r="C684" s="36"/>
      <c r="D684" s="155">
        <v>45775</v>
      </c>
      <c r="E684" s="149" t="s">
        <v>674</v>
      </c>
      <c r="F684" s="117">
        <v>6</v>
      </c>
      <c r="G684" s="5"/>
      <c r="H684" s="155"/>
      <c r="I684" s="117"/>
      <c r="J684" s="117"/>
      <c r="K684" s="5"/>
      <c r="L684" s="5"/>
      <c r="M684" s="139"/>
      <c r="N684" s="210"/>
      <c r="O684" s="5"/>
    </row>
    <row r="685" spans="1:15" customFormat="1" ht="14" hidden="1" outlineLevel="3" x14ac:dyDescent="0.3">
      <c r="A685" s="5"/>
      <c r="B685" s="5"/>
      <c r="C685" s="137"/>
      <c r="D685" s="138"/>
      <c r="E685" s="138"/>
      <c r="F685" s="138"/>
      <c r="G685" s="138"/>
      <c r="H685" s="138"/>
      <c r="I685" s="138"/>
      <c r="J685" s="138"/>
      <c r="K685" s="138"/>
      <c r="L685" s="138"/>
      <c r="M685" s="139"/>
      <c r="N685" s="210"/>
      <c r="O685" s="5"/>
    </row>
    <row r="686" spans="1:15" customFormat="1" ht="33.049999999999997" hidden="1" customHeight="1" outlineLevel="3" thickBot="1" x14ac:dyDescent="0.35">
      <c r="A686" s="5"/>
      <c r="B686" s="5"/>
      <c r="C686" s="302" t="s">
        <v>823</v>
      </c>
      <c r="D686" s="303"/>
      <c r="E686" s="303"/>
      <c r="F686" s="303"/>
      <c r="G686" s="303"/>
      <c r="H686" s="303"/>
      <c r="I686" s="303"/>
      <c r="J686" s="303"/>
      <c r="K686" s="303"/>
      <c r="L686" s="303"/>
      <c r="M686" s="304"/>
      <c r="N686" s="211"/>
      <c r="O686" s="5"/>
    </row>
    <row r="687" spans="1:15" ht="14" hidden="1" outlineLevel="1" x14ac:dyDescent="0.3">
      <c r="A687" s="5"/>
      <c r="B687" s="5"/>
      <c r="C687" s="5"/>
      <c r="D687" s="5"/>
      <c r="E687" s="5"/>
      <c r="F687" s="5"/>
      <c r="G687" s="5"/>
      <c r="H687" s="5"/>
      <c r="I687" s="5"/>
      <c r="J687" s="5"/>
      <c r="K687" s="5"/>
      <c r="L687" s="5"/>
      <c r="M687" s="5"/>
      <c r="N687" s="5"/>
      <c r="O687" s="5"/>
    </row>
    <row r="688" spans="1:15" ht="14.55" hidden="1" outlineLevel="1" thickBot="1" x14ac:dyDescent="0.35">
      <c r="A688" s="5"/>
      <c r="B688" s="14" t="s">
        <v>344</v>
      </c>
      <c r="C688" s="5"/>
      <c r="D688" s="5"/>
      <c r="E688" s="5"/>
      <c r="F688" s="5"/>
      <c r="G688" s="5"/>
      <c r="H688" s="5"/>
      <c r="I688" s="5"/>
      <c r="J688" s="5"/>
      <c r="K688" s="5"/>
      <c r="L688" s="5"/>
      <c r="M688" s="5"/>
      <c r="N688" s="5"/>
      <c r="O688" s="5"/>
    </row>
    <row r="689" spans="1:15" ht="14.55" hidden="1" outlineLevel="1" thickBot="1" x14ac:dyDescent="0.35">
      <c r="A689" s="5"/>
      <c r="B689" s="5"/>
      <c r="C689" s="269" t="s">
        <v>824</v>
      </c>
      <c r="D689" s="270"/>
      <c r="E689" s="270"/>
      <c r="F689" s="270"/>
      <c r="G689" s="270"/>
      <c r="H689" s="270"/>
      <c r="I689" s="270"/>
      <c r="J689" s="270"/>
      <c r="K689" s="270"/>
      <c r="L689" s="270"/>
      <c r="M689" s="271"/>
      <c r="N689" s="31"/>
      <c r="O689" s="5"/>
    </row>
    <row r="690" spans="1:15" s="13" customFormat="1" ht="15.05" hidden="1" customHeight="1" outlineLevel="2" x14ac:dyDescent="0.3">
      <c r="A690" s="22"/>
      <c r="B690" s="12"/>
      <c r="C690" s="5"/>
      <c r="D690" s="5"/>
      <c r="E690" s="5"/>
      <c r="F690" s="5"/>
      <c r="G690" s="5"/>
      <c r="H690" s="5"/>
      <c r="I690" s="5"/>
      <c r="J690" s="5"/>
      <c r="K690" s="5"/>
      <c r="L690" s="5"/>
      <c r="M690" s="5"/>
      <c r="N690" s="5"/>
      <c r="O690" s="12"/>
    </row>
    <row r="691" spans="1:15" ht="14.55" hidden="1" outlineLevel="2" thickBot="1" x14ac:dyDescent="0.35">
      <c r="A691" s="5"/>
      <c r="B691" s="14" t="s">
        <v>346</v>
      </c>
      <c r="C691" s="5"/>
      <c r="D691" s="5"/>
      <c r="E691" s="5"/>
      <c r="F691" s="5"/>
      <c r="G691" s="5"/>
      <c r="H691" s="5"/>
      <c r="I691" s="5"/>
      <c r="J691" s="5"/>
      <c r="K691" s="5"/>
      <c r="L691" s="5"/>
      <c r="M691" s="5"/>
      <c r="N691" s="5"/>
      <c r="O691" s="5"/>
    </row>
    <row r="692" spans="1:15" ht="14.55" hidden="1" outlineLevel="2" thickBot="1" x14ac:dyDescent="0.35">
      <c r="A692" s="5"/>
      <c r="B692" s="5"/>
      <c r="C692" s="269" t="s">
        <v>825</v>
      </c>
      <c r="D692" s="270"/>
      <c r="E692" s="270"/>
      <c r="F692" s="270"/>
      <c r="G692" s="270"/>
      <c r="H692" s="270"/>
      <c r="I692" s="270"/>
      <c r="J692" s="270"/>
      <c r="K692" s="270"/>
      <c r="L692" s="270"/>
      <c r="M692" s="271"/>
      <c r="N692" s="31"/>
      <c r="O692" s="5"/>
    </row>
    <row r="693" spans="1:15" ht="14" hidden="1" outlineLevel="2" x14ac:dyDescent="0.3">
      <c r="A693" s="5"/>
      <c r="B693" s="5"/>
      <c r="C693" s="5"/>
      <c r="D693" s="5"/>
      <c r="E693" s="5"/>
      <c r="F693" s="5"/>
      <c r="G693" s="5"/>
      <c r="H693" s="5"/>
      <c r="I693" s="5"/>
      <c r="J693" s="5"/>
      <c r="K693" s="5"/>
      <c r="L693" s="5"/>
      <c r="M693" s="5"/>
      <c r="N693" s="5"/>
      <c r="O693" s="5"/>
    </row>
    <row r="694" spans="1:15" ht="14.55" hidden="1" outlineLevel="2" thickBot="1" x14ac:dyDescent="0.35">
      <c r="A694" s="5"/>
      <c r="B694" s="14" t="s">
        <v>348</v>
      </c>
      <c r="C694" s="5"/>
      <c r="D694" s="5"/>
      <c r="E694" s="5"/>
      <c r="F694" s="5"/>
      <c r="G694" s="5"/>
      <c r="H694" s="5"/>
      <c r="I694" s="5"/>
      <c r="J694" s="5"/>
      <c r="K694" s="5"/>
      <c r="L694" s="5"/>
      <c r="M694" s="5"/>
      <c r="N694" s="5"/>
      <c r="O694" s="5"/>
    </row>
    <row r="695" spans="1:15" ht="14.55" hidden="1" outlineLevel="3" thickBot="1" x14ac:dyDescent="0.35">
      <c r="A695" s="5"/>
      <c r="B695" s="32" t="s">
        <v>27</v>
      </c>
      <c r="C695" s="288" t="s">
        <v>826</v>
      </c>
      <c r="D695" s="289"/>
      <c r="E695" s="289"/>
      <c r="F695" s="289"/>
      <c r="G695" s="289"/>
      <c r="H695" s="289"/>
      <c r="I695" s="289"/>
      <c r="J695" s="289"/>
      <c r="K695" s="289"/>
      <c r="L695" s="289"/>
      <c r="M695" s="290"/>
      <c r="N695" s="31"/>
      <c r="O695" s="5"/>
    </row>
    <row r="696" spans="1:15" ht="14.55" hidden="1" outlineLevel="3" thickBot="1" x14ac:dyDescent="0.35">
      <c r="A696" s="5"/>
      <c r="B696" s="32" t="s">
        <v>1</v>
      </c>
      <c r="C696" s="318" t="s">
        <v>678</v>
      </c>
      <c r="D696" s="319"/>
      <c r="E696" s="319"/>
      <c r="F696" s="319"/>
      <c r="G696" s="319"/>
      <c r="H696" s="319"/>
      <c r="I696" s="319"/>
      <c r="J696" s="319"/>
      <c r="K696" s="319"/>
      <c r="L696" s="319"/>
      <c r="M696" s="320"/>
      <c r="N696" s="31"/>
      <c r="O696" s="5"/>
    </row>
    <row r="697" spans="1:15" ht="14" hidden="1" outlineLevel="2" x14ac:dyDescent="0.3">
      <c r="A697" s="5"/>
      <c r="B697" s="5"/>
      <c r="C697" s="5"/>
      <c r="D697" s="5"/>
      <c r="E697" s="5"/>
      <c r="F697" s="5"/>
      <c r="G697" s="5"/>
      <c r="H697" s="5"/>
      <c r="I697" s="5"/>
      <c r="J697" s="5"/>
      <c r="K697" s="5"/>
      <c r="L697" s="5"/>
      <c r="M697" s="5"/>
      <c r="N697" s="5"/>
      <c r="O697" s="5"/>
    </row>
    <row r="698" spans="1:15" ht="14.55" hidden="1" outlineLevel="2" thickBot="1" x14ac:dyDescent="0.35">
      <c r="A698" s="5"/>
      <c r="B698" s="14" t="s">
        <v>350</v>
      </c>
      <c r="C698" s="5"/>
      <c r="D698" s="5"/>
      <c r="E698" s="5"/>
      <c r="F698" s="5"/>
      <c r="G698" s="5"/>
      <c r="H698" s="5"/>
      <c r="I698" s="5"/>
      <c r="J698" s="5"/>
      <c r="K698" s="5"/>
      <c r="L698" s="5"/>
      <c r="M698" s="5"/>
      <c r="N698" s="5"/>
      <c r="O698" s="5"/>
    </row>
    <row r="699" spans="1:15" ht="14" hidden="1" outlineLevel="3" x14ac:dyDescent="0.3">
      <c r="A699" s="5"/>
      <c r="B699" s="5"/>
      <c r="C699" s="18">
        <v>1</v>
      </c>
      <c r="D699" s="207" t="s">
        <v>827</v>
      </c>
      <c r="E699" s="208"/>
      <c r="F699" s="208"/>
      <c r="G699" s="208"/>
      <c r="H699" s="208"/>
      <c r="I699" s="208"/>
      <c r="J699" s="208"/>
      <c r="K699" s="208"/>
      <c r="L699" s="208"/>
      <c r="M699" s="275"/>
      <c r="N699" s="209"/>
      <c r="O699" s="5"/>
    </row>
    <row r="700" spans="1:15" ht="47.3" hidden="1" customHeight="1" outlineLevel="3" x14ac:dyDescent="0.3">
      <c r="A700" s="5"/>
      <c r="B700" s="5"/>
      <c r="C700" s="20">
        <v>2</v>
      </c>
      <c r="D700" s="321" t="s">
        <v>828</v>
      </c>
      <c r="E700" s="241"/>
      <c r="F700" s="241"/>
      <c r="G700" s="241"/>
      <c r="H700" s="241"/>
      <c r="I700" s="241"/>
      <c r="J700" s="241"/>
      <c r="K700" s="241"/>
      <c r="L700" s="241"/>
      <c r="M700" s="242"/>
      <c r="N700" s="210"/>
      <c r="O700" s="5"/>
    </row>
    <row r="701" spans="1:15" ht="32.25" hidden="1" customHeight="1" outlineLevel="3" thickBot="1" x14ac:dyDescent="0.35">
      <c r="A701" s="5"/>
      <c r="B701" s="5"/>
      <c r="C701" s="19">
        <v>3</v>
      </c>
      <c r="D701" s="322" t="s">
        <v>829</v>
      </c>
      <c r="E701" s="286"/>
      <c r="F701" s="286"/>
      <c r="G701" s="286"/>
      <c r="H701" s="286"/>
      <c r="I701" s="286"/>
      <c r="J701" s="286"/>
      <c r="K701" s="286"/>
      <c r="L701" s="286"/>
      <c r="M701" s="287"/>
      <c r="N701" s="211"/>
      <c r="O701" s="5"/>
    </row>
    <row r="702" spans="1:15" ht="14" hidden="1" outlineLevel="2" x14ac:dyDescent="0.3">
      <c r="A702" s="5"/>
      <c r="B702" s="5"/>
      <c r="C702" s="5"/>
      <c r="D702" s="5"/>
      <c r="E702" s="5"/>
      <c r="F702" s="5"/>
      <c r="G702" s="5"/>
      <c r="H702" s="5"/>
      <c r="I702" s="5"/>
      <c r="J702" s="5"/>
      <c r="K702" s="5"/>
      <c r="L702" s="5"/>
      <c r="M702" s="5"/>
      <c r="N702" s="5"/>
      <c r="O702" s="5"/>
    </row>
    <row r="703" spans="1:15" ht="14.55" hidden="1" outlineLevel="2" thickBot="1" x14ac:dyDescent="0.35">
      <c r="A703" s="5"/>
      <c r="B703" s="14" t="s">
        <v>421</v>
      </c>
      <c r="C703" s="5"/>
      <c r="D703" s="5"/>
      <c r="E703" s="5"/>
      <c r="F703" s="5"/>
      <c r="G703" s="5"/>
      <c r="H703" s="5"/>
      <c r="I703" s="5"/>
      <c r="J703" s="5"/>
      <c r="K703" s="5"/>
      <c r="L703" s="5"/>
      <c r="M703" s="5"/>
      <c r="N703" s="5"/>
      <c r="O703" s="5"/>
    </row>
    <row r="704" spans="1:15" customFormat="1" ht="32.25" hidden="1" customHeight="1" outlineLevel="3" x14ac:dyDescent="0.3">
      <c r="A704" s="5"/>
      <c r="B704" s="5"/>
      <c r="C704" s="305" t="s">
        <v>830</v>
      </c>
      <c r="D704" s="306"/>
      <c r="E704" s="306"/>
      <c r="F704" s="306"/>
      <c r="G704" s="306"/>
      <c r="H704" s="306"/>
      <c r="I704" s="306"/>
      <c r="J704" s="306"/>
      <c r="K704" s="306"/>
      <c r="L704" s="306"/>
      <c r="M704" s="307"/>
      <c r="N704" s="209"/>
      <c r="O704" s="5"/>
    </row>
    <row r="705" spans="1:15" customFormat="1" ht="15.6" hidden="1" outlineLevel="3" x14ac:dyDescent="0.3">
      <c r="A705" s="5"/>
      <c r="B705" s="5"/>
      <c r="C705" s="151" t="s">
        <v>229</v>
      </c>
      <c r="D705" s="145" t="s">
        <v>683</v>
      </c>
      <c r="E705" s="146" t="s">
        <v>684</v>
      </c>
      <c r="F705" s="145" t="s">
        <v>685</v>
      </c>
      <c r="G705" s="146" t="s">
        <v>686</v>
      </c>
      <c r="H705" s="145" t="s">
        <v>687</v>
      </c>
      <c r="I705" s="146" t="s">
        <v>688</v>
      </c>
      <c r="J705" s="5"/>
      <c r="K705" s="150"/>
      <c r="L705" s="4"/>
      <c r="M705" s="153"/>
      <c r="N705" s="210"/>
      <c r="O705" s="5"/>
    </row>
    <row r="706" spans="1:15" customFormat="1" ht="14" hidden="1" outlineLevel="3" x14ac:dyDescent="0.3">
      <c r="A706" s="5"/>
      <c r="B706" s="5"/>
      <c r="C706" s="152" t="s">
        <v>627</v>
      </c>
      <c r="D706" s="117">
        <v>100</v>
      </c>
      <c r="E706" s="148">
        <v>1.5</v>
      </c>
      <c r="F706" s="117">
        <v>100</v>
      </c>
      <c r="G706" s="148">
        <v>1.5</v>
      </c>
      <c r="H706" s="117">
        <v>100</v>
      </c>
      <c r="I706" s="148">
        <v>1.5</v>
      </c>
      <c r="J706" s="5"/>
      <c r="K706" s="4"/>
      <c r="L706" s="4"/>
      <c r="M706" s="153"/>
      <c r="N706" s="210"/>
      <c r="O706" s="5"/>
    </row>
    <row r="707" spans="1:15" customFormat="1" ht="14" hidden="1" outlineLevel="3" x14ac:dyDescent="0.3">
      <c r="A707" s="5"/>
      <c r="B707" s="5"/>
      <c r="C707" s="152" t="s">
        <v>628</v>
      </c>
      <c r="D707" s="117">
        <v>70</v>
      </c>
      <c r="E707" s="148">
        <v>1.2</v>
      </c>
      <c r="F707" s="117">
        <v>70</v>
      </c>
      <c r="G707" s="148">
        <v>1.2</v>
      </c>
      <c r="H707" s="117">
        <v>70</v>
      </c>
      <c r="I707" s="148">
        <v>1.2</v>
      </c>
      <c r="J707" s="5"/>
      <c r="K707" s="4"/>
      <c r="L707" s="4"/>
      <c r="M707" s="153"/>
      <c r="N707" s="210"/>
      <c r="O707" s="5"/>
    </row>
    <row r="708" spans="1:15" customFormat="1" ht="14" hidden="1" outlineLevel="3" x14ac:dyDescent="0.3">
      <c r="A708" s="5"/>
      <c r="B708" s="5"/>
      <c r="C708" s="152" t="s">
        <v>629</v>
      </c>
      <c r="D708" s="117">
        <v>120</v>
      </c>
      <c r="E708" s="148">
        <v>1.1499999999999999</v>
      </c>
      <c r="F708" s="117">
        <v>120</v>
      </c>
      <c r="G708" s="148">
        <v>1.1499999999999999</v>
      </c>
      <c r="H708" s="117">
        <v>120</v>
      </c>
      <c r="I708" s="148">
        <v>1.1499999999999999</v>
      </c>
      <c r="J708" s="5"/>
      <c r="K708" s="4"/>
      <c r="L708" s="4"/>
      <c r="M708" s="154"/>
      <c r="N708" s="210"/>
      <c r="O708" s="5"/>
    </row>
    <row r="709" spans="1:15" customFormat="1" ht="14" hidden="1" outlineLevel="3" x14ac:dyDescent="0.3">
      <c r="A709" s="5"/>
      <c r="B709" s="5"/>
      <c r="C709" s="152" t="s">
        <v>630</v>
      </c>
      <c r="D709" s="117">
        <v>90</v>
      </c>
      <c r="E709" s="148">
        <v>1.9</v>
      </c>
      <c r="F709" s="117">
        <v>90</v>
      </c>
      <c r="G709" s="148">
        <v>1.9</v>
      </c>
      <c r="H709" s="117">
        <v>90</v>
      </c>
      <c r="I709" s="148">
        <v>1.9</v>
      </c>
      <c r="J709" s="5"/>
      <c r="K709" s="4"/>
      <c r="L709" s="4"/>
      <c r="M709" s="154"/>
      <c r="N709" s="210"/>
      <c r="O709" s="5"/>
    </row>
    <row r="710" spans="1:15" customFormat="1" ht="14" hidden="1" outlineLevel="3" x14ac:dyDescent="0.3">
      <c r="A710" s="5"/>
      <c r="B710" s="5"/>
      <c r="C710" s="152" t="s">
        <v>634</v>
      </c>
      <c r="D710" s="117">
        <v>100</v>
      </c>
      <c r="E710" s="148">
        <v>1.1000000000000001</v>
      </c>
      <c r="F710" s="117">
        <v>100</v>
      </c>
      <c r="G710" s="148">
        <v>1.1000000000000001</v>
      </c>
      <c r="H710" s="117">
        <v>100</v>
      </c>
      <c r="I710" s="148">
        <v>1.1000000000000001</v>
      </c>
      <c r="J710" s="5"/>
      <c r="K710" s="4"/>
      <c r="L710" s="4"/>
      <c r="M710" s="154"/>
      <c r="N710" s="210"/>
      <c r="O710" s="5"/>
    </row>
    <row r="711" spans="1:15" customFormat="1" ht="14" hidden="1" outlineLevel="3" x14ac:dyDescent="0.3">
      <c r="A711" s="5"/>
      <c r="B711" s="5"/>
      <c r="C711" s="152" t="s">
        <v>632</v>
      </c>
      <c r="D711" s="117">
        <v>30</v>
      </c>
      <c r="E711" s="148">
        <v>3.5</v>
      </c>
      <c r="F711" s="117">
        <v>30</v>
      </c>
      <c r="G711" s="148">
        <v>3.5</v>
      </c>
      <c r="H711" s="117">
        <v>30</v>
      </c>
      <c r="I711" s="148">
        <v>3.5</v>
      </c>
      <c r="J711" s="5"/>
      <c r="K711" s="4"/>
      <c r="L711" s="4"/>
      <c r="M711" s="154"/>
      <c r="N711" s="210"/>
      <c r="O711" s="5"/>
    </row>
    <row r="712" spans="1:15" customFormat="1" ht="14" hidden="1" outlineLevel="3" x14ac:dyDescent="0.3">
      <c r="A712" s="5"/>
      <c r="B712" s="5"/>
      <c r="C712" s="152" t="s">
        <v>658</v>
      </c>
      <c r="D712" s="117">
        <v>40</v>
      </c>
      <c r="E712" s="148">
        <v>1.4</v>
      </c>
      <c r="F712" s="117">
        <v>40</v>
      </c>
      <c r="G712" s="148">
        <v>1.4</v>
      </c>
      <c r="H712" s="117">
        <v>40</v>
      </c>
      <c r="I712" s="148">
        <v>1.4</v>
      </c>
      <c r="J712" s="5"/>
      <c r="K712" s="4"/>
      <c r="L712" s="4"/>
      <c r="M712" s="154"/>
      <c r="N712" s="210"/>
      <c r="O712" s="5"/>
    </row>
    <row r="713" spans="1:15" customFormat="1" ht="14" hidden="1" outlineLevel="3" x14ac:dyDescent="0.3">
      <c r="A713" s="5"/>
      <c r="B713" s="5"/>
      <c r="C713" s="152" t="s">
        <v>631</v>
      </c>
      <c r="D713" s="117">
        <v>15</v>
      </c>
      <c r="E713" s="148">
        <v>2</v>
      </c>
      <c r="F713" s="117">
        <v>15</v>
      </c>
      <c r="G713" s="148">
        <v>2</v>
      </c>
      <c r="H713" s="117">
        <v>15</v>
      </c>
      <c r="I713" s="148">
        <v>2</v>
      </c>
      <c r="J713" s="5"/>
      <c r="K713" s="4"/>
      <c r="L713" s="4"/>
      <c r="M713" s="154"/>
      <c r="N713" s="210"/>
      <c r="O713" s="5"/>
    </row>
    <row r="714" spans="1:15" customFormat="1" ht="14" hidden="1" outlineLevel="3" x14ac:dyDescent="0.3">
      <c r="A714" s="5"/>
      <c r="B714" s="5"/>
      <c r="C714" s="152"/>
      <c r="D714" s="4"/>
      <c r="E714" s="4"/>
      <c r="F714" s="4"/>
      <c r="G714" s="4"/>
      <c r="H714" s="4"/>
      <c r="I714" s="4"/>
      <c r="J714" s="5"/>
      <c r="K714" s="4"/>
      <c r="L714" s="4"/>
      <c r="M714" s="153"/>
      <c r="N714" s="210"/>
      <c r="O714" s="5"/>
    </row>
    <row r="715" spans="1:15" customFormat="1" ht="14" hidden="1" outlineLevel="3" x14ac:dyDescent="0.3">
      <c r="A715" s="5"/>
      <c r="B715" s="5"/>
      <c r="C715" s="152"/>
      <c r="D715" s="4"/>
      <c r="E715" s="4"/>
      <c r="F715" s="4"/>
      <c r="G715" s="4"/>
      <c r="H715" s="4"/>
      <c r="I715" s="4"/>
      <c r="J715" s="5"/>
      <c r="K715" s="4"/>
      <c r="L715" s="4"/>
      <c r="M715" s="153"/>
      <c r="N715" s="210"/>
      <c r="O715" s="5"/>
    </row>
    <row r="716" spans="1:15" customFormat="1" ht="14" hidden="1" outlineLevel="3" x14ac:dyDescent="0.3">
      <c r="A716" s="5"/>
      <c r="B716" s="5"/>
      <c r="C716" s="137"/>
      <c r="D716" s="138"/>
      <c r="E716" s="138"/>
      <c r="F716" s="138"/>
      <c r="G716" s="138"/>
      <c r="H716" s="138"/>
      <c r="I716" s="138"/>
      <c r="J716" s="138"/>
      <c r="K716" s="138"/>
      <c r="L716" s="138"/>
      <c r="M716" s="139"/>
      <c r="N716" s="210"/>
      <c r="O716" s="5"/>
    </row>
    <row r="717" spans="1:15" customFormat="1" ht="14.55" hidden="1" outlineLevel="3" thickBot="1" x14ac:dyDescent="0.35">
      <c r="A717" s="5"/>
      <c r="B717" s="5"/>
      <c r="C717" s="308" t="s">
        <v>831</v>
      </c>
      <c r="D717" s="309"/>
      <c r="E717" s="309"/>
      <c r="F717" s="309"/>
      <c r="G717" s="309"/>
      <c r="H717" s="309"/>
      <c r="I717" s="309"/>
      <c r="J717" s="309"/>
      <c r="K717" s="309"/>
      <c r="L717" s="309"/>
      <c r="M717" s="310"/>
      <c r="N717" s="211"/>
      <c r="O717" s="5"/>
    </row>
    <row r="718" spans="1:15" ht="14" hidden="1" outlineLevel="1" x14ac:dyDescent="0.3">
      <c r="A718" s="5"/>
      <c r="B718" s="12"/>
      <c r="C718" s="70"/>
      <c r="D718" s="5"/>
      <c r="E718" s="5"/>
      <c r="F718" s="5"/>
      <c r="G718" s="5"/>
      <c r="H718" s="5"/>
      <c r="I718" s="5"/>
      <c r="J718" s="5"/>
      <c r="K718" s="5"/>
      <c r="L718" s="5"/>
      <c r="M718" s="5"/>
      <c r="N718" s="47"/>
      <c r="O718" s="5"/>
    </row>
    <row r="719" spans="1:15" ht="14.55" hidden="1" outlineLevel="1" thickBot="1" x14ac:dyDescent="0.35">
      <c r="A719" s="5"/>
      <c r="B719" s="14" t="s">
        <v>344</v>
      </c>
      <c r="C719" s="5"/>
      <c r="D719" s="5"/>
      <c r="E719" s="5"/>
      <c r="F719" s="5"/>
      <c r="G719" s="5"/>
      <c r="H719" s="5"/>
      <c r="I719" s="5"/>
      <c r="J719" s="5"/>
      <c r="K719" s="5"/>
      <c r="L719" s="5"/>
      <c r="M719" s="5"/>
      <c r="N719" s="5"/>
      <c r="O719" s="5"/>
    </row>
    <row r="720" spans="1:15" ht="14.55" hidden="1" outlineLevel="1" thickBot="1" x14ac:dyDescent="0.35">
      <c r="A720" s="5"/>
      <c r="B720" s="5"/>
      <c r="C720" s="269" t="s">
        <v>832</v>
      </c>
      <c r="D720" s="270"/>
      <c r="E720" s="270"/>
      <c r="F720" s="270"/>
      <c r="G720" s="270"/>
      <c r="H720" s="270"/>
      <c r="I720" s="270"/>
      <c r="J720" s="270"/>
      <c r="K720" s="270"/>
      <c r="L720" s="270"/>
      <c r="M720" s="271"/>
      <c r="N720" s="31"/>
      <c r="O720" s="5"/>
    </row>
    <row r="721" spans="1:15" s="13" customFormat="1" ht="15.05" hidden="1" customHeight="1" outlineLevel="2" x14ac:dyDescent="0.3">
      <c r="A721" s="22"/>
      <c r="B721" s="12"/>
      <c r="C721" s="5"/>
      <c r="D721" s="5"/>
      <c r="E721" s="5"/>
      <c r="F721" s="5"/>
      <c r="G721" s="5"/>
      <c r="H721" s="5"/>
      <c r="I721" s="5"/>
      <c r="J721" s="5"/>
      <c r="K721" s="5"/>
      <c r="L721" s="5"/>
      <c r="M721" s="5"/>
      <c r="N721" s="5"/>
      <c r="O721" s="12"/>
    </row>
    <row r="722" spans="1:15" ht="14.55" hidden="1" outlineLevel="2" thickBot="1" x14ac:dyDescent="0.35">
      <c r="A722" s="5"/>
      <c r="B722" s="14" t="s">
        <v>346</v>
      </c>
      <c r="C722" s="5"/>
      <c r="D722" s="5"/>
      <c r="E722" s="5"/>
      <c r="F722" s="5"/>
      <c r="G722" s="5"/>
      <c r="H722" s="5"/>
      <c r="I722" s="5"/>
      <c r="J722" s="5"/>
      <c r="K722" s="5"/>
      <c r="L722" s="5"/>
      <c r="M722" s="5"/>
      <c r="N722" s="5"/>
      <c r="O722" s="5"/>
    </row>
    <row r="723" spans="1:15" ht="14.55" hidden="1" outlineLevel="2" thickBot="1" x14ac:dyDescent="0.35">
      <c r="A723" s="5"/>
      <c r="B723" s="5"/>
      <c r="C723" s="269" t="s">
        <v>833</v>
      </c>
      <c r="D723" s="270"/>
      <c r="E723" s="270"/>
      <c r="F723" s="270"/>
      <c r="G723" s="270"/>
      <c r="H723" s="270"/>
      <c r="I723" s="270"/>
      <c r="J723" s="270"/>
      <c r="K723" s="270"/>
      <c r="L723" s="270"/>
      <c r="M723" s="271"/>
      <c r="N723" s="31"/>
      <c r="O723" s="5"/>
    </row>
    <row r="724" spans="1:15" ht="14" hidden="1" outlineLevel="2" x14ac:dyDescent="0.3">
      <c r="A724" s="5"/>
      <c r="B724" s="5"/>
      <c r="C724" s="5"/>
      <c r="D724" s="5"/>
      <c r="E724" s="5"/>
      <c r="F724" s="5"/>
      <c r="G724" s="5"/>
      <c r="H724" s="5"/>
      <c r="I724" s="5"/>
      <c r="J724" s="5"/>
      <c r="K724" s="5"/>
      <c r="L724" s="5"/>
      <c r="M724" s="5"/>
      <c r="N724" s="5"/>
      <c r="O724" s="5"/>
    </row>
    <row r="725" spans="1:15" ht="14.55" hidden="1" outlineLevel="2" thickBot="1" x14ac:dyDescent="0.35">
      <c r="A725" s="5"/>
      <c r="B725" s="14" t="s">
        <v>348</v>
      </c>
      <c r="C725" s="5"/>
      <c r="D725" s="5"/>
      <c r="E725" s="5"/>
      <c r="F725" s="5"/>
      <c r="G725" s="5"/>
      <c r="H725" s="5"/>
      <c r="I725" s="5"/>
      <c r="J725" s="5"/>
      <c r="K725" s="5"/>
      <c r="L725" s="5"/>
      <c r="M725" s="5"/>
      <c r="N725" s="5"/>
      <c r="O725" s="5"/>
    </row>
    <row r="726" spans="1:15" ht="14.55" hidden="1" outlineLevel="3" thickBot="1" x14ac:dyDescent="0.35">
      <c r="A726" s="5"/>
      <c r="B726" s="32" t="s">
        <v>27</v>
      </c>
      <c r="C726" s="288" t="s">
        <v>834</v>
      </c>
      <c r="D726" s="289"/>
      <c r="E726" s="289"/>
      <c r="F726" s="289"/>
      <c r="G726" s="289"/>
      <c r="H726" s="289"/>
      <c r="I726" s="289"/>
      <c r="J726" s="289"/>
      <c r="K726" s="289"/>
      <c r="L726" s="289"/>
      <c r="M726" s="290"/>
      <c r="N726" s="31"/>
      <c r="O726" s="5"/>
    </row>
    <row r="727" spans="1:15" ht="14.55" hidden="1" outlineLevel="3" thickBot="1" x14ac:dyDescent="0.35">
      <c r="A727" s="5"/>
      <c r="B727" s="32" t="s">
        <v>1</v>
      </c>
      <c r="C727" s="318" t="s">
        <v>692</v>
      </c>
      <c r="D727" s="319"/>
      <c r="E727" s="319"/>
      <c r="F727" s="319"/>
      <c r="G727" s="319"/>
      <c r="H727" s="319"/>
      <c r="I727" s="319"/>
      <c r="J727" s="319"/>
      <c r="K727" s="319"/>
      <c r="L727" s="319"/>
      <c r="M727" s="320"/>
      <c r="N727" s="31"/>
      <c r="O727" s="5"/>
    </row>
    <row r="728" spans="1:15" ht="14" hidden="1" outlineLevel="2" x14ac:dyDescent="0.3">
      <c r="A728" s="5"/>
      <c r="B728" s="5"/>
      <c r="C728" s="5"/>
      <c r="D728" s="5"/>
      <c r="E728" s="5"/>
      <c r="F728" s="5"/>
      <c r="G728" s="5"/>
      <c r="H728" s="5"/>
      <c r="I728" s="5"/>
      <c r="J728" s="5"/>
      <c r="K728" s="5"/>
      <c r="L728" s="5"/>
      <c r="M728" s="5"/>
      <c r="N728" s="5"/>
      <c r="O728" s="5"/>
    </row>
    <row r="729" spans="1:15" ht="14.55" hidden="1" outlineLevel="2" thickBot="1" x14ac:dyDescent="0.35">
      <c r="A729" s="5"/>
      <c r="B729" s="14" t="s">
        <v>350</v>
      </c>
      <c r="C729" s="5"/>
      <c r="D729" s="5"/>
      <c r="E729" s="5"/>
      <c r="F729" s="5"/>
      <c r="G729" s="5"/>
      <c r="H729" s="5"/>
      <c r="I729" s="5"/>
      <c r="J729" s="5"/>
      <c r="K729" s="5"/>
      <c r="L729" s="5"/>
      <c r="M729" s="5"/>
      <c r="N729" s="5"/>
      <c r="O729" s="5"/>
    </row>
    <row r="730" spans="1:15" ht="14" hidden="1" outlineLevel="3" x14ac:dyDescent="0.3">
      <c r="A730" s="5"/>
      <c r="B730" s="5"/>
      <c r="C730" s="18" t="s">
        <v>584</v>
      </c>
      <c r="D730" s="207" t="s">
        <v>835</v>
      </c>
      <c r="E730" s="208"/>
      <c r="F730" s="208"/>
      <c r="G730" s="208"/>
      <c r="H730" s="208"/>
      <c r="I730" s="208"/>
      <c r="J730" s="208"/>
      <c r="K730" s="208"/>
      <c r="L730" s="208"/>
      <c r="M730" s="275"/>
      <c r="N730" s="209"/>
      <c r="O730" s="5"/>
    </row>
    <row r="731" spans="1:15" ht="14" hidden="1" outlineLevel="3" x14ac:dyDescent="0.3">
      <c r="A731" s="5"/>
      <c r="B731" s="5"/>
      <c r="C731" s="20" t="s">
        <v>694</v>
      </c>
      <c r="D731" s="212" t="s">
        <v>836</v>
      </c>
      <c r="E731" s="213"/>
      <c r="F731" s="213"/>
      <c r="G731" s="213"/>
      <c r="H731" s="213"/>
      <c r="I731" s="213"/>
      <c r="J731" s="213"/>
      <c r="K731" s="213"/>
      <c r="L731" s="213"/>
      <c r="M731" s="214"/>
      <c r="N731" s="210"/>
      <c r="O731" s="5"/>
    </row>
    <row r="732" spans="1:15" ht="14" hidden="1" outlineLevel="3" x14ac:dyDescent="0.3">
      <c r="A732" s="5"/>
      <c r="B732" s="5"/>
      <c r="C732" s="20" t="s">
        <v>696</v>
      </c>
      <c r="D732" s="212" t="s">
        <v>837</v>
      </c>
      <c r="E732" s="213"/>
      <c r="F732" s="213"/>
      <c r="G732" s="213"/>
      <c r="H732" s="213"/>
      <c r="I732" s="213"/>
      <c r="J732" s="213"/>
      <c r="K732" s="213"/>
      <c r="L732" s="213"/>
      <c r="M732" s="214"/>
      <c r="N732" s="210"/>
      <c r="O732" s="5"/>
    </row>
    <row r="733" spans="1:15" ht="14" hidden="1" outlineLevel="3" x14ac:dyDescent="0.3">
      <c r="A733" s="5"/>
      <c r="B733" s="5"/>
      <c r="C733" s="20" t="s">
        <v>698</v>
      </c>
      <c r="D733" s="212" t="s">
        <v>838</v>
      </c>
      <c r="E733" s="213"/>
      <c r="F733" s="213"/>
      <c r="G733" s="213"/>
      <c r="H733" s="213"/>
      <c r="I733" s="213"/>
      <c r="J733" s="213"/>
      <c r="K733" s="213"/>
      <c r="L733" s="213"/>
      <c r="M733" s="214"/>
      <c r="N733" s="210"/>
      <c r="O733" s="5"/>
    </row>
    <row r="734" spans="1:15" ht="14.55" hidden="1" outlineLevel="3" thickBot="1" x14ac:dyDescent="0.35">
      <c r="A734" s="5"/>
      <c r="B734" s="5"/>
      <c r="C734" s="30" t="s">
        <v>839</v>
      </c>
      <c r="D734" s="218" t="s">
        <v>840</v>
      </c>
      <c r="E734" s="219"/>
      <c r="F734" s="219"/>
      <c r="G734" s="219"/>
      <c r="H734" s="219"/>
      <c r="I734" s="219"/>
      <c r="J734" s="219"/>
      <c r="K734" s="219"/>
      <c r="L734" s="219"/>
      <c r="M734" s="220"/>
      <c r="N734" s="211"/>
      <c r="O734" s="5"/>
    </row>
    <row r="735" spans="1:15" ht="14" hidden="1" outlineLevel="2" x14ac:dyDescent="0.3">
      <c r="A735" s="5"/>
      <c r="B735" s="5"/>
      <c r="C735" s="5"/>
      <c r="D735" s="5"/>
      <c r="E735" s="5"/>
      <c r="F735" s="5"/>
      <c r="G735" s="5"/>
      <c r="H735" s="5"/>
      <c r="I735" s="5"/>
      <c r="J735" s="5"/>
      <c r="K735" s="5"/>
      <c r="L735" s="5"/>
      <c r="M735" s="5"/>
      <c r="N735" s="5"/>
      <c r="O735" s="5"/>
    </row>
    <row r="736" spans="1:15" ht="14.55" hidden="1" outlineLevel="2" thickBot="1" x14ac:dyDescent="0.35">
      <c r="A736" s="5"/>
      <c r="B736" s="14" t="s">
        <v>421</v>
      </c>
      <c r="C736" s="5"/>
      <c r="D736" s="5"/>
      <c r="E736" s="5"/>
      <c r="F736" s="5"/>
      <c r="G736" s="5"/>
      <c r="H736" s="5"/>
      <c r="I736" s="5"/>
      <c r="J736" s="5"/>
      <c r="K736" s="5"/>
      <c r="L736" s="5"/>
      <c r="M736" s="5"/>
      <c r="N736" s="5"/>
      <c r="O736" s="5"/>
    </row>
    <row r="737" spans="1:15" customFormat="1" ht="32.25" hidden="1" customHeight="1" outlineLevel="3" x14ac:dyDescent="0.3">
      <c r="A737" s="5"/>
      <c r="B737" s="5"/>
      <c r="C737" s="305" t="s">
        <v>830</v>
      </c>
      <c r="D737" s="306"/>
      <c r="E737" s="306"/>
      <c r="F737" s="306"/>
      <c r="G737" s="306"/>
      <c r="H737" s="306"/>
      <c r="I737" s="306"/>
      <c r="J737" s="306"/>
      <c r="K737" s="306"/>
      <c r="L737" s="306"/>
      <c r="M737" s="307"/>
      <c r="N737" s="209"/>
      <c r="O737" s="5"/>
    </row>
    <row r="738" spans="1:15" customFormat="1" ht="15.6" hidden="1" outlineLevel="3" x14ac:dyDescent="0.3">
      <c r="A738" s="5"/>
      <c r="B738" s="5"/>
      <c r="C738" s="151" t="s">
        <v>229</v>
      </c>
      <c r="D738" s="145" t="s">
        <v>683</v>
      </c>
      <c r="E738" s="146" t="s">
        <v>684</v>
      </c>
      <c r="F738" s="145" t="s">
        <v>685</v>
      </c>
      <c r="G738" s="146" t="s">
        <v>686</v>
      </c>
      <c r="H738" s="145" t="s">
        <v>687</v>
      </c>
      <c r="I738" s="146" t="s">
        <v>688</v>
      </c>
      <c r="J738" s="5"/>
      <c r="K738" s="150"/>
      <c r="L738" s="4"/>
      <c r="M738" s="153"/>
      <c r="N738" s="210"/>
      <c r="O738" s="5"/>
    </row>
    <row r="739" spans="1:15" customFormat="1" ht="14" hidden="1" outlineLevel="3" x14ac:dyDescent="0.3">
      <c r="A739" s="5"/>
      <c r="B739" s="5"/>
      <c r="C739" s="152" t="s">
        <v>627</v>
      </c>
      <c r="D739" s="117">
        <v>100</v>
      </c>
      <c r="E739" s="148">
        <v>1.5</v>
      </c>
      <c r="F739" s="117">
        <v>100</v>
      </c>
      <c r="G739" s="148">
        <v>1.5</v>
      </c>
      <c r="H739" s="117">
        <v>100</v>
      </c>
      <c r="I739" s="148">
        <v>1.5</v>
      </c>
      <c r="J739" s="5"/>
      <c r="K739" s="4"/>
      <c r="L739" s="4"/>
      <c r="M739" s="153"/>
      <c r="N739" s="210"/>
      <c r="O739" s="5"/>
    </row>
    <row r="740" spans="1:15" customFormat="1" ht="14" hidden="1" outlineLevel="3" x14ac:dyDescent="0.3">
      <c r="A740" s="5"/>
      <c r="B740" s="5"/>
      <c r="C740" s="152" t="s">
        <v>628</v>
      </c>
      <c r="D740" s="117">
        <v>70</v>
      </c>
      <c r="E740" s="148">
        <v>1.2</v>
      </c>
      <c r="F740" s="117">
        <v>70</v>
      </c>
      <c r="G740" s="148">
        <v>1.2</v>
      </c>
      <c r="H740" s="117">
        <v>70</v>
      </c>
      <c r="I740" s="148">
        <v>1.2</v>
      </c>
      <c r="J740" s="5"/>
      <c r="K740" s="4"/>
      <c r="L740" s="4"/>
      <c r="M740" s="153"/>
      <c r="N740" s="210"/>
      <c r="O740" s="5"/>
    </row>
    <row r="741" spans="1:15" customFormat="1" ht="14" hidden="1" outlineLevel="3" x14ac:dyDescent="0.3">
      <c r="A741" s="5"/>
      <c r="B741" s="5"/>
      <c r="C741" s="152" t="s">
        <v>629</v>
      </c>
      <c r="D741" s="117">
        <v>120</v>
      </c>
      <c r="E741" s="148">
        <v>1.1499999999999999</v>
      </c>
      <c r="F741" s="117">
        <v>120</v>
      </c>
      <c r="G741" s="148">
        <v>1.1499999999999999</v>
      </c>
      <c r="H741" s="117">
        <v>120</v>
      </c>
      <c r="I741" s="148">
        <v>1.1499999999999999</v>
      </c>
      <c r="J741" s="5"/>
      <c r="K741" s="4"/>
      <c r="L741" s="4"/>
      <c r="M741" s="154"/>
      <c r="N741" s="210"/>
      <c r="O741" s="5"/>
    </row>
    <row r="742" spans="1:15" customFormat="1" ht="14" hidden="1" outlineLevel="3" x14ac:dyDescent="0.3">
      <c r="A742" s="5"/>
      <c r="B742" s="5"/>
      <c r="C742" s="152" t="s">
        <v>630</v>
      </c>
      <c r="D742" s="117">
        <v>90</v>
      </c>
      <c r="E742" s="148">
        <v>1.9</v>
      </c>
      <c r="F742" s="117">
        <v>90</v>
      </c>
      <c r="G742" s="148">
        <v>1.9</v>
      </c>
      <c r="H742" s="117">
        <v>90</v>
      </c>
      <c r="I742" s="148">
        <v>1.9</v>
      </c>
      <c r="J742" s="5"/>
      <c r="K742" s="4"/>
      <c r="L742" s="4"/>
      <c r="M742" s="154"/>
      <c r="N742" s="210"/>
      <c r="O742" s="5"/>
    </row>
    <row r="743" spans="1:15" customFormat="1" ht="14" hidden="1" outlineLevel="3" x14ac:dyDescent="0.3">
      <c r="A743" s="5"/>
      <c r="B743" s="5"/>
      <c r="C743" s="152" t="s">
        <v>634</v>
      </c>
      <c r="D743" s="117">
        <v>100</v>
      </c>
      <c r="E743" s="148">
        <v>1.1000000000000001</v>
      </c>
      <c r="F743" s="117">
        <v>100</v>
      </c>
      <c r="G743" s="148">
        <v>1.1000000000000001</v>
      </c>
      <c r="H743" s="117">
        <v>100</v>
      </c>
      <c r="I743" s="148">
        <v>1.1000000000000001</v>
      </c>
      <c r="J743" s="5"/>
      <c r="K743" s="4"/>
      <c r="L743" s="4"/>
      <c r="M743" s="154"/>
      <c r="N743" s="210"/>
      <c r="O743" s="5"/>
    </row>
    <row r="744" spans="1:15" customFormat="1" ht="14" hidden="1" outlineLevel="3" x14ac:dyDescent="0.3">
      <c r="A744" s="5"/>
      <c r="B744" s="5"/>
      <c r="C744" s="152" t="s">
        <v>632</v>
      </c>
      <c r="D744" s="117">
        <v>30</v>
      </c>
      <c r="E744" s="148">
        <v>3.5</v>
      </c>
      <c r="F744" s="117">
        <v>30</v>
      </c>
      <c r="G744" s="148">
        <v>3.5</v>
      </c>
      <c r="H744" s="117">
        <v>30</v>
      </c>
      <c r="I744" s="148">
        <v>3.5</v>
      </c>
      <c r="J744" s="5"/>
      <c r="K744" s="4"/>
      <c r="L744" s="4"/>
      <c r="M744" s="154"/>
      <c r="N744" s="210"/>
      <c r="O744" s="5"/>
    </row>
    <row r="745" spans="1:15" customFormat="1" ht="14" hidden="1" outlineLevel="3" x14ac:dyDescent="0.3">
      <c r="A745" s="5"/>
      <c r="B745" s="5"/>
      <c r="C745" s="152" t="s">
        <v>658</v>
      </c>
      <c r="D745" s="117">
        <v>40</v>
      </c>
      <c r="E745" s="148">
        <v>1.4</v>
      </c>
      <c r="F745" s="117">
        <v>40</v>
      </c>
      <c r="G745" s="148">
        <v>1.4</v>
      </c>
      <c r="H745" s="117">
        <v>40</v>
      </c>
      <c r="I745" s="148">
        <v>1.4</v>
      </c>
      <c r="J745" s="5"/>
      <c r="K745" s="4"/>
      <c r="L745" s="4"/>
      <c r="M745" s="154"/>
      <c r="N745" s="210"/>
      <c r="O745" s="5"/>
    </row>
    <row r="746" spans="1:15" customFormat="1" ht="14" hidden="1" outlineLevel="3" x14ac:dyDescent="0.3">
      <c r="A746" s="5"/>
      <c r="B746" s="5"/>
      <c r="C746" s="152" t="s">
        <v>631</v>
      </c>
      <c r="D746" s="117">
        <v>15</v>
      </c>
      <c r="E746" s="148">
        <v>2</v>
      </c>
      <c r="F746" s="117">
        <v>15</v>
      </c>
      <c r="G746" s="148">
        <v>2</v>
      </c>
      <c r="H746" s="117">
        <v>15</v>
      </c>
      <c r="I746" s="148">
        <v>2</v>
      </c>
      <c r="J746" s="5"/>
      <c r="K746" s="4"/>
      <c r="L746" s="4"/>
      <c r="M746" s="154"/>
      <c r="N746" s="210"/>
      <c r="O746" s="5"/>
    </row>
    <row r="747" spans="1:15" customFormat="1" ht="14" hidden="1" outlineLevel="3" x14ac:dyDescent="0.3">
      <c r="A747" s="5"/>
      <c r="B747" s="5"/>
      <c r="C747" s="152"/>
      <c r="D747" s="4"/>
      <c r="E747" s="4"/>
      <c r="F747" s="4"/>
      <c r="G747" s="4"/>
      <c r="H747" s="4"/>
      <c r="I747" s="4"/>
      <c r="J747" s="5"/>
      <c r="K747" s="4"/>
      <c r="L747" s="4"/>
      <c r="M747" s="153"/>
      <c r="N747" s="210"/>
      <c r="O747" s="5"/>
    </row>
    <row r="748" spans="1:15" customFormat="1" ht="14" hidden="1" outlineLevel="3" x14ac:dyDescent="0.3">
      <c r="A748" s="5"/>
      <c r="B748" s="5"/>
      <c r="C748" s="152"/>
      <c r="D748" s="4"/>
      <c r="E748" s="4"/>
      <c r="F748" s="4"/>
      <c r="G748" s="4"/>
      <c r="H748" s="4"/>
      <c r="I748" s="4"/>
      <c r="J748" s="5"/>
      <c r="K748" s="4"/>
      <c r="L748" s="4"/>
      <c r="M748" s="153"/>
      <c r="N748" s="210"/>
      <c r="O748" s="5"/>
    </row>
    <row r="749" spans="1:15" customFormat="1" ht="14" hidden="1" outlineLevel="3" x14ac:dyDescent="0.3">
      <c r="A749" s="5"/>
      <c r="B749" s="5"/>
      <c r="C749" s="137"/>
      <c r="D749" s="138"/>
      <c r="E749" s="138"/>
      <c r="F749" s="138"/>
      <c r="G749" s="138"/>
      <c r="H749" s="138"/>
      <c r="I749" s="138"/>
      <c r="J749" s="138"/>
      <c r="K749" s="138"/>
      <c r="L749" s="138"/>
      <c r="M749" s="139"/>
      <c r="N749" s="210"/>
      <c r="O749" s="5"/>
    </row>
    <row r="750" spans="1:15" customFormat="1" ht="14.55" hidden="1" outlineLevel="3" thickBot="1" x14ac:dyDescent="0.35">
      <c r="A750" s="5"/>
      <c r="B750" s="5"/>
      <c r="C750" s="308" t="s">
        <v>841</v>
      </c>
      <c r="D750" s="309"/>
      <c r="E750" s="309"/>
      <c r="F750" s="309"/>
      <c r="G750" s="309"/>
      <c r="H750" s="309"/>
      <c r="I750" s="309"/>
      <c r="J750" s="309"/>
      <c r="K750" s="309"/>
      <c r="L750" s="309"/>
      <c r="M750" s="310"/>
      <c r="N750" s="211"/>
      <c r="O750" s="5"/>
    </row>
    <row r="751" spans="1:15" s="13" customFormat="1" ht="18.3" x14ac:dyDescent="0.3">
      <c r="A751" s="22"/>
      <c r="B751" s="12"/>
      <c r="C751" s="5"/>
      <c r="D751" s="5"/>
      <c r="E751" s="5"/>
      <c r="F751" s="5"/>
      <c r="G751" s="5"/>
      <c r="H751" s="5"/>
      <c r="I751" s="5"/>
      <c r="J751" s="5"/>
      <c r="K751" s="5"/>
      <c r="L751" s="5"/>
      <c r="M751" s="5"/>
      <c r="N751" s="5"/>
      <c r="O751" s="12"/>
    </row>
  </sheetData>
  <sheetProtection sheet="1" formatCells="0" formatRows="0"/>
  <mergeCells count="272">
    <mergeCell ref="N254:N255"/>
    <mergeCell ref="N293:N294"/>
    <mergeCell ref="C246:N246"/>
    <mergeCell ref="D163:M163"/>
    <mergeCell ref="D164:M164"/>
    <mergeCell ref="C4:M4"/>
    <mergeCell ref="C7:M7"/>
    <mergeCell ref="C10:M10"/>
    <mergeCell ref="D13:M13"/>
    <mergeCell ref="D19:G19"/>
    <mergeCell ref="I19:L19"/>
    <mergeCell ref="C18:M18"/>
    <mergeCell ref="N18:N35"/>
    <mergeCell ref="C33:M33"/>
    <mergeCell ref="N13:N15"/>
    <mergeCell ref="D14:M14"/>
    <mergeCell ref="D15:M15"/>
    <mergeCell ref="C38:M38"/>
    <mergeCell ref="C41:M41"/>
    <mergeCell ref="C44:M44"/>
    <mergeCell ref="D47:M47"/>
    <mergeCell ref="N47:N50"/>
    <mergeCell ref="D48:M48"/>
    <mergeCell ref="D49:M49"/>
    <mergeCell ref="D50:M50"/>
    <mergeCell ref="D105:M105"/>
    <mergeCell ref="D119:M119"/>
    <mergeCell ref="C123:M123"/>
    <mergeCell ref="N123:N150"/>
    <mergeCell ref="C138:M138"/>
    <mergeCell ref="D126:F126"/>
    <mergeCell ref="H126:J126"/>
    <mergeCell ref="H139:J139"/>
    <mergeCell ref="C150:M150"/>
    <mergeCell ref="N118:N120"/>
    <mergeCell ref="C109:M109"/>
    <mergeCell ref="C2:N2"/>
    <mergeCell ref="C231:M231"/>
    <mergeCell ref="N231:N244"/>
    <mergeCell ref="C244:M244"/>
    <mergeCell ref="C248:M248"/>
    <mergeCell ref="D226:M226"/>
    <mergeCell ref="C53:M53"/>
    <mergeCell ref="N53:N89"/>
    <mergeCell ref="D54:G54"/>
    <mergeCell ref="I54:L54"/>
    <mergeCell ref="C65:M65"/>
    <mergeCell ref="I66:L66"/>
    <mergeCell ref="C77:M77"/>
    <mergeCell ref="I78:L78"/>
    <mergeCell ref="C92:M92"/>
    <mergeCell ref="C95:M95"/>
    <mergeCell ref="C98:M98"/>
    <mergeCell ref="D101:M101"/>
    <mergeCell ref="N101:N106"/>
    <mergeCell ref="D102:M102"/>
    <mergeCell ref="D103:M103"/>
    <mergeCell ref="D106:M106"/>
    <mergeCell ref="D104:M104"/>
    <mergeCell ref="C215:M215"/>
    <mergeCell ref="N199:N212"/>
    <mergeCell ref="C218:M218"/>
    <mergeCell ref="C221:M221"/>
    <mergeCell ref="D224:M224"/>
    <mergeCell ref="N194:N196"/>
    <mergeCell ref="D162:M162"/>
    <mergeCell ref="N162:N164"/>
    <mergeCell ref="C167:M167"/>
    <mergeCell ref="N167:N182"/>
    <mergeCell ref="C182:M182"/>
    <mergeCell ref="N224:N228"/>
    <mergeCell ref="C212:M212"/>
    <mergeCell ref="D195:M195"/>
    <mergeCell ref="D196:M196"/>
    <mergeCell ref="C185:M185"/>
    <mergeCell ref="C188:M188"/>
    <mergeCell ref="C191:M191"/>
    <mergeCell ref="D194:M194"/>
    <mergeCell ref="C153:M153"/>
    <mergeCell ref="C159:M159"/>
    <mergeCell ref="C112:M112"/>
    <mergeCell ref="C115:M115"/>
    <mergeCell ref="D118:M118"/>
    <mergeCell ref="D120:M120"/>
    <mergeCell ref="D228:M228"/>
    <mergeCell ref="D227:M227"/>
    <mergeCell ref="C254:M254"/>
    <mergeCell ref="D225:M225"/>
    <mergeCell ref="C251:M251"/>
    <mergeCell ref="C156:M156"/>
    <mergeCell ref="C199:M199"/>
    <mergeCell ref="N297:N300"/>
    <mergeCell ref="D298:M298"/>
    <mergeCell ref="D299:M299"/>
    <mergeCell ref="D300:M300"/>
    <mergeCell ref="C263:M263"/>
    <mergeCell ref="N263:N280"/>
    <mergeCell ref="D264:G264"/>
    <mergeCell ref="I264:L264"/>
    <mergeCell ref="C278:M278"/>
    <mergeCell ref="C293:M293"/>
    <mergeCell ref="C287:M287"/>
    <mergeCell ref="C290:M290"/>
    <mergeCell ref="C294:M294"/>
    <mergeCell ref="D297:M297"/>
    <mergeCell ref="C283:M283"/>
    <mergeCell ref="C255:M255"/>
    <mergeCell ref="D258:M258"/>
    <mergeCell ref="N258:N260"/>
    <mergeCell ref="D259:M259"/>
    <mergeCell ref="D260:M260"/>
    <mergeCell ref="N352:N357"/>
    <mergeCell ref="D353:M353"/>
    <mergeCell ref="D354:M354"/>
    <mergeCell ref="D355:M355"/>
    <mergeCell ref="D356:M356"/>
    <mergeCell ref="D357:M357"/>
    <mergeCell ref="C303:M303"/>
    <mergeCell ref="N303:N339"/>
    <mergeCell ref="D304:G304"/>
    <mergeCell ref="I304:L304"/>
    <mergeCell ref="C315:M315"/>
    <mergeCell ref="I316:L316"/>
    <mergeCell ref="C327:M327"/>
    <mergeCell ref="I328:L328"/>
    <mergeCell ref="C348:M348"/>
    <mergeCell ref="C342:M342"/>
    <mergeCell ref="C345:M345"/>
    <mergeCell ref="C349:M349"/>
    <mergeCell ref="D352:M352"/>
    <mergeCell ref="N375:N402"/>
    <mergeCell ref="D378:F378"/>
    <mergeCell ref="H378:J378"/>
    <mergeCell ref="C390:M390"/>
    <mergeCell ref="H391:J391"/>
    <mergeCell ref="C402:M402"/>
    <mergeCell ref="C360:M360"/>
    <mergeCell ref="C363:M363"/>
    <mergeCell ref="C367:M367"/>
    <mergeCell ref="D370:M370"/>
    <mergeCell ref="N370:N372"/>
    <mergeCell ref="D371:M371"/>
    <mergeCell ref="D372:M372"/>
    <mergeCell ref="C366:M366"/>
    <mergeCell ref="C375:M375"/>
    <mergeCell ref="N448:N450"/>
    <mergeCell ref="D449:M449"/>
    <mergeCell ref="D450:M450"/>
    <mergeCell ref="C420:M420"/>
    <mergeCell ref="N420:N435"/>
    <mergeCell ref="C435:M435"/>
    <mergeCell ref="C438:M438"/>
    <mergeCell ref="C441:M441"/>
    <mergeCell ref="C405:M405"/>
    <mergeCell ref="C408:M408"/>
    <mergeCell ref="C412:M412"/>
    <mergeCell ref="D415:M415"/>
    <mergeCell ref="N415:N417"/>
    <mergeCell ref="D416:M416"/>
    <mergeCell ref="D417:M417"/>
    <mergeCell ref="C411:M411"/>
    <mergeCell ref="C444:M444"/>
    <mergeCell ref="C445:M445"/>
    <mergeCell ref="D448:M448"/>
    <mergeCell ref="N479:N483"/>
    <mergeCell ref="D480:M480"/>
    <mergeCell ref="D481:M481"/>
    <mergeCell ref="D482:M482"/>
    <mergeCell ref="D483:M483"/>
    <mergeCell ref="C453:M453"/>
    <mergeCell ref="N453:N466"/>
    <mergeCell ref="C466:M466"/>
    <mergeCell ref="C469:M469"/>
    <mergeCell ref="C472:M472"/>
    <mergeCell ref="C475:M475"/>
    <mergeCell ref="C476:M476"/>
    <mergeCell ref="D479:M479"/>
    <mergeCell ref="N518:N535"/>
    <mergeCell ref="D519:G519"/>
    <mergeCell ref="I519:L519"/>
    <mergeCell ref="C533:M533"/>
    <mergeCell ref="C509:M509"/>
    <mergeCell ref="D513:M513"/>
    <mergeCell ref="D514:M514"/>
    <mergeCell ref="C486:M486"/>
    <mergeCell ref="N486:N499"/>
    <mergeCell ref="C499:M499"/>
    <mergeCell ref="C510:M510"/>
    <mergeCell ref="N513:N515"/>
    <mergeCell ref="D515:M515"/>
    <mergeCell ref="C518:M518"/>
    <mergeCell ref="C503:M503"/>
    <mergeCell ref="C506:M506"/>
    <mergeCell ref="C501:N501"/>
    <mergeCell ref="D548:M548"/>
    <mergeCell ref="D549:M549"/>
    <mergeCell ref="C538:M538"/>
    <mergeCell ref="C541:M541"/>
    <mergeCell ref="C544:M544"/>
    <mergeCell ref="C545:M545"/>
    <mergeCell ref="N548:N551"/>
    <mergeCell ref="D550:M550"/>
    <mergeCell ref="D551:M551"/>
    <mergeCell ref="C593:M593"/>
    <mergeCell ref="C596:M596"/>
    <mergeCell ref="C599:M599"/>
    <mergeCell ref="C600:M600"/>
    <mergeCell ref="C554:M554"/>
    <mergeCell ref="N554:N590"/>
    <mergeCell ref="D555:G555"/>
    <mergeCell ref="I555:L555"/>
    <mergeCell ref="C566:M566"/>
    <mergeCell ref="I567:L567"/>
    <mergeCell ref="C578:M578"/>
    <mergeCell ref="I579:L579"/>
    <mergeCell ref="C611:M611"/>
    <mergeCell ref="C614:M614"/>
    <mergeCell ref="N603:N608"/>
    <mergeCell ref="D606:M606"/>
    <mergeCell ref="D607:M607"/>
    <mergeCell ref="D608:M608"/>
    <mergeCell ref="C617:M617"/>
    <mergeCell ref="C618:M618"/>
    <mergeCell ref="D603:M603"/>
    <mergeCell ref="D604:M604"/>
    <mergeCell ref="D605:M605"/>
    <mergeCell ref="C656:M656"/>
    <mergeCell ref="C659:M659"/>
    <mergeCell ref="C662:M662"/>
    <mergeCell ref="C720:M720"/>
    <mergeCell ref="C723:M723"/>
    <mergeCell ref="C726:M726"/>
    <mergeCell ref="C727:M727"/>
    <mergeCell ref="C717:M717"/>
    <mergeCell ref="N699:N701"/>
    <mergeCell ref="D700:M700"/>
    <mergeCell ref="D701:M701"/>
    <mergeCell ref="C704:M704"/>
    <mergeCell ref="N704:N717"/>
    <mergeCell ref="C689:M689"/>
    <mergeCell ref="C692:M692"/>
    <mergeCell ref="C695:M695"/>
    <mergeCell ref="C696:M696"/>
    <mergeCell ref="D699:M699"/>
    <mergeCell ref="C663:M663"/>
    <mergeCell ref="D666:M666"/>
    <mergeCell ref="N666:N668"/>
    <mergeCell ref="D667:M667"/>
    <mergeCell ref="D668:M668"/>
    <mergeCell ref="C671:M671"/>
    <mergeCell ref="D621:M621"/>
    <mergeCell ref="N621:N623"/>
    <mergeCell ref="D622:M622"/>
    <mergeCell ref="D623:M623"/>
    <mergeCell ref="C626:M626"/>
    <mergeCell ref="N626:N653"/>
    <mergeCell ref="D629:F629"/>
    <mergeCell ref="H629:J629"/>
    <mergeCell ref="C641:M641"/>
    <mergeCell ref="H642:J642"/>
    <mergeCell ref="C653:M653"/>
    <mergeCell ref="N671:N686"/>
    <mergeCell ref="C686:M686"/>
    <mergeCell ref="C737:M737"/>
    <mergeCell ref="N737:N750"/>
    <mergeCell ref="C750:M750"/>
    <mergeCell ref="D730:M730"/>
    <mergeCell ref="N730:N734"/>
    <mergeCell ref="D731:M731"/>
    <mergeCell ref="D732:M732"/>
    <mergeCell ref="D733:M733"/>
    <mergeCell ref="D734:M734"/>
  </mergeCells>
  <hyperlinks>
    <hyperlink ref="A1" location="Instructions!A1" display="←" xr:uid="{65CC2EC7-A0FE-4428-A4D2-83874B264538}"/>
  </hyperlinks>
  <pageMargins left="0.7" right="0.7" top="0.75" bottom="0.75" header="0.3" footer="0.3"/>
  <pageSetup orientation="portrait" r:id="rId1"/>
  <drawing r:id="rId2"/>
  <tableParts count="3">
    <tablePart r:id="rId3"/>
    <tablePart r:id="rId4"/>
    <tablePart r:id="rId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2BC5F-0813-4725-88A7-3C9A329A1FC2}">
  <sheetPr codeName="Sheet8">
    <tabColor rgb="FF92D050"/>
    <outlinePr summaryBelow="0" summaryRight="0"/>
  </sheetPr>
  <dimension ref="A1:O142"/>
  <sheetViews>
    <sheetView zoomScale="130" zoomScaleNormal="130" workbookViewId="0">
      <pane ySplit="1" topLeftCell="A2" activePane="bottomLeft" state="frozen"/>
      <selection activeCell="D43" sqref="D43:H43"/>
      <selection pane="bottomLeft" activeCell="A50" sqref="A50"/>
    </sheetView>
  </sheetViews>
  <sheetFormatPr defaultColWidth="0" defaultRowHeight="14.95" customHeight="1" zeroHeight="1" outlineLevelRow="3" x14ac:dyDescent="0.3"/>
  <cols>
    <col min="1" max="2" width="3.3984375" style="4" customWidth="1"/>
    <col min="3" max="3" width="15.3984375" style="4" customWidth="1"/>
    <col min="4" max="13" width="13.69921875" style="4" customWidth="1"/>
    <col min="14" max="14" width="30.3984375" style="4" customWidth="1"/>
    <col min="15" max="15" width="3.69921875" style="4" customWidth="1"/>
    <col min="16" max="16384" width="9.09765625" style="4" hidden="1"/>
  </cols>
  <sheetData>
    <row r="1" spans="1:15" ht="14.55" thickBot="1" x14ac:dyDescent="0.35">
      <c r="A1" s="3" t="s">
        <v>41</v>
      </c>
      <c r="B1" s="5"/>
      <c r="C1" s="5"/>
      <c r="D1" s="5"/>
      <c r="E1" s="5"/>
      <c r="F1" s="5"/>
      <c r="G1" s="5"/>
      <c r="H1" s="5"/>
      <c r="I1" s="5"/>
      <c r="J1" s="5"/>
      <c r="K1" s="5"/>
      <c r="L1" s="5"/>
      <c r="M1" s="5"/>
      <c r="N1" s="5"/>
      <c r="O1" s="5"/>
    </row>
    <row r="2" spans="1:15" ht="16.149999999999999" collapsed="1" thickBot="1" x14ac:dyDescent="0.35">
      <c r="A2" s="5"/>
      <c r="B2" s="9" t="s">
        <v>1</v>
      </c>
      <c r="C2" s="205" t="s">
        <v>842</v>
      </c>
      <c r="D2" s="206"/>
      <c r="E2" s="206"/>
      <c r="F2" s="206"/>
      <c r="G2" s="206"/>
      <c r="H2" s="206"/>
      <c r="I2" s="206"/>
      <c r="J2" s="206"/>
      <c r="K2" s="206"/>
      <c r="L2" s="206"/>
      <c r="M2" s="206"/>
      <c r="N2" s="206"/>
      <c r="O2" s="5"/>
    </row>
    <row r="3" spans="1:15" s="13" customFormat="1" ht="18.3" hidden="1" outlineLevel="1" collapsed="1" x14ac:dyDescent="0.3">
      <c r="A3" s="22"/>
      <c r="B3" s="14" t="s">
        <v>843</v>
      </c>
      <c r="C3" s="5"/>
      <c r="D3" s="5"/>
      <c r="E3" s="5"/>
      <c r="F3" s="5"/>
      <c r="G3" s="5"/>
      <c r="H3" s="5"/>
      <c r="I3" s="5"/>
      <c r="J3" s="5"/>
      <c r="K3" s="5"/>
      <c r="L3" s="5"/>
      <c r="M3" s="5"/>
      <c r="N3" s="5"/>
      <c r="O3" s="12"/>
    </row>
    <row r="4" spans="1:15" ht="175.6" hidden="1" customHeight="1" outlineLevel="3" x14ac:dyDescent="0.3">
      <c r="A4" s="5"/>
      <c r="B4" s="5"/>
      <c r="C4" s="18" t="s">
        <v>844</v>
      </c>
      <c r="D4" s="207" t="s">
        <v>845</v>
      </c>
      <c r="E4" s="208"/>
      <c r="F4" s="208"/>
      <c r="G4" s="208"/>
      <c r="H4" s="208"/>
      <c r="I4" s="208"/>
      <c r="J4" s="208"/>
      <c r="K4" s="208"/>
      <c r="L4" s="208"/>
      <c r="M4" s="208"/>
      <c r="N4" s="15"/>
      <c r="O4" s="5"/>
    </row>
    <row r="5" spans="1:15" ht="107.2" hidden="1" customHeight="1" outlineLevel="3" x14ac:dyDescent="0.3">
      <c r="A5" s="5"/>
      <c r="B5" s="5"/>
      <c r="C5" s="20" t="s">
        <v>846</v>
      </c>
      <c r="D5" s="212" t="s">
        <v>847</v>
      </c>
      <c r="E5" s="213"/>
      <c r="F5" s="213"/>
      <c r="G5" s="213"/>
      <c r="H5" s="213"/>
      <c r="I5" s="213"/>
      <c r="J5" s="213"/>
      <c r="K5" s="213"/>
      <c r="L5" s="213"/>
      <c r="M5" s="214"/>
      <c r="N5" s="16"/>
      <c r="O5" s="5"/>
    </row>
    <row r="6" spans="1:15" ht="409.6" hidden="1" customHeight="1" outlineLevel="3" x14ac:dyDescent="0.3">
      <c r="A6" s="5"/>
      <c r="B6" s="5"/>
      <c r="C6" s="20" t="s">
        <v>848</v>
      </c>
      <c r="D6" s="212" t="s">
        <v>849</v>
      </c>
      <c r="E6" s="213"/>
      <c r="F6" s="213"/>
      <c r="G6" s="213"/>
      <c r="H6" s="213"/>
      <c r="I6" s="213"/>
      <c r="J6" s="213"/>
      <c r="K6" s="213"/>
      <c r="L6" s="213"/>
      <c r="M6" s="214"/>
      <c r="N6" s="16"/>
      <c r="O6" s="5"/>
    </row>
    <row r="7" spans="1:15" ht="180" hidden="1" customHeight="1" outlineLevel="3" x14ac:dyDescent="0.3">
      <c r="A7" s="5"/>
      <c r="B7" s="5"/>
      <c r="C7" s="20" t="s">
        <v>850</v>
      </c>
      <c r="D7" s="212" t="s">
        <v>851</v>
      </c>
      <c r="E7" s="213"/>
      <c r="F7" s="213"/>
      <c r="G7" s="213"/>
      <c r="H7" s="213"/>
      <c r="I7" s="213"/>
      <c r="J7" s="213"/>
      <c r="K7" s="213"/>
      <c r="L7" s="213"/>
      <c r="M7" s="214"/>
      <c r="N7" s="16"/>
      <c r="O7" s="5"/>
    </row>
    <row r="8" spans="1:15" ht="179.2" hidden="1" customHeight="1" outlineLevel="3" thickBot="1" x14ac:dyDescent="0.35">
      <c r="A8" s="5"/>
      <c r="B8" s="5"/>
      <c r="C8" s="19" t="s">
        <v>852</v>
      </c>
      <c r="D8" s="215" t="s">
        <v>853</v>
      </c>
      <c r="E8" s="216"/>
      <c r="F8" s="216"/>
      <c r="G8" s="216"/>
      <c r="H8" s="216"/>
      <c r="I8" s="216"/>
      <c r="J8" s="216"/>
      <c r="K8" s="216"/>
      <c r="L8" s="216"/>
      <c r="M8" s="217"/>
      <c r="N8" s="17"/>
      <c r="O8" s="5"/>
    </row>
    <row r="9" spans="1:15" s="13" customFormat="1" ht="18.3" hidden="1" outlineLevel="1" x14ac:dyDescent="0.3">
      <c r="A9" s="22"/>
      <c r="B9" s="12"/>
      <c r="C9" s="5"/>
      <c r="D9" s="5"/>
      <c r="E9" s="5"/>
      <c r="F9" s="5"/>
      <c r="G9" s="5"/>
      <c r="H9" s="5"/>
      <c r="I9" s="5"/>
      <c r="J9" s="5"/>
      <c r="K9" s="5"/>
      <c r="L9" s="5"/>
      <c r="M9" s="5"/>
      <c r="N9" s="5"/>
      <c r="O9" s="12"/>
    </row>
    <row r="10" spans="1:15" s="13" customFormat="1" ht="18.3" hidden="1" outlineLevel="1" collapsed="1" x14ac:dyDescent="0.3">
      <c r="A10" s="22"/>
      <c r="B10" s="14" t="s">
        <v>854</v>
      </c>
      <c r="C10" s="5"/>
      <c r="D10" s="5"/>
      <c r="E10" s="5"/>
      <c r="F10" s="5"/>
      <c r="G10" s="5"/>
      <c r="H10" s="5"/>
      <c r="I10" s="5"/>
      <c r="J10" s="5"/>
      <c r="K10" s="5"/>
      <c r="L10" s="5"/>
      <c r="M10" s="5"/>
      <c r="N10" s="5"/>
      <c r="O10" s="12"/>
    </row>
    <row r="11" spans="1:15" s="13" customFormat="1" ht="18.3" hidden="1" outlineLevel="2" x14ac:dyDescent="0.3">
      <c r="A11" s="22"/>
      <c r="B11" s="12"/>
      <c r="C11" s="305" t="s">
        <v>855</v>
      </c>
      <c r="D11" s="306"/>
      <c r="E11" s="306"/>
      <c r="F11" s="306"/>
      <c r="G11" s="306"/>
      <c r="H11" s="306"/>
      <c r="I11" s="306"/>
      <c r="J11" s="306"/>
      <c r="K11" s="306"/>
      <c r="L11" s="306"/>
      <c r="M11" s="307"/>
      <c r="N11" s="209"/>
      <c r="O11" s="12"/>
    </row>
    <row r="12" spans="1:15" s="13" customFormat="1" ht="18.3" hidden="1" outlineLevel="2" x14ac:dyDescent="0.3">
      <c r="A12" s="22"/>
      <c r="B12" s="12"/>
      <c r="C12" s="333"/>
      <c r="D12" s="334"/>
      <c r="E12" s="334"/>
      <c r="F12" s="334"/>
      <c r="G12" s="334"/>
      <c r="H12" s="334"/>
      <c r="I12" s="334"/>
      <c r="J12" s="334"/>
      <c r="K12" s="334"/>
      <c r="L12" s="334"/>
      <c r="M12" s="335"/>
      <c r="N12" s="210"/>
      <c r="O12" s="12"/>
    </row>
    <row r="13" spans="1:15" s="13" customFormat="1" ht="35.200000000000003" hidden="1" customHeight="1" outlineLevel="2" x14ac:dyDescent="0.3">
      <c r="A13" s="22"/>
      <c r="B13" s="12"/>
      <c r="C13" s="157"/>
      <c r="D13" s="161" t="s">
        <v>856</v>
      </c>
      <c r="E13" s="37"/>
      <c r="F13" s="37" t="s">
        <v>857</v>
      </c>
      <c r="G13" s="37"/>
      <c r="H13" s="161" t="s">
        <v>858</v>
      </c>
      <c r="I13" s="37"/>
      <c r="J13" s="161" t="s">
        <v>859</v>
      </c>
      <c r="K13" s="37"/>
      <c r="L13" s="37"/>
      <c r="M13" s="128"/>
      <c r="N13" s="210"/>
      <c r="O13" s="12"/>
    </row>
    <row r="14" spans="1:15" s="13" customFormat="1" ht="18.3" hidden="1" outlineLevel="2" x14ac:dyDescent="0.3">
      <c r="A14" s="22"/>
      <c r="B14" s="12"/>
      <c r="C14" s="157"/>
      <c r="D14" s="162" t="s">
        <v>860</v>
      </c>
      <c r="E14" s="37"/>
      <c r="F14" s="115"/>
      <c r="G14" s="37"/>
      <c r="H14" s="162" t="s">
        <v>861</v>
      </c>
      <c r="I14" s="37"/>
      <c r="J14" s="115"/>
      <c r="K14" s="37"/>
      <c r="L14" s="37"/>
      <c r="M14" s="128"/>
      <c r="N14" s="210"/>
      <c r="O14" s="12"/>
    </row>
    <row r="15" spans="1:15" s="13" customFormat="1" ht="18.3" hidden="1" outlineLevel="2" x14ac:dyDescent="0.3">
      <c r="A15" s="22"/>
      <c r="B15" s="12"/>
      <c r="C15" s="157"/>
      <c r="D15" s="162" t="s">
        <v>862</v>
      </c>
      <c r="E15" s="37"/>
      <c r="F15" s="115"/>
      <c r="G15" s="37"/>
      <c r="H15" s="162" t="s">
        <v>863</v>
      </c>
      <c r="I15" s="37"/>
      <c r="J15" s="115"/>
      <c r="K15" s="37"/>
      <c r="L15" s="37"/>
      <c r="M15" s="128"/>
      <c r="N15" s="210"/>
      <c r="O15" s="12"/>
    </row>
    <row r="16" spans="1:15" s="13" customFormat="1" ht="18.3" hidden="1" outlineLevel="2" x14ac:dyDescent="0.3">
      <c r="A16" s="22"/>
      <c r="B16" s="12"/>
      <c r="C16" s="157"/>
      <c r="D16" s="162" t="s">
        <v>864</v>
      </c>
      <c r="E16" s="37"/>
      <c r="F16" s="115"/>
      <c r="G16" s="37"/>
      <c r="H16" s="162" t="s">
        <v>865</v>
      </c>
      <c r="I16" s="37"/>
      <c r="J16" s="115"/>
      <c r="K16" s="37"/>
      <c r="L16" s="37"/>
      <c r="M16" s="128"/>
      <c r="N16" s="210"/>
      <c r="O16" s="12"/>
    </row>
    <row r="17" spans="1:15" s="13" customFormat="1" ht="18.8" hidden="1" outlineLevel="2" thickBot="1" x14ac:dyDescent="0.35">
      <c r="A17" s="22"/>
      <c r="B17" s="12"/>
      <c r="C17" s="158"/>
      <c r="D17" s="159"/>
      <c r="E17" s="159"/>
      <c r="F17" s="159"/>
      <c r="G17" s="159"/>
      <c r="H17" s="159"/>
      <c r="I17" s="159"/>
      <c r="J17" s="159"/>
      <c r="K17" s="159"/>
      <c r="L17" s="159"/>
      <c r="M17" s="160"/>
      <c r="N17" s="211"/>
      <c r="O17" s="12"/>
    </row>
    <row r="18" spans="1:15" s="13" customFormat="1" ht="18.3" hidden="1" outlineLevel="1" x14ac:dyDescent="0.3">
      <c r="A18" s="22"/>
      <c r="B18" s="12"/>
      <c r="C18" s="5"/>
      <c r="D18" s="5"/>
      <c r="E18" s="5"/>
      <c r="F18" s="5"/>
      <c r="G18" s="5"/>
      <c r="H18" s="5"/>
      <c r="I18" s="5"/>
      <c r="J18" s="5"/>
      <c r="K18" s="5"/>
      <c r="L18" s="5"/>
      <c r="M18" s="5"/>
      <c r="N18" s="5"/>
      <c r="O18" s="12"/>
    </row>
    <row r="19" spans="1:15" s="13" customFormat="1" ht="18.3" hidden="1" outlineLevel="1" collapsed="1" x14ac:dyDescent="0.3">
      <c r="A19" s="22"/>
      <c r="B19" s="14" t="s">
        <v>866</v>
      </c>
      <c r="C19" s="5"/>
      <c r="D19" s="5"/>
      <c r="E19" s="5"/>
      <c r="F19" s="5"/>
      <c r="G19" s="5"/>
      <c r="H19" s="5"/>
      <c r="I19" s="5"/>
      <c r="J19" s="5"/>
      <c r="K19" s="5"/>
      <c r="L19" s="5"/>
      <c r="M19" s="5"/>
      <c r="N19" s="5"/>
      <c r="O19" s="12"/>
    </row>
    <row r="20" spans="1:15" s="13" customFormat="1" ht="22.6" hidden="1" customHeight="1" outlineLevel="2" x14ac:dyDescent="0.3">
      <c r="A20" s="22"/>
      <c r="B20" s="12"/>
      <c r="C20" s="305" t="s">
        <v>867</v>
      </c>
      <c r="D20" s="306"/>
      <c r="E20" s="306"/>
      <c r="F20" s="306"/>
      <c r="G20" s="306"/>
      <c r="H20" s="306"/>
      <c r="I20" s="306"/>
      <c r="J20" s="306"/>
      <c r="K20" s="306"/>
      <c r="L20" s="306"/>
      <c r="M20" s="307"/>
      <c r="N20" s="209"/>
      <c r="O20" s="12"/>
    </row>
    <row r="21" spans="1:15" s="13" customFormat="1" ht="22.6" hidden="1" customHeight="1" outlineLevel="2" x14ac:dyDescent="0.3">
      <c r="A21" s="22"/>
      <c r="B21" s="12"/>
      <c r="C21" s="333"/>
      <c r="D21" s="334"/>
      <c r="E21" s="334"/>
      <c r="F21" s="334"/>
      <c r="G21" s="334"/>
      <c r="H21" s="334"/>
      <c r="I21" s="334"/>
      <c r="J21" s="334"/>
      <c r="K21" s="334"/>
      <c r="L21" s="334"/>
      <c r="M21" s="335"/>
      <c r="N21" s="210"/>
      <c r="O21" s="12"/>
    </row>
    <row r="22" spans="1:15" s="13" customFormat="1" ht="18.8" hidden="1" outlineLevel="2" thickBot="1" x14ac:dyDescent="0.35">
      <c r="A22" s="22"/>
      <c r="B22" s="12"/>
      <c r="C22" s="158"/>
      <c r="D22" s="159"/>
      <c r="E22" s="159"/>
      <c r="F22" s="159"/>
      <c r="G22" s="159"/>
      <c r="H22" s="159"/>
      <c r="I22" s="159"/>
      <c r="J22" s="159"/>
      <c r="K22" s="159"/>
      <c r="L22" s="159"/>
      <c r="M22" s="160"/>
      <c r="N22" s="211"/>
      <c r="O22" s="12"/>
    </row>
    <row r="23" spans="1:15" s="13" customFormat="1" ht="18.3" hidden="1" outlineLevel="1" x14ac:dyDescent="0.3">
      <c r="A23" s="22"/>
      <c r="B23" s="12"/>
      <c r="C23" s="5"/>
      <c r="D23" s="5"/>
      <c r="E23" s="5"/>
      <c r="F23" s="5"/>
      <c r="G23" s="5"/>
      <c r="H23" s="5"/>
      <c r="I23" s="5"/>
      <c r="J23" s="5"/>
      <c r="K23" s="5"/>
      <c r="L23" s="5"/>
      <c r="M23" s="5"/>
      <c r="N23" s="5"/>
      <c r="O23" s="12"/>
    </row>
    <row r="24" spans="1:15" s="13" customFormat="1" ht="18.3" hidden="1" outlineLevel="1" collapsed="1" x14ac:dyDescent="0.3">
      <c r="A24" s="22"/>
      <c r="B24" s="14" t="s">
        <v>868</v>
      </c>
      <c r="C24" s="5"/>
      <c r="D24" s="5"/>
      <c r="E24" s="5"/>
      <c r="F24" s="5"/>
      <c r="G24" s="5"/>
      <c r="H24" s="5"/>
      <c r="I24" s="5"/>
      <c r="J24" s="5"/>
      <c r="K24" s="5"/>
      <c r="L24" s="5"/>
      <c r="M24" s="5"/>
      <c r="N24" s="5"/>
      <c r="O24" s="12"/>
    </row>
    <row r="25" spans="1:15" s="13" customFormat="1" ht="22.6" hidden="1" customHeight="1" outlineLevel="2" x14ac:dyDescent="0.3">
      <c r="A25" s="22"/>
      <c r="B25" s="12"/>
      <c r="C25" s="305" t="s">
        <v>869</v>
      </c>
      <c r="D25" s="306"/>
      <c r="E25" s="306"/>
      <c r="F25" s="306"/>
      <c r="G25" s="306"/>
      <c r="H25" s="306"/>
      <c r="I25" s="306"/>
      <c r="J25" s="306"/>
      <c r="K25" s="306"/>
      <c r="L25" s="306"/>
      <c r="M25" s="307"/>
      <c r="N25" s="209"/>
      <c r="O25" s="12"/>
    </row>
    <row r="26" spans="1:15" s="13" customFormat="1" ht="22.6" hidden="1" customHeight="1" outlineLevel="2" x14ac:dyDescent="0.3">
      <c r="A26" s="22"/>
      <c r="B26" s="12"/>
      <c r="C26" s="333"/>
      <c r="D26" s="334"/>
      <c r="E26" s="334"/>
      <c r="F26" s="334"/>
      <c r="G26" s="334"/>
      <c r="H26" s="334"/>
      <c r="I26" s="334"/>
      <c r="J26" s="334"/>
      <c r="K26" s="334"/>
      <c r="L26" s="334"/>
      <c r="M26" s="335"/>
      <c r="N26" s="210"/>
      <c r="O26" s="12"/>
    </row>
    <row r="27" spans="1:15" s="13" customFormat="1" ht="22.6" hidden="1" customHeight="1" outlineLevel="2" x14ac:dyDescent="0.3">
      <c r="A27" s="22"/>
      <c r="B27" s="12"/>
      <c r="C27" s="157"/>
      <c r="D27" s="161" t="s">
        <v>870</v>
      </c>
      <c r="E27" s="37"/>
      <c r="F27" s="161" t="s">
        <v>871</v>
      </c>
      <c r="G27" s="37"/>
      <c r="H27" s="161" t="s">
        <v>872</v>
      </c>
      <c r="I27" s="37"/>
      <c r="J27" s="37"/>
      <c r="K27" s="37"/>
      <c r="L27" s="37"/>
      <c r="M27" s="128"/>
      <c r="N27" s="210"/>
      <c r="O27" s="12"/>
    </row>
    <row r="28" spans="1:15" s="13" customFormat="1" ht="22.6" hidden="1" customHeight="1" outlineLevel="2" x14ac:dyDescent="0.3">
      <c r="A28" s="22"/>
      <c r="B28" s="12"/>
      <c r="C28" s="157"/>
      <c r="D28" s="163"/>
      <c r="E28" s="37"/>
      <c r="F28" s="163"/>
      <c r="G28" s="37"/>
      <c r="H28" s="163"/>
      <c r="I28" s="37"/>
      <c r="J28" s="37"/>
      <c r="K28" s="37"/>
      <c r="L28" s="37"/>
      <c r="M28" s="128"/>
      <c r="N28" s="210"/>
      <c r="O28" s="12"/>
    </row>
    <row r="29" spans="1:15" s="13" customFormat="1" ht="22.6" hidden="1" customHeight="1" outlineLevel="2" x14ac:dyDescent="0.3">
      <c r="A29" s="22"/>
      <c r="B29" s="12"/>
      <c r="C29" s="157"/>
      <c r="D29" s="163"/>
      <c r="E29" s="37"/>
      <c r="F29" s="163"/>
      <c r="G29" s="37"/>
      <c r="H29" s="163"/>
      <c r="I29" s="37"/>
      <c r="J29" s="37"/>
      <c r="K29" s="37"/>
      <c r="L29" s="37"/>
      <c r="M29" s="128"/>
      <c r="N29" s="210"/>
      <c r="O29" s="12"/>
    </row>
    <row r="30" spans="1:15" s="13" customFormat="1" ht="18.3" hidden="1" outlineLevel="2" x14ac:dyDescent="0.3">
      <c r="A30" s="22"/>
      <c r="B30" s="12"/>
      <c r="C30" s="157"/>
      <c r="D30" s="163"/>
      <c r="E30" s="37"/>
      <c r="F30" s="163"/>
      <c r="G30" s="37"/>
      <c r="H30" s="163"/>
      <c r="I30" s="37"/>
      <c r="J30" s="37"/>
      <c r="K30" s="37"/>
      <c r="L30" s="37"/>
      <c r="M30" s="128"/>
      <c r="N30" s="210"/>
      <c r="O30" s="12"/>
    </row>
    <row r="31" spans="1:15" s="13" customFormat="1" ht="18.8" hidden="1" outlineLevel="2" thickBot="1" x14ac:dyDescent="0.35">
      <c r="A31" s="22"/>
      <c r="B31" s="12"/>
      <c r="C31" s="158"/>
      <c r="D31" s="159"/>
      <c r="E31" s="159"/>
      <c r="F31" s="159"/>
      <c r="G31" s="159"/>
      <c r="H31" s="159"/>
      <c r="I31" s="159"/>
      <c r="J31" s="159"/>
      <c r="K31" s="159"/>
      <c r="L31" s="159"/>
      <c r="M31" s="160"/>
      <c r="N31" s="211"/>
      <c r="O31" s="12"/>
    </row>
    <row r="32" spans="1:15" s="13" customFormat="1" ht="18.3" hidden="1" outlineLevel="1" x14ac:dyDescent="0.3">
      <c r="A32" s="22"/>
      <c r="B32" s="12"/>
      <c r="C32" s="5"/>
      <c r="D32" s="5"/>
      <c r="E32" s="5"/>
      <c r="F32" s="5"/>
      <c r="G32" s="5"/>
      <c r="H32" s="5"/>
      <c r="I32" s="5"/>
      <c r="J32" s="5"/>
      <c r="K32" s="5"/>
      <c r="L32" s="5"/>
      <c r="M32" s="5"/>
      <c r="N32" s="5"/>
      <c r="O32" s="12"/>
    </row>
    <row r="33" spans="1:15" s="13" customFormat="1" ht="18.3" hidden="1" outlineLevel="1" collapsed="1" x14ac:dyDescent="0.3">
      <c r="A33" s="22"/>
      <c r="B33" s="14" t="s">
        <v>873</v>
      </c>
      <c r="C33" s="5"/>
      <c r="D33" s="5"/>
      <c r="E33" s="5"/>
      <c r="F33" s="5"/>
      <c r="G33" s="5"/>
      <c r="H33" s="5"/>
      <c r="I33" s="5"/>
      <c r="J33" s="5"/>
      <c r="K33" s="5"/>
      <c r="L33" s="5"/>
      <c r="M33" s="5"/>
      <c r="N33" s="5"/>
      <c r="O33" s="12"/>
    </row>
    <row r="34" spans="1:15" s="13" customFormat="1" ht="22.6" hidden="1" customHeight="1" outlineLevel="2" x14ac:dyDescent="0.3">
      <c r="A34" s="22"/>
      <c r="B34" s="12"/>
      <c r="C34" s="305" t="s">
        <v>874</v>
      </c>
      <c r="D34" s="306"/>
      <c r="E34" s="306"/>
      <c r="F34" s="306"/>
      <c r="G34" s="306"/>
      <c r="H34" s="306"/>
      <c r="I34" s="306"/>
      <c r="J34" s="306"/>
      <c r="K34" s="306"/>
      <c r="L34" s="306"/>
      <c r="M34" s="307"/>
      <c r="N34" s="209"/>
      <c r="O34" s="12"/>
    </row>
    <row r="35" spans="1:15" s="13" customFormat="1" ht="22.6" hidden="1" customHeight="1" outlineLevel="2" x14ac:dyDescent="0.3">
      <c r="A35" s="22"/>
      <c r="B35" s="12"/>
      <c r="C35" s="333"/>
      <c r="D35" s="334"/>
      <c r="E35" s="334"/>
      <c r="F35" s="334"/>
      <c r="G35" s="334"/>
      <c r="H35" s="334"/>
      <c r="I35" s="334"/>
      <c r="J35" s="334"/>
      <c r="K35" s="334"/>
      <c r="L35" s="334"/>
      <c r="M35" s="335"/>
      <c r="N35" s="210"/>
      <c r="O35" s="12"/>
    </row>
    <row r="36" spans="1:15" s="13" customFormat="1" ht="18.3" hidden="1" outlineLevel="2" x14ac:dyDescent="0.3">
      <c r="A36" s="22"/>
      <c r="B36" s="12"/>
      <c r="C36" s="164" t="s">
        <v>875</v>
      </c>
      <c r="D36" s="165" t="s">
        <v>860</v>
      </c>
      <c r="E36" s="165" t="s">
        <v>862</v>
      </c>
      <c r="F36" s="165" t="s">
        <v>864</v>
      </c>
      <c r="G36" s="37"/>
      <c r="H36" s="37" t="s">
        <v>876</v>
      </c>
      <c r="I36" s="266" t="s">
        <v>877</v>
      </c>
      <c r="J36" s="266"/>
      <c r="K36" s="266"/>
      <c r="L36" s="266"/>
      <c r="M36" s="128"/>
      <c r="N36" s="210"/>
      <c r="O36" s="12"/>
    </row>
    <row r="37" spans="1:15" s="13" customFormat="1" ht="18.3" hidden="1" outlineLevel="2" x14ac:dyDescent="0.3">
      <c r="A37" s="22"/>
      <c r="B37" s="12"/>
      <c r="C37" s="157"/>
      <c r="D37" s="162" t="s">
        <v>878</v>
      </c>
      <c r="E37" s="162" t="s">
        <v>879</v>
      </c>
      <c r="F37" s="162" t="s">
        <v>880</v>
      </c>
      <c r="G37" s="37"/>
      <c r="H37" s="37"/>
      <c r="I37" s="266" t="s">
        <v>881</v>
      </c>
      <c r="J37" s="266"/>
      <c r="K37" s="266"/>
      <c r="L37" s="266"/>
      <c r="M37" s="128"/>
      <c r="N37" s="210"/>
      <c r="O37" s="12"/>
    </row>
    <row r="38" spans="1:15" s="13" customFormat="1" ht="18.3" hidden="1" outlineLevel="2" x14ac:dyDescent="0.3">
      <c r="A38" s="22"/>
      <c r="B38" s="12"/>
      <c r="C38" s="157"/>
      <c r="D38" s="162" t="s">
        <v>882</v>
      </c>
      <c r="E38" s="162" t="s">
        <v>883</v>
      </c>
      <c r="F38" s="162" t="s">
        <v>884</v>
      </c>
      <c r="G38" s="37"/>
      <c r="H38" s="37"/>
      <c r="I38" s="266"/>
      <c r="J38" s="266"/>
      <c r="K38" s="266"/>
      <c r="L38" s="266"/>
      <c r="M38" s="128"/>
      <c r="N38" s="210"/>
      <c r="O38" s="12"/>
    </row>
    <row r="39" spans="1:15" s="13" customFormat="1" ht="18.8" hidden="1" customHeight="1" outlineLevel="2" x14ac:dyDescent="0.3">
      <c r="A39" s="22"/>
      <c r="B39" s="12"/>
      <c r="C39" s="157"/>
      <c r="D39" s="162" t="s">
        <v>885</v>
      </c>
      <c r="E39" s="162" t="s">
        <v>886</v>
      </c>
      <c r="F39" s="162" t="s">
        <v>887</v>
      </c>
      <c r="G39" s="37"/>
      <c r="H39" s="37"/>
      <c r="I39" s="266" t="s">
        <v>888</v>
      </c>
      <c r="J39" s="266"/>
      <c r="K39" s="266"/>
      <c r="L39" s="266"/>
      <c r="M39" s="128"/>
      <c r="N39" s="210"/>
      <c r="O39" s="12"/>
    </row>
    <row r="40" spans="1:15" s="13" customFormat="1" ht="18.3" hidden="1" outlineLevel="2" x14ac:dyDescent="0.3">
      <c r="A40" s="22"/>
      <c r="B40" s="12"/>
      <c r="C40" s="157"/>
      <c r="D40" s="162" t="s">
        <v>889</v>
      </c>
      <c r="E40" s="162" t="s">
        <v>890</v>
      </c>
      <c r="F40" s="162" t="s">
        <v>891</v>
      </c>
      <c r="G40" s="37"/>
      <c r="H40" s="37"/>
      <c r="I40" s="266"/>
      <c r="J40" s="266"/>
      <c r="K40" s="266"/>
      <c r="L40" s="266"/>
      <c r="M40" s="128"/>
      <c r="N40" s="210"/>
      <c r="O40" s="12"/>
    </row>
    <row r="41" spans="1:15" s="13" customFormat="1" ht="22.6" hidden="1" customHeight="1" outlineLevel="2" x14ac:dyDescent="0.3">
      <c r="A41" s="22"/>
      <c r="B41" s="12"/>
      <c r="C41" s="157"/>
      <c r="D41" s="37"/>
      <c r="E41" s="37"/>
      <c r="F41" s="37"/>
      <c r="G41" s="37"/>
      <c r="H41" s="37"/>
      <c r="I41" s="266" t="s">
        <v>892</v>
      </c>
      <c r="J41" s="266"/>
      <c r="K41" s="266"/>
      <c r="L41" s="266"/>
      <c r="M41" s="128"/>
      <c r="N41" s="210"/>
      <c r="O41" s="12"/>
    </row>
    <row r="42" spans="1:15" s="13" customFormat="1" ht="22.6" hidden="1" customHeight="1" outlineLevel="2" x14ac:dyDescent="0.3">
      <c r="A42" s="22"/>
      <c r="B42" s="12"/>
      <c r="C42" s="157"/>
      <c r="D42" s="37"/>
      <c r="E42" s="37"/>
      <c r="F42" s="37"/>
      <c r="G42" s="37"/>
      <c r="H42" s="37"/>
      <c r="I42" s="266"/>
      <c r="J42" s="266"/>
      <c r="K42" s="266"/>
      <c r="L42" s="266"/>
      <c r="M42" s="128"/>
      <c r="N42" s="210"/>
      <c r="O42" s="12"/>
    </row>
    <row r="43" spans="1:15" s="13" customFormat="1" ht="22.6" hidden="1" customHeight="1" outlineLevel="2" x14ac:dyDescent="0.3">
      <c r="A43" s="22"/>
      <c r="B43" s="12"/>
      <c r="C43" s="157"/>
      <c r="D43" s="37"/>
      <c r="E43" s="37"/>
      <c r="F43" s="37"/>
      <c r="G43" s="37"/>
      <c r="H43" s="161" t="s">
        <v>893</v>
      </c>
      <c r="I43" s="161" t="s">
        <v>894</v>
      </c>
      <c r="J43" s="37"/>
      <c r="K43" s="37"/>
      <c r="L43" s="37"/>
      <c r="M43" s="128"/>
      <c r="N43" s="210"/>
      <c r="O43" s="12"/>
    </row>
    <row r="44" spans="1:15" s="13" customFormat="1" ht="18.3" hidden="1" outlineLevel="2" x14ac:dyDescent="0.3">
      <c r="A44" s="22"/>
      <c r="B44" s="12"/>
      <c r="C44" s="157"/>
      <c r="D44" s="37"/>
      <c r="E44" s="37"/>
      <c r="F44" s="37"/>
      <c r="G44" s="37"/>
      <c r="H44" s="166" t="s">
        <v>860</v>
      </c>
      <c r="I44" s="166" t="s">
        <v>882</v>
      </c>
      <c r="J44" s="37"/>
      <c r="K44" s="37"/>
      <c r="L44" s="37"/>
      <c r="M44" s="128"/>
      <c r="N44" s="210"/>
      <c r="O44" s="12"/>
    </row>
    <row r="45" spans="1:15" s="13" customFormat="1" ht="18.8" hidden="1" outlineLevel="2" thickBot="1" x14ac:dyDescent="0.35">
      <c r="A45" s="22"/>
      <c r="B45" s="12"/>
      <c r="C45" s="158"/>
      <c r="D45" s="159"/>
      <c r="E45" s="159"/>
      <c r="F45" s="159"/>
      <c r="G45" s="159"/>
      <c r="H45" s="159"/>
      <c r="I45" s="159"/>
      <c r="J45" s="159"/>
      <c r="K45" s="159"/>
      <c r="L45" s="159"/>
      <c r="M45" s="160"/>
      <c r="N45" s="211"/>
      <c r="O45" s="12"/>
    </row>
    <row r="46" spans="1:15" s="13" customFormat="1" ht="18.3" hidden="1" outlineLevel="1" x14ac:dyDescent="0.3">
      <c r="A46" s="22"/>
      <c r="B46" s="12"/>
      <c r="C46" s="5"/>
      <c r="D46" s="5"/>
      <c r="E46" s="5"/>
      <c r="F46" s="5"/>
      <c r="G46" s="5"/>
      <c r="H46" s="5"/>
      <c r="I46" s="5"/>
      <c r="J46" s="5"/>
      <c r="K46" s="5"/>
      <c r="L46" s="5"/>
      <c r="M46" s="5"/>
      <c r="N46" s="5"/>
      <c r="O46" s="12"/>
    </row>
    <row r="47" spans="1:15" s="13" customFormat="1" ht="36.799999999999997" hidden="1" customHeight="1" outlineLevel="1" x14ac:dyDescent="0.3">
      <c r="A47" s="22"/>
      <c r="B47" s="332" t="s">
        <v>895</v>
      </c>
      <c r="C47" s="332"/>
      <c r="D47" s="332"/>
      <c r="E47" s="332"/>
      <c r="F47" s="332"/>
      <c r="G47" s="332"/>
      <c r="H47" s="332"/>
      <c r="I47" s="332"/>
      <c r="J47" s="332"/>
      <c r="K47" s="332"/>
      <c r="L47" s="332"/>
      <c r="M47" s="332"/>
      <c r="N47" s="332"/>
      <c r="O47" s="12"/>
    </row>
    <row r="48" spans="1:15" s="13" customFormat="1" ht="18.8" thickBot="1" x14ac:dyDescent="0.35">
      <c r="A48" s="22"/>
      <c r="B48" s="12"/>
      <c r="C48" s="5"/>
      <c r="D48" s="5"/>
      <c r="E48" s="5"/>
      <c r="F48" s="5"/>
      <c r="G48" s="5"/>
      <c r="H48" s="5"/>
      <c r="I48" s="5"/>
      <c r="J48" s="5"/>
      <c r="K48" s="5"/>
      <c r="L48" s="5"/>
      <c r="M48" s="5"/>
      <c r="N48" s="5"/>
      <c r="O48" s="12"/>
    </row>
    <row r="49" spans="1:15" ht="16.149999999999999" thickBot="1" x14ac:dyDescent="0.35">
      <c r="A49" s="5"/>
      <c r="B49" s="10" t="s">
        <v>15</v>
      </c>
      <c r="C49" s="205" t="s">
        <v>896</v>
      </c>
      <c r="D49" s="206"/>
      <c r="E49" s="206"/>
      <c r="F49" s="206"/>
      <c r="G49" s="206"/>
      <c r="H49" s="206"/>
      <c r="I49" s="206"/>
      <c r="J49" s="206"/>
      <c r="K49" s="206"/>
      <c r="L49" s="206"/>
      <c r="M49" s="206"/>
      <c r="N49" s="206"/>
      <c r="O49" s="5"/>
    </row>
    <row r="50" spans="1:15" s="13" customFormat="1" ht="18.8" outlineLevel="1" thickBot="1" x14ac:dyDescent="0.35">
      <c r="A50" s="22"/>
      <c r="B50" s="14" t="s">
        <v>897</v>
      </c>
      <c r="C50" s="5"/>
      <c r="D50" s="5"/>
      <c r="E50" s="5"/>
      <c r="F50" s="5"/>
      <c r="G50" s="5"/>
      <c r="H50" s="5"/>
      <c r="I50" s="5"/>
      <c r="J50" s="5"/>
      <c r="K50" s="5"/>
      <c r="L50" s="5"/>
      <c r="M50" s="5"/>
      <c r="N50" s="5"/>
      <c r="O50" s="12"/>
    </row>
    <row r="51" spans="1:15" ht="175.6" customHeight="1" outlineLevel="3" x14ac:dyDescent="0.3">
      <c r="A51" s="5"/>
      <c r="B51" s="5"/>
      <c r="C51" s="18" t="s">
        <v>898</v>
      </c>
      <c r="D51" s="207" t="s">
        <v>3668</v>
      </c>
      <c r="E51" s="208"/>
      <c r="F51" s="208"/>
      <c r="G51" s="208"/>
      <c r="H51" s="208"/>
      <c r="I51" s="208"/>
      <c r="J51" s="208"/>
      <c r="K51" s="208"/>
      <c r="L51" s="208"/>
      <c r="M51" s="208"/>
      <c r="N51" s="15"/>
      <c r="O51" s="5"/>
    </row>
    <row r="52" spans="1:15" ht="107.2" customHeight="1" outlineLevel="3" x14ac:dyDescent="0.3">
      <c r="A52" s="5"/>
      <c r="B52" s="5"/>
      <c r="C52" s="20" t="s">
        <v>899</v>
      </c>
      <c r="D52" s="212" t="s">
        <v>900</v>
      </c>
      <c r="E52" s="213"/>
      <c r="F52" s="213"/>
      <c r="G52" s="213"/>
      <c r="H52" s="213"/>
      <c r="I52" s="213"/>
      <c r="J52" s="213"/>
      <c r="K52" s="213"/>
      <c r="L52" s="213"/>
      <c r="M52" s="214"/>
      <c r="N52" s="16"/>
      <c r="O52" s="5"/>
    </row>
    <row r="53" spans="1:15" ht="409.6" customHeight="1" outlineLevel="3" x14ac:dyDescent="0.3">
      <c r="A53" s="5"/>
      <c r="B53" s="5"/>
      <c r="C53" s="167" t="s">
        <v>901</v>
      </c>
      <c r="D53" s="212" t="s">
        <v>902</v>
      </c>
      <c r="E53" s="213"/>
      <c r="F53" s="213"/>
      <c r="G53" s="213"/>
      <c r="H53" s="213"/>
      <c r="I53" s="213"/>
      <c r="J53" s="213"/>
      <c r="K53" s="213"/>
      <c r="L53" s="213"/>
      <c r="M53" s="214"/>
      <c r="N53" s="16"/>
      <c r="O53" s="5"/>
    </row>
    <row r="54" spans="1:15" ht="180" customHeight="1" outlineLevel="3" x14ac:dyDescent="0.3">
      <c r="A54" s="5"/>
      <c r="B54" s="5"/>
      <c r="C54" s="20" t="s">
        <v>903</v>
      </c>
      <c r="D54" s="212" t="s">
        <v>904</v>
      </c>
      <c r="E54" s="213"/>
      <c r="F54" s="213"/>
      <c r="G54" s="213"/>
      <c r="H54" s="213"/>
      <c r="I54" s="213"/>
      <c r="J54" s="213"/>
      <c r="K54" s="213"/>
      <c r="L54" s="213"/>
      <c r="M54" s="214"/>
      <c r="N54" s="16"/>
      <c r="O54" s="5"/>
    </row>
    <row r="55" spans="1:15" ht="179.2" customHeight="1" outlineLevel="3" thickBot="1" x14ac:dyDescent="0.35">
      <c r="A55" s="5"/>
      <c r="B55" s="5"/>
      <c r="C55" s="19" t="s">
        <v>905</v>
      </c>
      <c r="D55" s="215" t="s">
        <v>853</v>
      </c>
      <c r="E55" s="216"/>
      <c r="F55" s="216"/>
      <c r="G55" s="216"/>
      <c r="H55" s="216"/>
      <c r="I55" s="216"/>
      <c r="J55" s="216"/>
      <c r="K55" s="216"/>
      <c r="L55" s="216"/>
      <c r="M55" s="217"/>
      <c r="N55" s="17"/>
      <c r="O55" s="5"/>
    </row>
    <row r="56" spans="1:15" s="13" customFormat="1" ht="18.3" outlineLevel="1" x14ac:dyDescent="0.3">
      <c r="A56" s="22"/>
      <c r="B56" s="12"/>
      <c r="C56" s="5"/>
      <c r="D56" s="5"/>
      <c r="E56" s="5"/>
      <c r="F56" s="5"/>
      <c r="G56" s="5"/>
      <c r="H56" s="5"/>
      <c r="I56" s="5"/>
      <c r="J56" s="5"/>
      <c r="K56" s="5"/>
      <c r="L56" s="5"/>
      <c r="M56" s="5"/>
      <c r="N56" s="5"/>
      <c r="O56" s="12"/>
    </row>
    <row r="57" spans="1:15" s="13" customFormat="1" ht="18.3" outlineLevel="1" collapsed="1" x14ac:dyDescent="0.3">
      <c r="A57" s="22"/>
      <c r="B57" s="14" t="s">
        <v>906</v>
      </c>
      <c r="C57" s="5"/>
      <c r="D57" s="5"/>
      <c r="E57" s="5"/>
      <c r="F57" s="5"/>
      <c r="G57" s="5"/>
      <c r="H57" s="5"/>
      <c r="I57" s="5"/>
      <c r="J57" s="5"/>
      <c r="K57" s="5"/>
      <c r="L57" s="5"/>
      <c r="M57" s="5"/>
      <c r="N57" s="5"/>
      <c r="O57" s="12"/>
    </row>
    <row r="58" spans="1:15" s="13" customFormat="1" ht="18.3" hidden="1" outlineLevel="2" x14ac:dyDescent="0.3">
      <c r="A58" s="22"/>
      <c r="B58" s="12"/>
      <c r="C58" s="305" t="s">
        <v>907</v>
      </c>
      <c r="D58" s="306"/>
      <c r="E58" s="306"/>
      <c r="F58" s="306"/>
      <c r="G58" s="306"/>
      <c r="H58" s="306"/>
      <c r="I58" s="306"/>
      <c r="J58" s="306"/>
      <c r="K58" s="306"/>
      <c r="L58" s="306"/>
      <c r="M58" s="307"/>
      <c r="N58" s="209"/>
      <c r="O58" s="12"/>
    </row>
    <row r="59" spans="1:15" s="13" customFormat="1" ht="18.3" hidden="1" outlineLevel="2" x14ac:dyDescent="0.3">
      <c r="A59" s="22"/>
      <c r="B59" s="12"/>
      <c r="C59" s="333"/>
      <c r="D59" s="334"/>
      <c r="E59" s="334"/>
      <c r="F59" s="334"/>
      <c r="G59" s="334"/>
      <c r="H59" s="334"/>
      <c r="I59" s="334"/>
      <c r="J59" s="334"/>
      <c r="K59" s="334"/>
      <c r="L59" s="334"/>
      <c r="M59" s="335"/>
      <c r="N59" s="210"/>
      <c r="O59" s="12"/>
    </row>
    <row r="60" spans="1:15" s="13" customFormat="1" ht="47.95" hidden="1" customHeight="1" outlineLevel="2" x14ac:dyDescent="0.3">
      <c r="A60" s="22"/>
      <c r="B60" s="12"/>
      <c r="C60" s="157"/>
      <c r="D60" s="161" t="s">
        <v>908</v>
      </c>
      <c r="E60" s="37"/>
      <c r="F60" s="161" t="s">
        <v>909</v>
      </c>
      <c r="G60" s="37"/>
      <c r="H60" s="161" t="s">
        <v>910</v>
      </c>
      <c r="I60" s="37"/>
      <c r="J60" s="161" t="s">
        <v>911</v>
      </c>
      <c r="K60" s="37"/>
      <c r="L60" s="37"/>
      <c r="M60" s="128"/>
      <c r="N60" s="210"/>
      <c r="O60" s="12"/>
    </row>
    <row r="61" spans="1:15" s="13" customFormat="1" ht="18.3" hidden="1" outlineLevel="2" x14ac:dyDescent="0.3">
      <c r="A61" s="22"/>
      <c r="B61" s="12"/>
      <c r="C61" s="157"/>
      <c r="D61" s="162" t="s">
        <v>860</v>
      </c>
      <c r="E61" s="37"/>
      <c r="F61" s="115"/>
      <c r="G61" s="37"/>
      <c r="H61" s="162" t="s">
        <v>861</v>
      </c>
      <c r="I61" s="37"/>
      <c r="J61" s="115"/>
      <c r="K61" s="37"/>
      <c r="L61" s="37"/>
      <c r="M61" s="128"/>
      <c r="N61" s="210"/>
      <c r="O61" s="12"/>
    </row>
    <row r="62" spans="1:15" s="13" customFormat="1" ht="18.3" hidden="1" outlineLevel="2" x14ac:dyDescent="0.3">
      <c r="A62" s="22"/>
      <c r="B62" s="12"/>
      <c r="C62" s="157"/>
      <c r="D62" s="162" t="s">
        <v>862</v>
      </c>
      <c r="E62" s="37"/>
      <c r="F62" s="115"/>
      <c r="G62" s="37"/>
      <c r="H62" s="162" t="s">
        <v>863</v>
      </c>
      <c r="I62" s="37"/>
      <c r="J62" s="115"/>
      <c r="K62" s="37"/>
      <c r="L62" s="37"/>
      <c r="M62" s="128"/>
      <c r="N62" s="210"/>
      <c r="O62" s="12"/>
    </row>
    <row r="63" spans="1:15" s="13" customFormat="1" ht="18.3" hidden="1" outlineLevel="2" x14ac:dyDescent="0.3">
      <c r="A63" s="22"/>
      <c r="B63" s="12"/>
      <c r="C63" s="157"/>
      <c r="D63" s="162" t="s">
        <v>864</v>
      </c>
      <c r="E63" s="37"/>
      <c r="F63" s="115"/>
      <c r="G63" s="37"/>
      <c r="H63" s="162" t="s">
        <v>865</v>
      </c>
      <c r="I63" s="37"/>
      <c r="J63" s="115"/>
      <c r="K63" s="37"/>
      <c r="L63" s="37"/>
      <c r="M63" s="128"/>
      <c r="N63" s="210"/>
      <c r="O63" s="12"/>
    </row>
    <row r="64" spans="1:15" s="13" customFormat="1" ht="18.8" hidden="1" outlineLevel="2" thickBot="1" x14ac:dyDescent="0.35">
      <c r="A64" s="22"/>
      <c r="B64" s="12"/>
      <c r="C64" s="158"/>
      <c r="D64" s="159"/>
      <c r="E64" s="159"/>
      <c r="F64" s="159"/>
      <c r="G64" s="159"/>
      <c r="H64" s="159"/>
      <c r="I64" s="159"/>
      <c r="J64" s="159"/>
      <c r="K64" s="159"/>
      <c r="L64" s="159"/>
      <c r="M64" s="160"/>
      <c r="N64" s="211"/>
      <c r="O64" s="12"/>
    </row>
    <row r="65" spans="1:15" s="13" customFormat="1" ht="18.3" outlineLevel="1" x14ac:dyDescent="0.3">
      <c r="A65" s="22"/>
      <c r="B65" s="12"/>
      <c r="C65" s="5"/>
      <c r="D65" s="5"/>
      <c r="E65" s="5"/>
      <c r="F65" s="5"/>
      <c r="G65" s="5"/>
      <c r="H65" s="5"/>
      <c r="I65" s="5"/>
      <c r="J65" s="5"/>
      <c r="K65" s="5"/>
      <c r="L65" s="5"/>
      <c r="M65" s="5"/>
      <c r="N65" s="5"/>
      <c r="O65" s="12"/>
    </row>
    <row r="66" spans="1:15" s="13" customFormat="1" ht="18.3" outlineLevel="1" collapsed="1" x14ac:dyDescent="0.3">
      <c r="A66" s="22"/>
      <c r="B66" s="14" t="s">
        <v>912</v>
      </c>
      <c r="C66" s="5"/>
      <c r="D66" s="5"/>
      <c r="E66" s="5"/>
      <c r="F66" s="5"/>
      <c r="G66" s="5"/>
      <c r="H66" s="5"/>
      <c r="I66" s="5"/>
      <c r="J66" s="5"/>
      <c r="K66" s="5"/>
      <c r="L66" s="5"/>
      <c r="M66" s="5"/>
      <c r="N66" s="5"/>
      <c r="O66" s="12"/>
    </row>
    <row r="67" spans="1:15" s="13" customFormat="1" ht="22.6" hidden="1" customHeight="1" outlineLevel="2" x14ac:dyDescent="0.3">
      <c r="A67" s="22"/>
      <c r="B67" s="12"/>
      <c r="C67" s="305" t="s">
        <v>913</v>
      </c>
      <c r="D67" s="306"/>
      <c r="E67" s="306"/>
      <c r="F67" s="306"/>
      <c r="G67" s="306"/>
      <c r="H67" s="306"/>
      <c r="I67" s="306"/>
      <c r="J67" s="306"/>
      <c r="K67" s="306"/>
      <c r="L67" s="306"/>
      <c r="M67" s="307"/>
      <c r="N67" s="209"/>
      <c r="O67" s="12"/>
    </row>
    <row r="68" spans="1:15" s="13" customFormat="1" ht="22.6" hidden="1" customHeight="1" outlineLevel="2" x14ac:dyDescent="0.3">
      <c r="A68" s="22"/>
      <c r="B68" s="12"/>
      <c r="C68" s="333"/>
      <c r="D68" s="334"/>
      <c r="E68" s="334"/>
      <c r="F68" s="334"/>
      <c r="G68" s="334"/>
      <c r="H68" s="334"/>
      <c r="I68" s="334"/>
      <c r="J68" s="334"/>
      <c r="K68" s="334"/>
      <c r="L68" s="334"/>
      <c r="M68" s="335"/>
      <c r="N68" s="210"/>
      <c r="O68" s="12"/>
    </row>
    <row r="69" spans="1:15" s="13" customFormat="1" ht="18.8" hidden="1" outlineLevel="2" thickBot="1" x14ac:dyDescent="0.35">
      <c r="A69" s="22"/>
      <c r="B69" s="12"/>
      <c r="C69" s="158"/>
      <c r="D69" s="159"/>
      <c r="E69" s="159"/>
      <c r="F69" s="159"/>
      <c r="G69" s="159"/>
      <c r="H69" s="159"/>
      <c r="I69" s="159"/>
      <c r="J69" s="159"/>
      <c r="K69" s="159"/>
      <c r="L69" s="159"/>
      <c r="M69" s="160"/>
      <c r="N69" s="211"/>
      <c r="O69" s="12"/>
    </row>
    <row r="70" spans="1:15" s="13" customFormat="1" ht="18.3" outlineLevel="1" x14ac:dyDescent="0.3">
      <c r="A70" s="22"/>
      <c r="B70" s="12"/>
      <c r="C70" s="5"/>
      <c r="D70" s="5"/>
      <c r="E70" s="5"/>
      <c r="F70" s="5"/>
      <c r="G70" s="5"/>
      <c r="H70" s="5"/>
      <c r="I70" s="5"/>
      <c r="J70" s="5"/>
      <c r="K70" s="5"/>
      <c r="L70" s="5"/>
      <c r="M70" s="5"/>
      <c r="N70" s="5"/>
      <c r="O70" s="12"/>
    </row>
    <row r="71" spans="1:15" s="13" customFormat="1" ht="18.3" outlineLevel="1" collapsed="1" x14ac:dyDescent="0.3">
      <c r="A71" s="22"/>
      <c r="B71" s="14" t="s">
        <v>914</v>
      </c>
      <c r="C71" s="5"/>
      <c r="D71" s="5"/>
      <c r="E71" s="5"/>
      <c r="F71" s="5"/>
      <c r="G71" s="5"/>
      <c r="H71" s="5"/>
      <c r="I71" s="5"/>
      <c r="J71" s="5"/>
      <c r="K71" s="5"/>
      <c r="L71" s="5"/>
      <c r="M71" s="5"/>
      <c r="N71" s="5"/>
      <c r="O71" s="12"/>
    </row>
    <row r="72" spans="1:15" s="13" customFormat="1" ht="22.6" hidden="1" customHeight="1" outlineLevel="2" x14ac:dyDescent="0.3">
      <c r="A72" s="22"/>
      <c r="B72" s="12"/>
      <c r="C72" s="305" t="s">
        <v>915</v>
      </c>
      <c r="D72" s="306"/>
      <c r="E72" s="306"/>
      <c r="F72" s="306"/>
      <c r="G72" s="306"/>
      <c r="H72" s="306"/>
      <c r="I72" s="306"/>
      <c r="J72" s="306"/>
      <c r="K72" s="306"/>
      <c r="L72" s="306"/>
      <c r="M72" s="307"/>
      <c r="N72" s="209"/>
      <c r="O72" s="12"/>
    </row>
    <row r="73" spans="1:15" s="13" customFormat="1" ht="22.6" hidden="1" customHeight="1" outlineLevel="2" x14ac:dyDescent="0.3">
      <c r="A73" s="22"/>
      <c r="B73" s="12"/>
      <c r="C73" s="333"/>
      <c r="D73" s="334"/>
      <c r="E73" s="334"/>
      <c r="F73" s="334"/>
      <c r="G73" s="334"/>
      <c r="H73" s="334"/>
      <c r="I73" s="334"/>
      <c r="J73" s="334"/>
      <c r="K73" s="334"/>
      <c r="L73" s="334"/>
      <c r="M73" s="335"/>
      <c r="N73" s="210"/>
      <c r="O73" s="12"/>
    </row>
    <row r="74" spans="1:15" s="13" customFormat="1" ht="22.6" hidden="1" customHeight="1" outlineLevel="2" x14ac:dyDescent="0.3">
      <c r="A74" s="22"/>
      <c r="B74" s="12"/>
      <c r="C74" s="157"/>
      <c r="D74" s="161" t="s">
        <v>870</v>
      </c>
      <c r="E74" s="37"/>
      <c r="F74" s="168" t="s">
        <v>916</v>
      </c>
      <c r="G74" s="37"/>
      <c r="H74" s="161" t="s">
        <v>917</v>
      </c>
      <c r="I74" s="37"/>
      <c r="J74" s="37"/>
      <c r="K74" s="37"/>
      <c r="L74" s="37"/>
      <c r="M74" s="128"/>
      <c r="N74" s="210"/>
      <c r="O74" s="12"/>
    </row>
    <row r="75" spans="1:15" s="13" customFormat="1" ht="22.6" hidden="1" customHeight="1" outlineLevel="2" x14ac:dyDescent="0.3">
      <c r="A75" s="22"/>
      <c r="B75" s="12"/>
      <c r="C75" s="157"/>
      <c r="D75" s="163"/>
      <c r="E75" s="37"/>
      <c r="F75" s="163"/>
      <c r="G75" s="37"/>
      <c r="H75" s="163"/>
      <c r="I75" s="37"/>
      <c r="J75" s="37"/>
      <c r="K75" s="37"/>
      <c r="L75" s="37"/>
      <c r="M75" s="128"/>
      <c r="N75" s="210"/>
      <c r="O75" s="12"/>
    </row>
    <row r="76" spans="1:15" s="13" customFormat="1" ht="22.6" hidden="1" customHeight="1" outlineLevel="2" x14ac:dyDescent="0.3">
      <c r="A76" s="22"/>
      <c r="B76" s="12"/>
      <c r="C76" s="157"/>
      <c r="D76" s="163"/>
      <c r="E76" s="37"/>
      <c r="F76" s="163"/>
      <c r="G76" s="37"/>
      <c r="H76" s="163"/>
      <c r="I76" s="37"/>
      <c r="J76" s="37"/>
      <c r="K76" s="37"/>
      <c r="L76" s="37"/>
      <c r="M76" s="128"/>
      <c r="N76" s="210"/>
      <c r="O76" s="12"/>
    </row>
    <row r="77" spans="1:15" s="13" customFormat="1" ht="18.3" hidden="1" outlineLevel="2" x14ac:dyDescent="0.3">
      <c r="A77" s="22"/>
      <c r="B77" s="12"/>
      <c r="C77" s="157"/>
      <c r="D77" s="163"/>
      <c r="E77" s="37"/>
      <c r="F77" s="163"/>
      <c r="G77" s="37"/>
      <c r="H77" s="163"/>
      <c r="I77" s="37"/>
      <c r="J77" s="37"/>
      <c r="K77" s="37"/>
      <c r="L77" s="37"/>
      <c r="M77" s="128"/>
      <c r="N77" s="210"/>
      <c r="O77" s="12"/>
    </row>
    <row r="78" spans="1:15" s="13" customFormat="1" ht="18.8" hidden="1" outlineLevel="2" thickBot="1" x14ac:dyDescent="0.35">
      <c r="A78" s="22"/>
      <c r="B78" s="12"/>
      <c r="C78" s="158"/>
      <c r="D78" s="159"/>
      <c r="E78" s="159"/>
      <c r="F78" s="159"/>
      <c r="G78" s="159"/>
      <c r="H78" s="159"/>
      <c r="I78" s="159"/>
      <c r="J78" s="159"/>
      <c r="K78" s="159"/>
      <c r="L78" s="159"/>
      <c r="M78" s="160"/>
      <c r="N78" s="211"/>
      <c r="O78" s="12"/>
    </row>
    <row r="79" spans="1:15" s="13" customFormat="1" ht="18.3" outlineLevel="1" x14ac:dyDescent="0.3">
      <c r="A79" s="22"/>
      <c r="B79" s="12"/>
      <c r="C79" s="5"/>
      <c r="D79" s="5"/>
      <c r="E79" s="5"/>
      <c r="F79" s="5"/>
      <c r="G79" s="5"/>
      <c r="H79" s="5"/>
      <c r="I79" s="5"/>
      <c r="J79" s="5"/>
      <c r="K79" s="5"/>
      <c r="L79" s="5"/>
      <c r="M79" s="5"/>
      <c r="N79" s="5"/>
      <c r="O79" s="12"/>
    </row>
    <row r="80" spans="1:15" s="13" customFormat="1" ht="18.3" outlineLevel="1" collapsed="1" x14ac:dyDescent="0.3">
      <c r="A80" s="22"/>
      <c r="B80" s="14" t="s">
        <v>918</v>
      </c>
      <c r="C80" s="5"/>
      <c r="D80" s="5"/>
      <c r="E80" s="5"/>
      <c r="F80" s="5"/>
      <c r="G80" s="5"/>
      <c r="H80" s="5"/>
      <c r="I80" s="5"/>
      <c r="J80" s="5"/>
      <c r="K80" s="5"/>
      <c r="L80" s="5"/>
      <c r="M80" s="5"/>
      <c r="N80" s="5"/>
      <c r="O80" s="12"/>
    </row>
    <row r="81" spans="1:15" s="13" customFormat="1" ht="22.6" hidden="1" customHeight="1" outlineLevel="2" x14ac:dyDescent="0.3">
      <c r="A81" s="22"/>
      <c r="B81" s="12"/>
      <c r="C81" s="305" t="s">
        <v>919</v>
      </c>
      <c r="D81" s="306"/>
      <c r="E81" s="306"/>
      <c r="F81" s="306"/>
      <c r="G81" s="306"/>
      <c r="H81" s="306"/>
      <c r="I81" s="306"/>
      <c r="J81" s="306"/>
      <c r="K81" s="306"/>
      <c r="L81" s="306"/>
      <c r="M81" s="307"/>
      <c r="N81" s="209"/>
      <c r="O81" s="12"/>
    </row>
    <row r="82" spans="1:15" s="13" customFormat="1" ht="22.6" hidden="1" customHeight="1" outlineLevel="2" x14ac:dyDescent="0.3">
      <c r="A82" s="22"/>
      <c r="B82" s="12"/>
      <c r="C82" s="333"/>
      <c r="D82" s="334"/>
      <c r="E82" s="334"/>
      <c r="F82" s="334"/>
      <c r="G82" s="334"/>
      <c r="H82" s="334"/>
      <c r="I82" s="334"/>
      <c r="J82" s="334"/>
      <c r="K82" s="334"/>
      <c r="L82" s="334"/>
      <c r="M82" s="335"/>
      <c r="N82" s="210"/>
      <c r="O82" s="12"/>
    </row>
    <row r="83" spans="1:15" s="13" customFormat="1" ht="18.3" hidden="1" outlineLevel="2" x14ac:dyDescent="0.3">
      <c r="A83" s="22"/>
      <c r="B83" s="12"/>
      <c r="C83" s="164" t="s">
        <v>920</v>
      </c>
      <c r="D83" s="165" t="s">
        <v>860</v>
      </c>
      <c r="E83" s="165" t="s">
        <v>862</v>
      </c>
      <c r="F83" s="165" t="s">
        <v>864</v>
      </c>
      <c r="G83" s="37"/>
      <c r="H83" s="37" t="s">
        <v>921</v>
      </c>
      <c r="I83" s="266" t="s">
        <v>922</v>
      </c>
      <c r="J83" s="266"/>
      <c r="K83" s="266"/>
      <c r="L83" s="266"/>
      <c r="M83" s="128"/>
      <c r="N83" s="210"/>
      <c r="O83" s="12"/>
    </row>
    <row r="84" spans="1:15" s="13" customFormat="1" ht="18.3" hidden="1" outlineLevel="2" x14ac:dyDescent="0.3">
      <c r="A84" s="22"/>
      <c r="B84" s="12"/>
      <c r="C84" s="157"/>
      <c r="D84" s="162" t="s">
        <v>878</v>
      </c>
      <c r="E84" s="162" t="s">
        <v>879</v>
      </c>
      <c r="F84" s="162" t="s">
        <v>880</v>
      </c>
      <c r="G84" s="37"/>
      <c r="H84" s="37"/>
      <c r="I84" s="266" t="s">
        <v>923</v>
      </c>
      <c r="J84" s="266"/>
      <c r="K84" s="266"/>
      <c r="L84" s="266"/>
      <c r="M84" s="128"/>
      <c r="N84" s="210"/>
      <c r="O84" s="12"/>
    </row>
    <row r="85" spans="1:15" s="13" customFormat="1" ht="31.6" hidden="1" customHeight="1" outlineLevel="2" x14ac:dyDescent="0.3">
      <c r="A85" s="22"/>
      <c r="B85" s="12"/>
      <c r="C85" s="157"/>
      <c r="D85" s="162" t="s">
        <v>882</v>
      </c>
      <c r="E85" s="162" t="s">
        <v>883</v>
      </c>
      <c r="F85" s="162" t="s">
        <v>884</v>
      </c>
      <c r="G85" s="37"/>
      <c r="H85" s="37"/>
      <c r="I85" s="266"/>
      <c r="J85" s="266"/>
      <c r="K85" s="266"/>
      <c r="L85" s="266"/>
      <c r="M85" s="128"/>
      <c r="N85" s="210"/>
      <c r="O85" s="12"/>
    </row>
    <row r="86" spans="1:15" s="13" customFormat="1" ht="18.8" hidden="1" customHeight="1" outlineLevel="2" x14ac:dyDescent="0.3">
      <c r="A86" s="22"/>
      <c r="B86" s="12"/>
      <c r="C86" s="157"/>
      <c r="D86" s="162" t="s">
        <v>885</v>
      </c>
      <c r="E86" s="162" t="s">
        <v>886</v>
      </c>
      <c r="F86" s="162" t="s">
        <v>887</v>
      </c>
      <c r="G86" s="37"/>
      <c r="H86" s="37"/>
      <c r="I86" s="266" t="s">
        <v>924</v>
      </c>
      <c r="J86" s="266"/>
      <c r="K86" s="266"/>
      <c r="L86" s="266"/>
      <c r="M86" s="128"/>
      <c r="N86" s="210"/>
      <c r="O86" s="12"/>
    </row>
    <row r="87" spans="1:15" s="13" customFormat="1" ht="18.3" hidden="1" outlineLevel="2" x14ac:dyDescent="0.3">
      <c r="A87" s="22"/>
      <c r="B87" s="12"/>
      <c r="C87" s="157"/>
      <c r="D87" s="162" t="s">
        <v>889</v>
      </c>
      <c r="E87" s="162" t="s">
        <v>890</v>
      </c>
      <c r="F87" s="162" t="s">
        <v>891</v>
      </c>
      <c r="G87" s="37"/>
      <c r="H87" s="37"/>
      <c r="I87" s="266"/>
      <c r="J87" s="266"/>
      <c r="K87" s="266"/>
      <c r="L87" s="266"/>
      <c r="M87" s="128"/>
      <c r="N87" s="210"/>
      <c r="O87" s="12"/>
    </row>
    <row r="88" spans="1:15" s="13" customFormat="1" ht="22.6" hidden="1" customHeight="1" outlineLevel="2" x14ac:dyDescent="0.3">
      <c r="A88" s="22"/>
      <c r="B88" s="12"/>
      <c r="C88" s="157"/>
      <c r="D88" s="37"/>
      <c r="E88" s="37"/>
      <c r="F88" s="37"/>
      <c r="G88" s="37"/>
      <c r="H88" s="37"/>
      <c r="I88" s="266" t="s">
        <v>925</v>
      </c>
      <c r="J88" s="266"/>
      <c r="K88" s="266"/>
      <c r="L88" s="266"/>
      <c r="M88" s="128"/>
      <c r="N88" s="210"/>
      <c r="O88" s="12"/>
    </row>
    <row r="89" spans="1:15" s="13" customFormat="1" ht="22.6" hidden="1" customHeight="1" outlineLevel="2" x14ac:dyDescent="0.3">
      <c r="A89" s="22"/>
      <c r="B89" s="12"/>
      <c r="C89" s="157"/>
      <c r="D89" s="37"/>
      <c r="E89" s="37"/>
      <c r="F89" s="37"/>
      <c r="G89" s="37"/>
      <c r="H89" s="37"/>
      <c r="I89" s="266"/>
      <c r="J89" s="266"/>
      <c r="K89" s="266"/>
      <c r="L89" s="266"/>
      <c r="M89" s="128"/>
      <c r="N89" s="210"/>
      <c r="O89" s="12"/>
    </row>
    <row r="90" spans="1:15" s="13" customFormat="1" ht="22.6" hidden="1" customHeight="1" outlineLevel="2" x14ac:dyDescent="0.3">
      <c r="A90" s="22"/>
      <c r="B90" s="12"/>
      <c r="C90" s="157"/>
      <c r="D90" s="37"/>
      <c r="E90" s="37"/>
      <c r="F90" s="37"/>
      <c r="G90" s="37"/>
      <c r="H90" s="161" t="s">
        <v>926</v>
      </c>
      <c r="I90" s="161" t="s">
        <v>927</v>
      </c>
      <c r="J90" s="37"/>
      <c r="K90" s="37"/>
      <c r="L90" s="37"/>
      <c r="M90" s="128"/>
      <c r="N90" s="210"/>
      <c r="O90" s="12"/>
    </row>
    <row r="91" spans="1:15" s="13" customFormat="1" ht="18.3" hidden="1" outlineLevel="2" x14ac:dyDescent="0.3">
      <c r="A91" s="22"/>
      <c r="B91" s="12"/>
      <c r="C91" s="157"/>
      <c r="D91" s="37"/>
      <c r="E91" s="37"/>
      <c r="F91" s="37"/>
      <c r="G91" s="37"/>
      <c r="H91" s="166"/>
      <c r="I91" s="166"/>
      <c r="J91" s="37"/>
      <c r="K91" s="37"/>
      <c r="L91" s="37"/>
      <c r="M91" s="128"/>
      <c r="N91" s="210"/>
      <c r="O91" s="12"/>
    </row>
    <row r="92" spans="1:15" s="13" customFormat="1" ht="18.8" hidden="1" outlineLevel="2" thickBot="1" x14ac:dyDescent="0.35">
      <c r="A92" s="22"/>
      <c r="B92" s="12"/>
      <c r="C92" s="158"/>
      <c r="D92" s="159"/>
      <c r="E92" s="159"/>
      <c r="F92" s="159"/>
      <c r="G92" s="159"/>
      <c r="H92" s="159"/>
      <c r="I92" s="159"/>
      <c r="J92" s="159"/>
      <c r="K92" s="159"/>
      <c r="L92" s="159"/>
      <c r="M92" s="160"/>
      <c r="N92" s="211"/>
      <c r="O92" s="12"/>
    </row>
    <row r="93" spans="1:15" s="13" customFormat="1" ht="18.3" outlineLevel="1" x14ac:dyDescent="0.3">
      <c r="A93" s="22"/>
      <c r="B93" s="12"/>
      <c r="C93" s="5"/>
      <c r="D93" s="5"/>
      <c r="E93" s="5"/>
      <c r="F93" s="5"/>
      <c r="G93" s="5"/>
      <c r="H93" s="5"/>
      <c r="I93" s="5"/>
      <c r="J93" s="5"/>
      <c r="K93" s="5"/>
      <c r="L93" s="5"/>
      <c r="M93" s="5"/>
      <c r="N93" s="5"/>
      <c r="O93" s="12"/>
    </row>
    <row r="94" spans="1:15" s="13" customFormat="1" ht="36.799999999999997" customHeight="1" outlineLevel="1" x14ac:dyDescent="0.3">
      <c r="A94" s="22"/>
      <c r="B94" s="332" t="s">
        <v>928</v>
      </c>
      <c r="C94" s="332"/>
      <c r="D94" s="332"/>
      <c r="E94" s="332"/>
      <c r="F94" s="332"/>
      <c r="G94" s="332"/>
      <c r="H94" s="332"/>
      <c r="I94" s="332"/>
      <c r="J94" s="332"/>
      <c r="K94" s="332"/>
      <c r="L94" s="332"/>
      <c r="M94" s="332"/>
      <c r="N94" s="332"/>
      <c r="O94" s="12"/>
    </row>
    <row r="95" spans="1:15" s="13" customFormat="1" ht="18.8" thickBot="1" x14ac:dyDescent="0.35">
      <c r="A95" s="22"/>
      <c r="B95" s="12"/>
      <c r="C95" s="5"/>
      <c r="D95" s="5"/>
      <c r="E95" s="5"/>
      <c r="F95" s="5"/>
      <c r="G95" s="5"/>
      <c r="H95" s="5"/>
      <c r="I95" s="5"/>
      <c r="J95" s="5"/>
      <c r="K95" s="5"/>
      <c r="L95" s="5"/>
      <c r="M95" s="5"/>
      <c r="N95" s="5"/>
      <c r="O95" s="12"/>
    </row>
    <row r="96" spans="1:15" ht="16.149999999999999" collapsed="1" thickBot="1" x14ac:dyDescent="0.35">
      <c r="A96" s="5"/>
      <c r="B96" s="11" t="s">
        <v>27</v>
      </c>
      <c r="C96" s="205" t="s">
        <v>929</v>
      </c>
      <c r="D96" s="206"/>
      <c r="E96" s="206"/>
      <c r="F96" s="206"/>
      <c r="G96" s="206"/>
      <c r="H96" s="206"/>
      <c r="I96" s="206"/>
      <c r="J96" s="206"/>
      <c r="K96" s="206"/>
      <c r="L96" s="206"/>
      <c r="M96" s="206"/>
      <c r="N96" s="206"/>
      <c r="O96" s="5"/>
    </row>
    <row r="97" spans="1:15" s="13" customFormat="1" ht="18.3" hidden="1" outlineLevel="1" collapsed="1" x14ac:dyDescent="0.3">
      <c r="A97" s="22"/>
      <c r="B97" s="14" t="s">
        <v>930</v>
      </c>
      <c r="C97" s="5"/>
      <c r="D97" s="5"/>
      <c r="E97" s="5"/>
      <c r="F97" s="5"/>
      <c r="G97" s="5"/>
      <c r="H97" s="5"/>
      <c r="I97" s="5"/>
      <c r="J97" s="5"/>
      <c r="K97" s="5"/>
      <c r="L97" s="5"/>
      <c r="M97" s="5"/>
      <c r="N97" s="5"/>
      <c r="O97" s="12"/>
    </row>
    <row r="98" spans="1:15" ht="175.6" hidden="1" customHeight="1" outlineLevel="3" x14ac:dyDescent="0.3">
      <c r="A98" s="5"/>
      <c r="B98" s="5"/>
      <c r="C98" s="91" t="s">
        <v>931</v>
      </c>
      <c r="D98" s="207" t="s">
        <v>932</v>
      </c>
      <c r="E98" s="208"/>
      <c r="F98" s="208"/>
      <c r="G98" s="208"/>
      <c r="H98" s="208"/>
      <c r="I98" s="208"/>
      <c r="J98" s="208"/>
      <c r="K98" s="208"/>
      <c r="L98" s="208"/>
      <c r="M98" s="208"/>
      <c r="N98" s="15"/>
      <c r="O98" s="5"/>
    </row>
    <row r="99" spans="1:15" ht="107.2" hidden="1" customHeight="1" outlineLevel="3" x14ac:dyDescent="0.3">
      <c r="A99" s="5"/>
      <c r="B99" s="5"/>
      <c r="C99" s="20" t="s">
        <v>933</v>
      </c>
      <c r="D99" s="212" t="s">
        <v>934</v>
      </c>
      <c r="E99" s="213"/>
      <c r="F99" s="213"/>
      <c r="G99" s="213"/>
      <c r="H99" s="213"/>
      <c r="I99" s="213"/>
      <c r="J99" s="213"/>
      <c r="K99" s="213"/>
      <c r="L99" s="213"/>
      <c r="M99" s="214"/>
      <c r="N99" s="16"/>
      <c r="O99" s="5"/>
    </row>
    <row r="100" spans="1:15" ht="409.6" hidden="1" customHeight="1" outlineLevel="3" x14ac:dyDescent="0.3">
      <c r="A100" s="5"/>
      <c r="B100" s="5"/>
      <c r="C100" s="167" t="s">
        <v>935</v>
      </c>
      <c r="D100" s="212" t="s">
        <v>936</v>
      </c>
      <c r="E100" s="213"/>
      <c r="F100" s="213"/>
      <c r="G100" s="213"/>
      <c r="H100" s="213"/>
      <c r="I100" s="213"/>
      <c r="J100" s="213"/>
      <c r="K100" s="213"/>
      <c r="L100" s="213"/>
      <c r="M100" s="214"/>
      <c r="N100" s="16"/>
      <c r="O100" s="5"/>
    </row>
    <row r="101" spans="1:15" ht="180" hidden="1" customHeight="1" outlineLevel="3" x14ac:dyDescent="0.3">
      <c r="A101" s="5"/>
      <c r="B101" s="5"/>
      <c r="C101" s="20" t="s">
        <v>937</v>
      </c>
      <c r="D101" s="212" t="s">
        <v>938</v>
      </c>
      <c r="E101" s="213"/>
      <c r="F101" s="213"/>
      <c r="G101" s="213"/>
      <c r="H101" s="213"/>
      <c r="I101" s="213"/>
      <c r="J101" s="213"/>
      <c r="K101" s="213"/>
      <c r="L101" s="213"/>
      <c r="M101" s="214"/>
      <c r="N101" s="16"/>
      <c r="O101" s="5"/>
    </row>
    <row r="102" spans="1:15" ht="179.2" hidden="1" customHeight="1" outlineLevel="3" thickBot="1" x14ac:dyDescent="0.35">
      <c r="A102" s="5"/>
      <c r="B102" s="5"/>
      <c r="C102" s="19" t="s">
        <v>939</v>
      </c>
      <c r="D102" s="215" t="s">
        <v>940</v>
      </c>
      <c r="E102" s="216"/>
      <c r="F102" s="216"/>
      <c r="G102" s="216"/>
      <c r="H102" s="216"/>
      <c r="I102" s="216"/>
      <c r="J102" s="216"/>
      <c r="K102" s="216"/>
      <c r="L102" s="216"/>
      <c r="M102" s="217"/>
      <c r="N102" s="17"/>
      <c r="O102" s="5"/>
    </row>
    <row r="103" spans="1:15" s="13" customFormat="1" ht="18.3" hidden="1" outlineLevel="1" x14ac:dyDescent="0.3">
      <c r="A103" s="22"/>
      <c r="B103" s="12"/>
      <c r="C103" s="5"/>
      <c r="D103" s="5"/>
      <c r="E103" s="5"/>
      <c r="F103" s="5"/>
      <c r="G103" s="5"/>
      <c r="H103" s="5"/>
      <c r="I103" s="5"/>
      <c r="J103" s="5"/>
      <c r="K103" s="5"/>
      <c r="L103" s="5"/>
      <c r="M103" s="5"/>
      <c r="N103" s="5"/>
      <c r="O103" s="12"/>
    </row>
    <row r="104" spans="1:15" s="13" customFormat="1" ht="18.3" hidden="1" outlineLevel="1" collapsed="1" x14ac:dyDescent="0.3">
      <c r="A104" s="22"/>
      <c r="B104" s="14" t="s">
        <v>941</v>
      </c>
      <c r="C104" s="5"/>
      <c r="D104" s="5"/>
      <c r="E104" s="5"/>
      <c r="F104" s="5"/>
      <c r="G104" s="5"/>
      <c r="H104" s="5"/>
      <c r="I104" s="5"/>
      <c r="J104" s="5"/>
      <c r="K104" s="5"/>
      <c r="L104" s="5"/>
      <c r="M104" s="5"/>
      <c r="N104" s="5"/>
      <c r="O104" s="12"/>
    </row>
    <row r="105" spans="1:15" s="13" customFormat="1" ht="18.3" hidden="1" outlineLevel="2" x14ac:dyDescent="0.3">
      <c r="A105" s="22"/>
      <c r="B105" s="12"/>
      <c r="C105" s="305" t="s">
        <v>942</v>
      </c>
      <c r="D105" s="306"/>
      <c r="E105" s="306"/>
      <c r="F105" s="306"/>
      <c r="G105" s="306"/>
      <c r="H105" s="306"/>
      <c r="I105" s="306"/>
      <c r="J105" s="306"/>
      <c r="K105" s="306"/>
      <c r="L105" s="306"/>
      <c r="M105" s="307"/>
      <c r="N105" s="209"/>
      <c r="O105" s="12"/>
    </row>
    <row r="106" spans="1:15" s="13" customFormat="1" ht="18.3" hidden="1" outlineLevel="2" x14ac:dyDescent="0.3">
      <c r="A106" s="22"/>
      <c r="B106" s="12"/>
      <c r="C106" s="333"/>
      <c r="D106" s="334"/>
      <c r="E106" s="334"/>
      <c r="F106" s="334"/>
      <c r="G106" s="334"/>
      <c r="H106" s="334"/>
      <c r="I106" s="334"/>
      <c r="J106" s="334"/>
      <c r="K106" s="334"/>
      <c r="L106" s="334"/>
      <c r="M106" s="335"/>
      <c r="N106" s="210"/>
      <c r="O106" s="12"/>
    </row>
    <row r="107" spans="1:15" s="13" customFormat="1" ht="36" hidden="1" customHeight="1" outlineLevel="2" x14ac:dyDescent="0.3">
      <c r="A107" s="22"/>
      <c r="B107" s="12"/>
      <c r="C107" s="157"/>
      <c r="D107" s="161" t="s">
        <v>943</v>
      </c>
      <c r="E107" s="37"/>
      <c r="F107" s="37" t="s">
        <v>944</v>
      </c>
      <c r="G107" s="37"/>
      <c r="H107" s="161" t="s">
        <v>945</v>
      </c>
      <c r="I107" s="37"/>
      <c r="J107" s="161" t="s">
        <v>946</v>
      </c>
      <c r="K107" s="37"/>
      <c r="L107" s="37"/>
      <c r="M107" s="128"/>
      <c r="N107" s="210"/>
      <c r="O107" s="12"/>
    </row>
    <row r="108" spans="1:15" s="13" customFormat="1" ht="18.3" hidden="1" outlineLevel="2" x14ac:dyDescent="0.3">
      <c r="A108" s="22"/>
      <c r="B108" s="12"/>
      <c r="C108" s="157"/>
      <c r="D108" s="162" t="s">
        <v>860</v>
      </c>
      <c r="E108" s="37"/>
      <c r="F108" s="115"/>
      <c r="G108" s="37"/>
      <c r="H108" s="162" t="s">
        <v>861</v>
      </c>
      <c r="I108" s="37"/>
      <c r="J108" s="115"/>
      <c r="K108" s="37"/>
      <c r="L108" s="37"/>
      <c r="M108" s="128"/>
      <c r="N108" s="210"/>
      <c r="O108" s="12"/>
    </row>
    <row r="109" spans="1:15" s="13" customFormat="1" ht="18.3" hidden="1" outlineLevel="2" x14ac:dyDescent="0.3">
      <c r="A109" s="22"/>
      <c r="B109" s="12"/>
      <c r="C109" s="157"/>
      <c r="D109" s="162" t="s">
        <v>862</v>
      </c>
      <c r="E109" s="37"/>
      <c r="F109" s="115"/>
      <c r="G109" s="37"/>
      <c r="H109" s="162" t="s">
        <v>863</v>
      </c>
      <c r="I109" s="37"/>
      <c r="J109" s="115"/>
      <c r="K109" s="37"/>
      <c r="L109" s="37"/>
      <c r="M109" s="128"/>
      <c r="N109" s="210"/>
      <c r="O109" s="12"/>
    </row>
    <row r="110" spans="1:15" s="13" customFormat="1" ht="18.3" hidden="1" outlineLevel="2" x14ac:dyDescent="0.3">
      <c r="A110" s="22"/>
      <c r="B110" s="12"/>
      <c r="C110" s="157"/>
      <c r="D110" s="162" t="s">
        <v>864</v>
      </c>
      <c r="E110" s="37"/>
      <c r="F110" s="115"/>
      <c r="G110" s="37"/>
      <c r="H110" s="162" t="s">
        <v>865</v>
      </c>
      <c r="I110" s="37"/>
      <c r="J110" s="115"/>
      <c r="K110" s="37"/>
      <c r="L110" s="37"/>
      <c r="M110" s="128"/>
      <c r="N110" s="210"/>
      <c r="O110" s="12"/>
    </row>
    <row r="111" spans="1:15" s="13" customFormat="1" ht="18.8" hidden="1" outlineLevel="2" thickBot="1" x14ac:dyDescent="0.35">
      <c r="A111" s="22"/>
      <c r="B111" s="12"/>
      <c r="C111" s="158"/>
      <c r="D111" s="159"/>
      <c r="E111" s="159"/>
      <c r="F111" s="159"/>
      <c r="G111" s="159"/>
      <c r="H111" s="159"/>
      <c r="I111" s="159"/>
      <c r="J111" s="159"/>
      <c r="K111" s="159"/>
      <c r="L111" s="159"/>
      <c r="M111" s="160"/>
      <c r="N111" s="211"/>
      <c r="O111" s="12"/>
    </row>
    <row r="112" spans="1:15" s="13" customFormat="1" ht="18.3" hidden="1" outlineLevel="1" x14ac:dyDescent="0.3">
      <c r="A112" s="22"/>
      <c r="B112" s="12"/>
      <c r="C112" s="5"/>
      <c r="D112" s="5"/>
      <c r="E112" s="5"/>
      <c r="F112" s="5"/>
      <c r="G112" s="5"/>
      <c r="H112" s="5"/>
      <c r="I112" s="5"/>
      <c r="J112" s="5"/>
      <c r="K112" s="5"/>
      <c r="L112" s="5"/>
      <c r="M112" s="5"/>
      <c r="N112" s="5"/>
      <c r="O112" s="12"/>
    </row>
    <row r="113" spans="1:15" s="13" customFormat="1" ht="18.3" hidden="1" outlineLevel="1" collapsed="1" x14ac:dyDescent="0.3">
      <c r="A113" s="22"/>
      <c r="B113" s="14" t="s">
        <v>947</v>
      </c>
      <c r="C113" s="5"/>
      <c r="D113" s="5"/>
      <c r="E113" s="5"/>
      <c r="F113" s="5"/>
      <c r="G113" s="5"/>
      <c r="H113" s="5"/>
      <c r="I113" s="5"/>
      <c r="J113" s="5"/>
      <c r="K113" s="5"/>
      <c r="L113" s="5"/>
      <c r="M113" s="5"/>
      <c r="N113" s="5"/>
      <c r="O113" s="12"/>
    </row>
    <row r="114" spans="1:15" s="13" customFormat="1" ht="22.6" hidden="1" customHeight="1" outlineLevel="2" x14ac:dyDescent="0.3">
      <c r="A114" s="22"/>
      <c r="B114" s="12"/>
      <c r="C114" s="305" t="s">
        <v>948</v>
      </c>
      <c r="D114" s="306"/>
      <c r="E114" s="306"/>
      <c r="F114" s="306"/>
      <c r="G114" s="306"/>
      <c r="H114" s="306"/>
      <c r="I114" s="306"/>
      <c r="J114" s="306"/>
      <c r="K114" s="306"/>
      <c r="L114" s="306"/>
      <c r="M114" s="307"/>
      <c r="N114" s="209"/>
      <c r="O114" s="12"/>
    </row>
    <row r="115" spans="1:15" s="13" customFormat="1" ht="22.6" hidden="1" customHeight="1" outlineLevel="2" x14ac:dyDescent="0.3">
      <c r="A115" s="22"/>
      <c r="B115" s="12"/>
      <c r="C115" s="333"/>
      <c r="D115" s="334"/>
      <c r="E115" s="334"/>
      <c r="F115" s="334"/>
      <c r="G115" s="334"/>
      <c r="H115" s="334"/>
      <c r="I115" s="334"/>
      <c r="J115" s="334"/>
      <c r="K115" s="334"/>
      <c r="L115" s="334"/>
      <c r="M115" s="335"/>
      <c r="N115" s="210"/>
      <c r="O115" s="12"/>
    </row>
    <row r="116" spans="1:15" s="13" customFormat="1" ht="18.8" hidden="1" outlineLevel="2" thickBot="1" x14ac:dyDescent="0.35">
      <c r="A116" s="22"/>
      <c r="B116" s="12"/>
      <c r="C116" s="158"/>
      <c r="D116" s="159"/>
      <c r="E116" s="159"/>
      <c r="F116" s="159"/>
      <c r="G116" s="159"/>
      <c r="H116" s="159"/>
      <c r="I116" s="159"/>
      <c r="J116" s="159"/>
      <c r="K116" s="159"/>
      <c r="L116" s="159"/>
      <c r="M116" s="160"/>
      <c r="N116" s="211"/>
      <c r="O116" s="12"/>
    </row>
    <row r="117" spans="1:15" s="13" customFormat="1" ht="18.3" hidden="1" outlineLevel="1" x14ac:dyDescent="0.3">
      <c r="A117" s="22"/>
      <c r="B117" s="12"/>
      <c r="C117" s="5"/>
      <c r="D117" s="5"/>
      <c r="E117" s="5"/>
      <c r="F117" s="5"/>
      <c r="G117" s="5"/>
      <c r="H117" s="5"/>
      <c r="I117" s="5"/>
      <c r="J117" s="5"/>
      <c r="K117" s="5"/>
      <c r="L117" s="5"/>
      <c r="M117" s="5"/>
      <c r="N117" s="5"/>
      <c r="O117" s="12"/>
    </row>
    <row r="118" spans="1:15" s="13" customFormat="1" ht="18.3" hidden="1" outlineLevel="1" collapsed="1" x14ac:dyDescent="0.3">
      <c r="A118" s="22"/>
      <c r="B118" s="14" t="s">
        <v>949</v>
      </c>
      <c r="C118" s="5"/>
      <c r="D118" s="5"/>
      <c r="E118" s="5"/>
      <c r="F118" s="5"/>
      <c r="G118" s="5"/>
      <c r="H118" s="5"/>
      <c r="I118" s="5"/>
      <c r="J118" s="5"/>
      <c r="K118" s="5"/>
      <c r="L118" s="5"/>
      <c r="M118" s="5"/>
      <c r="N118" s="5"/>
      <c r="O118" s="12"/>
    </row>
    <row r="119" spans="1:15" s="13" customFormat="1" ht="22.6" hidden="1" customHeight="1" outlineLevel="2" x14ac:dyDescent="0.3">
      <c r="A119" s="22"/>
      <c r="B119" s="12"/>
      <c r="C119" s="305" t="s">
        <v>950</v>
      </c>
      <c r="D119" s="306"/>
      <c r="E119" s="306"/>
      <c r="F119" s="306"/>
      <c r="G119" s="306"/>
      <c r="H119" s="306"/>
      <c r="I119" s="306"/>
      <c r="J119" s="306"/>
      <c r="K119" s="306"/>
      <c r="L119" s="306"/>
      <c r="M119" s="307"/>
      <c r="N119" s="209"/>
      <c r="O119" s="12"/>
    </row>
    <row r="120" spans="1:15" s="13" customFormat="1" ht="22.6" hidden="1" customHeight="1" outlineLevel="2" x14ac:dyDescent="0.3">
      <c r="A120" s="22"/>
      <c r="B120" s="12"/>
      <c r="C120" s="333"/>
      <c r="D120" s="334"/>
      <c r="E120" s="334"/>
      <c r="F120" s="334"/>
      <c r="G120" s="334"/>
      <c r="H120" s="334"/>
      <c r="I120" s="334"/>
      <c r="J120" s="334"/>
      <c r="K120" s="334"/>
      <c r="L120" s="334"/>
      <c r="M120" s="335"/>
      <c r="N120" s="210"/>
      <c r="O120" s="12"/>
    </row>
    <row r="121" spans="1:15" s="13" customFormat="1" ht="22.6" hidden="1" customHeight="1" outlineLevel="2" x14ac:dyDescent="0.3">
      <c r="A121" s="22"/>
      <c r="B121" s="12"/>
      <c r="C121" s="157"/>
      <c r="D121" s="161" t="s">
        <v>870</v>
      </c>
      <c r="E121" s="37"/>
      <c r="F121" s="169" t="s">
        <v>951</v>
      </c>
      <c r="G121" s="37"/>
      <c r="H121" s="169" t="s">
        <v>952</v>
      </c>
      <c r="I121" s="37"/>
      <c r="J121" s="37"/>
      <c r="K121" s="37"/>
      <c r="L121" s="37"/>
      <c r="M121" s="128"/>
      <c r="N121" s="210"/>
      <c r="O121" s="12"/>
    </row>
    <row r="122" spans="1:15" s="13" customFormat="1" ht="22.6" hidden="1" customHeight="1" outlineLevel="2" x14ac:dyDescent="0.3">
      <c r="A122" s="22"/>
      <c r="B122" s="12"/>
      <c r="C122" s="157"/>
      <c r="D122" s="163"/>
      <c r="E122" s="37"/>
      <c r="F122" s="163"/>
      <c r="G122" s="37"/>
      <c r="H122" s="163"/>
      <c r="I122" s="37"/>
      <c r="J122" s="37"/>
      <c r="K122" s="37"/>
      <c r="L122" s="37"/>
      <c r="M122" s="128"/>
      <c r="N122" s="210"/>
      <c r="O122" s="12"/>
    </row>
    <row r="123" spans="1:15" s="13" customFormat="1" ht="22.6" hidden="1" customHeight="1" outlineLevel="2" x14ac:dyDescent="0.3">
      <c r="A123" s="22"/>
      <c r="B123" s="12"/>
      <c r="C123" s="157"/>
      <c r="D123" s="163"/>
      <c r="E123" s="37"/>
      <c r="F123" s="163"/>
      <c r="G123" s="37"/>
      <c r="H123" s="163"/>
      <c r="I123" s="37"/>
      <c r="J123" s="37"/>
      <c r="K123" s="37"/>
      <c r="L123" s="37"/>
      <c r="M123" s="128"/>
      <c r="N123" s="210"/>
      <c r="O123" s="12"/>
    </row>
    <row r="124" spans="1:15" s="13" customFormat="1" ht="18.3" hidden="1" outlineLevel="2" x14ac:dyDescent="0.3">
      <c r="A124" s="22"/>
      <c r="B124" s="12"/>
      <c r="C124" s="157"/>
      <c r="D124" s="163"/>
      <c r="E124" s="37"/>
      <c r="F124" s="163"/>
      <c r="G124" s="37"/>
      <c r="H124" s="163"/>
      <c r="I124" s="37"/>
      <c r="J124" s="37"/>
      <c r="K124" s="37"/>
      <c r="L124" s="37"/>
      <c r="M124" s="128"/>
      <c r="N124" s="210"/>
      <c r="O124" s="12"/>
    </row>
    <row r="125" spans="1:15" s="13" customFormat="1" ht="18.8" hidden="1" outlineLevel="2" thickBot="1" x14ac:dyDescent="0.35">
      <c r="A125" s="22"/>
      <c r="B125" s="12"/>
      <c r="C125" s="158"/>
      <c r="D125" s="159"/>
      <c r="E125" s="159"/>
      <c r="F125" s="159"/>
      <c r="G125" s="159"/>
      <c r="H125" s="159"/>
      <c r="I125" s="159"/>
      <c r="J125" s="159"/>
      <c r="K125" s="159"/>
      <c r="L125" s="159"/>
      <c r="M125" s="160"/>
      <c r="N125" s="211"/>
      <c r="O125" s="12"/>
    </row>
    <row r="126" spans="1:15" s="13" customFormat="1" ht="18.3" hidden="1" outlineLevel="1" x14ac:dyDescent="0.3">
      <c r="A126" s="22"/>
      <c r="B126" s="12"/>
      <c r="C126" s="5"/>
      <c r="D126" s="5"/>
      <c r="E126" s="5"/>
      <c r="F126" s="5"/>
      <c r="G126" s="5"/>
      <c r="H126" s="5"/>
      <c r="I126" s="5"/>
      <c r="J126" s="5"/>
      <c r="K126" s="5"/>
      <c r="L126" s="5"/>
      <c r="M126" s="5"/>
      <c r="N126" s="5"/>
      <c r="O126" s="12"/>
    </row>
    <row r="127" spans="1:15" s="13" customFormat="1" ht="18.3" hidden="1" outlineLevel="1" collapsed="1" x14ac:dyDescent="0.3">
      <c r="A127" s="22"/>
      <c r="B127" s="14" t="s">
        <v>953</v>
      </c>
      <c r="C127" s="5"/>
      <c r="D127" s="5"/>
      <c r="E127" s="5"/>
      <c r="F127" s="5"/>
      <c r="G127" s="5"/>
      <c r="H127" s="5"/>
      <c r="I127" s="5"/>
      <c r="J127" s="5"/>
      <c r="K127" s="5"/>
      <c r="L127" s="5"/>
      <c r="M127" s="5"/>
      <c r="N127" s="5"/>
      <c r="O127" s="12"/>
    </row>
    <row r="128" spans="1:15" s="13" customFormat="1" ht="22.6" hidden="1" customHeight="1" outlineLevel="2" x14ac:dyDescent="0.3">
      <c r="A128" s="22"/>
      <c r="B128" s="12"/>
      <c r="C128" s="305" t="s">
        <v>954</v>
      </c>
      <c r="D128" s="306"/>
      <c r="E128" s="306"/>
      <c r="F128" s="306"/>
      <c r="G128" s="306"/>
      <c r="H128" s="306"/>
      <c r="I128" s="306"/>
      <c r="J128" s="306"/>
      <c r="K128" s="306"/>
      <c r="L128" s="306"/>
      <c r="M128" s="307"/>
      <c r="N128" s="209"/>
      <c r="O128" s="12"/>
    </row>
    <row r="129" spans="1:15" s="13" customFormat="1" ht="22.6" hidden="1" customHeight="1" outlineLevel="2" x14ac:dyDescent="0.3">
      <c r="A129" s="22"/>
      <c r="B129" s="12"/>
      <c r="C129" s="333"/>
      <c r="D129" s="334"/>
      <c r="E129" s="334"/>
      <c r="F129" s="334"/>
      <c r="G129" s="334"/>
      <c r="H129" s="334"/>
      <c r="I129" s="334"/>
      <c r="J129" s="334"/>
      <c r="K129" s="334"/>
      <c r="L129" s="334"/>
      <c r="M129" s="335"/>
      <c r="N129" s="210"/>
      <c r="O129" s="12"/>
    </row>
    <row r="130" spans="1:15" s="13" customFormat="1" ht="18.3" hidden="1" outlineLevel="2" x14ac:dyDescent="0.3">
      <c r="A130" s="22"/>
      <c r="B130" s="12"/>
      <c r="C130" s="164" t="s">
        <v>955</v>
      </c>
      <c r="D130" s="165" t="s">
        <v>860</v>
      </c>
      <c r="E130" s="165" t="s">
        <v>862</v>
      </c>
      <c r="F130" s="165" t="s">
        <v>864</v>
      </c>
      <c r="G130" s="37"/>
      <c r="H130" s="37" t="s">
        <v>956</v>
      </c>
      <c r="I130" s="266" t="s">
        <v>957</v>
      </c>
      <c r="J130" s="266"/>
      <c r="K130" s="266"/>
      <c r="L130" s="266"/>
      <c r="M130" s="128"/>
      <c r="N130" s="210"/>
      <c r="O130" s="12"/>
    </row>
    <row r="131" spans="1:15" s="13" customFormat="1" ht="18.3" hidden="1" outlineLevel="2" x14ac:dyDescent="0.3">
      <c r="A131" s="22"/>
      <c r="B131" s="12"/>
      <c r="C131" s="157"/>
      <c r="D131" s="162" t="s">
        <v>878</v>
      </c>
      <c r="E131" s="162" t="s">
        <v>879</v>
      </c>
      <c r="F131" s="162" t="s">
        <v>880</v>
      </c>
      <c r="G131" s="37"/>
      <c r="H131" s="37"/>
      <c r="I131" s="266" t="s">
        <v>958</v>
      </c>
      <c r="J131" s="266"/>
      <c r="K131" s="266"/>
      <c r="L131" s="266"/>
      <c r="M131" s="128"/>
      <c r="N131" s="210"/>
      <c r="O131" s="12"/>
    </row>
    <row r="132" spans="1:15" s="13" customFormat="1" ht="34.549999999999997" hidden="1" customHeight="1" outlineLevel="2" x14ac:dyDescent="0.3">
      <c r="A132" s="22"/>
      <c r="B132" s="12"/>
      <c r="C132" s="157"/>
      <c r="D132" s="162" t="s">
        <v>882</v>
      </c>
      <c r="E132" s="162" t="s">
        <v>883</v>
      </c>
      <c r="F132" s="162" t="s">
        <v>884</v>
      </c>
      <c r="G132" s="37"/>
      <c r="H132" s="37"/>
      <c r="I132" s="266"/>
      <c r="J132" s="266"/>
      <c r="K132" s="266"/>
      <c r="L132" s="266"/>
      <c r="M132" s="128"/>
      <c r="N132" s="210"/>
      <c r="O132" s="12"/>
    </row>
    <row r="133" spans="1:15" s="13" customFormat="1" ht="18.8" hidden="1" customHeight="1" outlineLevel="2" x14ac:dyDescent="0.3">
      <c r="A133" s="22"/>
      <c r="B133" s="12"/>
      <c r="C133" s="157"/>
      <c r="D133" s="162" t="s">
        <v>885</v>
      </c>
      <c r="E133" s="162" t="s">
        <v>886</v>
      </c>
      <c r="F133" s="162" t="s">
        <v>887</v>
      </c>
      <c r="G133" s="37"/>
      <c r="H133" s="37"/>
      <c r="I133" s="266" t="s">
        <v>959</v>
      </c>
      <c r="J133" s="266"/>
      <c r="K133" s="266"/>
      <c r="L133" s="266"/>
      <c r="M133" s="128"/>
      <c r="N133" s="210"/>
      <c r="O133" s="12"/>
    </row>
    <row r="134" spans="1:15" s="13" customFormat="1" ht="18.3" hidden="1" outlineLevel="2" x14ac:dyDescent="0.3">
      <c r="A134" s="22"/>
      <c r="B134" s="12"/>
      <c r="C134" s="157"/>
      <c r="D134" s="162" t="s">
        <v>889</v>
      </c>
      <c r="E134" s="162" t="s">
        <v>890</v>
      </c>
      <c r="F134" s="162" t="s">
        <v>891</v>
      </c>
      <c r="G134" s="37"/>
      <c r="H134" s="37"/>
      <c r="I134" s="266"/>
      <c r="J134" s="266"/>
      <c r="K134" s="266"/>
      <c r="L134" s="266"/>
      <c r="M134" s="128"/>
      <c r="N134" s="210"/>
      <c r="O134" s="12"/>
    </row>
    <row r="135" spans="1:15" s="13" customFormat="1" ht="22.6" hidden="1" customHeight="1" outlineLevel="2" x14ac:dyDescent="0.3">
      <c r="A135" s="22"/>
      <c r="B135" s="12"/>
      <c r="C135" s="157"/>
      <c r="D135" s="37"/>
      <c r="E135" s="37"/>
      <c r="F135" s="37"/>
      <c r="G135" s="37"/>
      <c r="H135" s="37"/>
      <c r="I135" s="266" t="s">
        <v>960</v>
      </c>
      <c r="J135" s="266"/>
      <c r="K135" s="266"/>
      <c r="L135" s="266"/>
      <c r="M135" s="128"/>
      <c r="N135" s="210"/>
      <c r="O135" s="12"/>
    </row>
    <row r="136" spans="1:15" s="13" customFormat="1" ht="22.6" hidden="1" customHeight="1" outlineLevel="2" x14ac:dyDescent="0.3">
      <c r="A136" s="22"/>
      <c r="B136" s="12"/>
      <c r="C136" s="157"/>
      <c r="D136" s="37"/>
      <c r="E136" s="37"/>
      <c r="F136" s="37"/>
      <c r="G136" s="37"/>
      <c r="H136" s="37"/>
      <c r="I136" s="266"/>
      <c r="J136" s="266"/>
      <c r="K136" s="266"/>
      <c r="L136" s="266"/>
      <c r="M136" s="128"/>
      <c r="N136" s="210"/>
      <c r="O136" s="12"/>
    </row>
    <row r="137" spans="1:15" s="13" customFormat="1" ht="22.6" hidden="1" customHeight="1" outlineLevel="2" x14ac:dyDescent="0.3">
      <c r="A137" s="22"/>
      <c r="B137" s="12"/>
      <c r="C137" s="157"/>
      <c r="D137" s="37"/>
      <c r="E137" s="37"/>
      <c r="F137" s="37"/>
      <c r="G137" s="37"/>
      <c r="H137" s="161" t="s">
        <v>961</v>
      </c>
      <c r="I137" s="161" t="s">
        <v>962</v>
      </c>
      <c r="J137" s="37"/>
      <c r="K137" s="37"/>
      <c r="L137" s="37"/>
      <c r="M137" s="128"/>
      <c r="N137" s="210"/>
      <c r="O137" s="12"/>
    </row>
    <row r="138" spans="1:15" s="13" customFormat="1" ht="18.3" hidden="1" outlineLevel="2" x14ac:dyDescent="0.3">
      <c r="A138" s="22"/>
      <c r="B138" s="12"/>
      <c r="C138" s="157"/>
      <c r="D138" s="37"/>
      <c r="E138" s="37"/>
      <c r="F138" s="37"/>
      <c r="G138" s="37"/>
      <c r="H138" s="166"/>
      <c r="I138" s="166"/>
      <c r="J138" s="37"/>
      <c r="K138" s="37"/>
      <c r="L138" s="37"/>
      <c r="M138" s="128"/>
      <c r="N138" s="210"/>
      <c r="O138" s="12"/>
    </row>
    <row r="139" spans="1:15" s="13" customFormat="1" ht="18.8" hidden="1" outlineLevel="2" thickBot="1" x14ac:dyDescent="0.35">
      <c r="A139" s="22"/>
      <c r="B139" s="12"/>
      <c r="C139" s="158"/>
      <c r="D139" s="159"/>
      <c r="E139" s="159"/>
      <c r="F139" s="159"/>
      <c r="G139" s="159"/>
      <c r="H139" s="159"/>
      <c r="I139" s="159"/>
      <c r="J139" s="159"/>
      <c r="K139" s="159"/>
      <c r="L139" s="159"/>
      <c r="M139" s="160"/>
      <c r="N139" s="211"/>
      <c r="O139" s="12"/>
    </row>
    <row r="140" spans="1:15" s="13" customFormat="1" ht="18.3" hidden="1" outlineLevel="1" x14ac:dyDescent="0.3">
      <c r="A140" s="22"/>
      <c r="B140" s="12"/>
      <c r="C140" s="5"/>
      <c r="D140" s="5"/>
      <c r="E140" s="5"/>
      <c r="F140" s="5"/>
      <c r="G140" s="5"/>
      <c r="H140" s="5"/>
      <c r="I140" s="5"/>
      <c r="J140" s="5"/>
      <c r="K140" s="5"/>
      <c r="L140" s="5"/>
      <c r="M140" s="5"/>
      <c r="N140" s="5"/>
      <c r="O140" s="12"/>
    </row>
    <row r="141" spans="1:15" s="13" customFormat="1" ht="36.799999999999997" hidden="1" customHeight="1" outlineLevel="1" x14ac:dyDescent="0.3">
      <c r="A141" s="22"/>
      <c r="B141" s="332" t="s">
        <v>963</v>
      </c>
      <c r="C141" s="332"/>
      <c r="D141" s="332"/>
      <c r="E141" s="332"/>
      <c r="F141" s="332"/>
      <c r="G141" s="332"/>
      <c r="H141" s="332"/>
      <c r="I141" s="332"/>
      <c r="J141" s="332"/>
      <c r="K141" s="332"/>
      <c r="L141" s="332"/>
      <c r="M141" s="332"/>
      <c r="N141" s="332"/>
      <c r="O141" s="12"/>
    </row>
    <row r="142" spans="1:15" s="13" customFormat="1" ht="18.3" x14ac:dyDescent="0.3">
      <c r="A142" s="22"/>
      <c r="B142" s="12"/>
      <c r="C142" s="5"/>
      <c r="D142" s="5"/>
      <c r="E142" s="5"/>
      <c r="F142" s="5"/>
      <c r="G142" s="5"/>
      <c r="H142" s="5"/>
      <c r="I142" s="5"/>
      <c r="J142" s="5"/>
      <c r="K142" s="5"/>
      <c r="L142" s="5"/>
      <c r="M142" s="5"/>
      <c r="N142" s="5"/>
      <c r="O142" s="12"/>
    </row>
  </sheetData>
  <sheetProtection sheet="1" formatCells="0" formatRows="0"/>
  <mergeCells count="57">
    <mergeCell ref="B141:N141"/>
    <mergeCell ref="C119:M120"/>
    <mergeCell ref="N119:N125"/>
    <mergeCell ref="C128:M129"/>
    <mergeCell ref="N128:N139"/>
    <mergeCell ref="I130:L130"/>
    <mergeCell ref="I131:L132"/>
    <mergeCell ref="I133:L134"/>
    <mergeCell ref="I135:L136"/>
    <mergeCell ref="D102:M102"/>
    <mergeCell ref="C105:M106"/>
    <mergeCell ref="N105:N111"/>
    <mergeCell ref="C114:M115"/>
    <mergeCell ref="N114:N116"/>
    <mergeCell ref="B94:N94"/>
    <mergeCell ref="D98:M98"/>
    <mergeCell ref="D99:M99"/>
    <mergeCell ref="D100:M100"/>
    <mergeCell ref="D101:M101"/>
    <mergeCell ref="C96:N96"/>
    <mergeCell ref="C81:M82"/>
    <mergeCell ref="N81:N92"/>
    <mergeCell ref="I83:L83"/>
    <mergeCell ref="I84:L85"/>
    <mergeCell ref="I86:L87"/>
    <mergeCell ref="I88:L89"/>
    <mergeCell ref="N58:N64"/>
    <mergeCell ref="C67:M68"/>
    <mergeCell ref="N67:N69"/>
    <mergeCell ref="C72:M73"/>
    <mergeCell ref="N72:N78"/>
    <mergeCell ref="D52:M52"/>
    <mergeCell ref="D53:M53"/>
    <mergeCell ref="D54:M54"/>
    <mergeCell ref="D55:M55"/>
    <mergeCell ref="C58:M59"/>
    <mergeCell ref="I36:L36"/>
    <mergeCell ref="I37:L38"/>
    <mergeCell ref="I39:L40"/>
    <mergeCell ref="I41:L42"/>
    <mergeCell ref="D51:M51"/>
    <mergeCell ref="C2:N2"/>
    <mergeCell ref="C49:N49"/>
    <mergeCell ref="D6:M6"/>
    <mergeCell ref="D7:M7"/>
    <mergeCell ref="D8:M8"/>
    <mergeCell ref="D4:M4"/>
    <mergeCell ref="D5:M5"/>
    <mergeCell ref="B47:N47"/>
    <mergeCell ref="N11:N17"/>
    <mergeCell ref="N20:N22"/>
    <mergeCell ref="N25:N31"/>
    <mergeCell ref="N34:N45"/>
    <mergeCell ref="C11:M12"/>
    <mergeCell ref="C20:M21"/>
    <mergeCell ref="C25:M26"/>
    <mergeCell ref="C34:M35"/>
  </mergeCells>
  <dataValidations count="2">
    <dataValidation type="list" allowBlank="1" showInputMessage="1" showErrorMessage="1" sqref="H44" xr:uid="{929E3C8E-6345-410E-8EA9-E99EC18CC46B}">
      <formula1>dvENLevel1</formula1>
    </dataValidation>
    <dataValidation type="list" allowBlank="1" showInputMessage="1" showErrorMessage="1" sqref="I44" xr:uid="{19D4D77A-5ADC-4F1C-9024-CD2F42EE91FF}">
      <formula1>INDIRECT(H44)</formula1>
    </dataValidation>
  </dataValidations>
  <hyperlinks>
    <hyperlink ref="A1" location="Instructions!A1" display="←" xr:uid="{FF944D83-6F9F-4092-90A2-C7360C0CD60F}"/>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419FC-F078-4DC4-964F-DA3C8E602047}">
  <sheetPr codeName="Sheet1">
    <tabColor rgb="FFFFFF00"/>
    <outlinePr summaryBelow="0" summaryRight="0"/>
  </sheetPr>
  <dimension ref="A1:Y7072"/>
  <sheetViews>
    <sheetView workbookViewId="0">
      <selection activeCell="C13" sqref="C13"/>
    </sheetView>
  </sheetViews>
  <sheetFormatPr defaultColWidth="9" defaultRowHeight="14" outlineLevelCol="1" x14ac:dyDescent="0.3"/>
  <cols>
    <col min="1" max="1" width="3.69921875" customWidth="1"/>
    <col min="2" max="2" width="16.296875" bestFit="1" customWidth="1"/>
    <col min="3" max="3" width="19.3984375" bestFit="1" customWidth="1"/>
    <col min="4" max="4" width="26" bestFit="1" customWidth="1"/>
    <col min="5" max="5" width="7.8984375" bestFit="1" customWidth="1"/>
    <col min="6" max="6" width="10.69921875" bestFit="1" customWidth="1"/>
    <col min="7" max="7" width="17" bestFit="1" customWidth="1"/>
    <col min="12" max="12" width="21.3984375" bestFit="1" customWidth="1" collapsed="1"/>
    <col min="13" max="13" width="10.3984375" hidden="1" customWidth="1" outlineLevel="1"/>
    <col min="14" max="14" width="10.296875" hidden="1" customWidth="1" outlineLevel="1"/>
    <col min="15" max="15" width="12.09765625" hidden="1" customWidth="1" outlineLevel="1"/>
    <col min="16" max="16" width="15.3984375" hidden="1" customWidth="1" outlineLevel="1"/>
    <col min="17" max="17" width="11.3984375" hidden="1" customWidth="1" outlineLevel="1"/>
    <col min="18" max="19" width="11.296875" hidden="1" customWidth="1" outlineLevel="1"/>
    <col min="20" max="20" width="11.09765625" hidden="1" customWidth="1" outlineLevel="1"/>
    <col min="21" max="21" width="12.09765625" hidden="1" customWidth="1" outlineLevel="1"/>
    <col min="22" max="22" width="11" hidden="1" customWidth="1" outlineLevel="1"/>
    <col min="23" max="23" width="9.3984375" hidden="1" customWidth="1" outlineLevel="1"/>
    <col min="24" max="24" width="12" hidden="1" customWidth="1" outlineLevel="1"/>
    <col min="25" max="25" width="9" hidden="1" customWidth="1" outlineLevel="1"/>
  </cols>
  <sheetData>
    <row r="1" spans="1:24" ht="14.55" thickBot="1" x14ac:dyDescent="0.35">
      <c r="A1" s="3" t="s">
        <v>41</v>
      </c>
      <c r="L1" t="s">
        <v>964</v>
      </c>
    </row>
    <row r="2" spans="1:24" x14ac:dyDescent="0.3">
      <c r="A2" s="173"/>
    </row>
    <row r="3" spans="1:24" x14ac:dyDescent="0.3">
      <c r="B3" t="s">
        <v>473</v>
      </c>
      <c r="C3" t="s">
        <v>965</v>
      </c>
      <c r="D3" t="s">
        <v>966</v>
      </c>
      <c r="E3" t="s">
        <v>967</v>
      </c>
      <c r="F3" t="s">
        <v>482</v>
      </c>
      <c r="G3" t="s">
        <v>968</v>
      </c>
      <c r="H3" t="s">
        <v>969</v>
      </c>
      <c r="M3" t="s">
        <v>669</v>
      </c>
      <c r="N3" t="s">
        <v>157</v>
      </c>
      <c r="O3" t="s">
        <v>230</v>
      </c>
      <c r="P3" t="s">
        <v>970</v>
      </c>
      <c r="Q3" t="s">
        <v>971</v>
      </c>
      <c r="R3" t="s">
        <v>972</v>
      </c>
      <c r="T3" t="s">
        <v>157</v>
      </c>
      <c r="U3" t="s">
        <v>968</v>
      </c>
      <c r="W3" t="s">
        <v>230</v>
      </c>
      <c r="X3" t="s">
        <v>194</v>
      </c>
    </row>
    <row r="4" spans="1:24" x14ac:dyDescent="0.3">
      <c r="B4" t="s">
        <v>973</v>
      </c>
      <c r="C4" t="s">
        <v>973</v>
      </c>
      <c r="D4" t="s">
        <v>974</v>
      </c>
      <c r="E4" t="s">
        <v>975</v>
      </c>
      <c r="F4" t="s">
        <v>976</v>
      </c>
      <c r="G4" t="s">
        <v>977</v>
      </c>
      <c r="H4">
        <v>1052</v>
      </c>
      <c r="M4" s="24">
        <v>45292</v>
      </c>
      <c r="N4" t="s">
        <v>978</v>
      </c>
      <c r="O4" t="s">
        <v>979</v>
      </c>
      <c r="P4">
        <v>7</v>
      </c>
      <c r="Q4">
        <v>750</v>
      </c>
      <c r="R4">
        <f t="shared" ref="R4:R67" si="0">P4*Q4</f>
        <v>5250</v>
      </c>
      <c r="T4" t="s">
        <v>978</v>
      </c>
      <c r="U4" t="s">
        <v>980</v>
      </c>
      <c r="W4" t="s">
        <v>979</v>
      </c>
      <c r="X4" t="s">
        <v>981</v>
      </c>
    </row>
    <row r="5" spans="1:24" x14ac:dyDescent="0.3">
      <c r="B5" t="s">
        <v>973</v>
      </c>
      <c r="C5" t="s">
        <v>973</v>
      </c>
      <c r="D5" t="s">
        <v>974</v>
      </c>
      <c r="E5" t="s">
        <v>982</v>
      </c>
      <c r="F5" t="s">
        <v>976</v>
      </c>
      <c r="G5" t="s">
        <v>977</v>
      </c>
      <c r="H5">
        <v>920</v>
      </c>
      <c r="M5" s="24">
        <v>45292</v>
      </c>
      <c r="N5" t="s">
        <v>983</v>
      </c>
      <c r="O5" t="s">
        <v>979</v>
      </c>
      <c r="P5">
        <v>10</v>
      </c>
      <c r="Q5">
        <v>100</v>
      </c>
      <c r="R5">
        <f t="shared" si="0"/>
        <v>1000</v>
      </c>
      <c r="T5" t="s">
        <v>984</v>
      </c>
      <c r="U5" t="s">
        <v>985</v>
      </c>
      <c r="W5" t="s">
        <v>986</v>
      </c>
      <c r="X5" t="s">
        <v>199</v>
      </c>
    </row>
    <row r="6" spans="1:24" x14ac:dyDescent="0.3">
      <c r="B6" t="s">
        <v>973</v>
      </c>
      <c r="C6" t="s">
        <v>973</v>
      </c>
      <c r="D6" t="s">
        <v>974</v>
      </c>
      <c r="E6" t="s">
        <v>975</v>
      </c>
      <c r="F6" t="s">
        <v>976</v>
      </c>
      <c r="G6" t="s">
        <v>987</v>
      </c>
      <c r="H6">
        <v>572</v>
      </c>
      <c r="M6" s="24">
        <v>45292</v>
      </c>
      <c r="N6" t="s">
        <v>988</v>
      </c>
      <c r="O6" t="s">
        <v>989</v>
      </c>
      <c r="P6">
        <v>12</v>
      </c>
      <c r="Q6">
        <v>450</v>
      </c>
      <c r="R6">
        <f t="shared" si="0"/>
        <v>5400</v>
      </c>
      <c r="T6" t="s">
        <v>990</v>
      </c>
      <c r="U6" t="s">
        <v>980</v>
      </c>
      <c r="W6" t="s">
        <v>989</v>
      </c>
      <c r="X6" t="s">
        <v>991</v>
      </c>
    </row>
    <row r="7" spans="1:24" x14ac:dyDescent="0.3">
      <c r="B7" t="s">
        <v>973</v>
      </c>
      <c r="C7" t="s">
        <v>973</v>
      </c>
      <c r="D7" t="s">
        <v>974</v>
      </c>
      <c r="E7" t="s">
        <v>982</v>
      </c>
      <c r="F7" t="s">
        <v>976</v>
      </c>
      <c r="G7" t="s">
        <v>987</v>
      </c>
      <c r="H7">
        <v>542</v>
      </c>
      <c r="M7" s="24">
        <v>45292</v>
      </c>
      <c r="N7" t="s">
        <v>992</v>
      </c>
      <c r="O7" t="s">
        <v>979</v>
      </c>
      <c r="P7">
        <v>14</v>
      </c>
      <c r="Q7">
        <v>600</v>
      </c>
      <c r="R7">
        <f t="shared" si="0"/>
        <v>8400</v>
      </c>
      <c r="T7" t="s">
        <v>993</v>
      </c>
      <c r="U7" t="s">
        <v>994</v>
      </c>
    </row>
    <row r="8" spans="1:24" x14ac:dyDescent="0.3">
      <c r="B8" t="s">
        <v>973</v>
      </c>
      <c r="C8" t="s">
        <v>973</v>
      </c>
      <c r="D8" t="s">
        <v>974</v>
      </c>
      <c r="E8" t="s">
        <v>975</v>
      </c>
      <c r="F8" t="s">
        <v>976</v>
      </c>
      <c r="G8" t="s">
        <v>995</v>
      </c>
      <c r="H8">
        <v>5211</v>
      </c>
      <c r="M8" s="24">
        <v>45292</v>
      </c>
      <c r="N8" t="s">
        <v>996</v>
      </c>
      <c r="O8" t="s">
        <v>986</v>
      </c>
      <c r="P8">
        <v>19</v>
      </c>
      <c r="Q8">
        <v>1100</v>
      </c>
      <c r="R8">
        <f t="shared" si="0"/>
        <v>20900</v>
      </c>
      <c r="T8" t="s">
        <v>983</v>
      </c>
      <c r="U8" t="s">
        <v>985</v>
      </c>
    </row>
    <row r="9" spans="1:24" x14ac:dyDescent="0.3">
      <c r="B9" t="s">
        <v>973</v>
      </c>
      <c r="C9" t="s">
        <v>973</v>
      </c>
      <c r="D9" t="s">
        <v>974</v>
      </c>
      <c r="E9" t="s">
        <v>982</v>
      </c>
      <c r="F9" t="s">
        <v>976</v>
      </c>
      <c r="G9" t="s">
        <v>995</v>
      </c>
      <c r="H9">
        <v>5539</v>
      </c>
      <c r="M9" s="24">
        <v>45292</v>
      </c>
      <c r="N9" t="s">
        <v>993</v>
      </c>
      <c r="O9" t="s">
        <v>986</v>
      </c>
      <c r="P9">
        <v>20</v>
      </c>
      <c r="Q9">
        <v>120</v>
      </c>
      <c r="R9">
        <f t="shared" si="0"/>
        <v>2400</v>
      </c>
      <c r="T9" t="s">
        <v>997</v>
      </c>
      <c r="U9" t="s">
        <v>994</v>
      </c>
    </row>
    <row r="10" spans="1:24" x14ac:dyDescent="0.3">
      <c r="B10" t="s">
        <v>973</v>
      </c>
      <c r="C10" t="s">
        <v>973</v>
      </c>
      <c r="D10" t="s">
        <v>974</v>
      </c>
      <c r="E10" t="s">
        <v>975</v>
      </c>
      <c r="F10" t="s">
        <v>998</v>
      </c>
      <c r="G10" t="s">
        <v>977</v>
      </c>
      <c r="H10">
        <v>44</v>
      </c>
      <c r="M10" s="24">
        <v>45292</v>
      </c>
      <c r="N10" t="s">
        <v>996</v>
      </c>
      <c r="O10" t="s">
        <v>986</v>
      </c>
      <c r="P10">
        <v>23</v>
      </c>
      <c r="Q10">
        <v>1100</v>
      </c>
      <c r="R10">
        <f t="shared" si="0"/>
        <v>25300</v>
      </c>
      <c r="T10" t="s">
        <v>999</v>
      </c>
      <c r="U10" t="s">
        <v>994</v>
      </c>
    </row>
    <row r="11" spans="1:24" x14ac:dyDescent="0.3">
      <c r="B11" t="s">
        <v>973</v>
      </c>
      <c r="C11" t="s">
        <v>973</v>
      </c>
      <c r="D11" t="s">
        <v>974</v>
      </c>
      <c r="E11" t="s">
        <v>982</v>
      </c>
      <c r="F11" t="s">
        <v>998</v>
      </c>
      <c r="G11" t="s">
        <v>977</v>
      </c>
      <c r="H11">
        <v>31</v>
      </c>
      <c r="M11" s="24">
        <v>45293</v>
      </c>
      <c r="N11" t="s">
        <v>1000</v>
      </c>
      <c r="O11" t="s">
        <v>989</v>
      </c>
      <c r="P11">
        <v>21</v>
      </c>
      <c r="Q11">
        <v>350</v>
      </c>
      <c r="R11">
        <f t="shared" si="0"/>
        <v>7350</v>
      </c>
      <c r="T11" t="s">
        <v>1001</v>
      </c>
      <c r="U11" t="s">
        <v>985</v>
      </c>
    </row>
    <row r="12" spans="1:24" x14ac:dyDescent="0.3">
      <c r="B12" t="s">
        <v>973</v>
      </c>
      <c r="C12" t="s">
        <v>973</v>
      </c>
      <c r="D12" t="s">
        <v>974</v>
      </c>
      <c r="E12" t="s">
        <v>975</v>
      </c>
      <c r="F12" t="s">
        <v>998</v>
      </c>
      <c r="G12" t="s">
        <v>987</v>
      </c>
      <c r="H12">
        <v>12</v>
      </c>
      <c r="M12" s="24">
        <v>45294</v>
      </c>
      <c r="N12" t="s">
        <v>1002</v>
      </c>
      <c r="O12" t="s">
        <v>979</v>
      </c>
      <c r="P12">
        <v>3</v>
      </c>
      <c r="Q12">
        <v>25</v>
      </c>
      <c r="R12">
        <f t="shared" si="0"/>
        <v>75</v>
      </c>
      <c r="T12" t="s">
        <v>1003</v>
      </c>
      <c r="U12" t="s">
        <v>994</v>
      </c>
    </row>
    <row r="13" spans="1:24" x14ac:dyDescent="0.3">
      <c r="B13" t="s">
        <v>973</v>
      </c>
      <c r="C13" t="s">
        <v>973</v>
      </c>
      <c r="D13" t="s">
        <v>974</v>
      </c>
      <c r="E13" t="s">
        <v>982</v>
      </c>
      <c r="F13" t="s">
        <v>998</v>
      </c>
      <c r="G13" t="s">
        <v>987</v>
      </c>
      <c r="H13">
        <v>24</v>
      </c>
      <c r="M13" s="24">
        <v>45294</v>
      </c>
      <c r="N13" t="s">
        <v>993</v>
      </c>
      <c r="O13" t="s">
        <v>979</v>
      </c>
      <c r="P13">
        <v>12</v>
      </c>
      <c r="Q13">
        <v>120</v>
      </c>
      <c r="R13">
        <f t="shared" si="0"/>
        <v>1440</v>
      </c>
      <c r="T13" t="s">
        <v>1000</v>
      </c>
      <c r="U13" t="s">
        <v>985</v>
      </c>
    </row>
    <row r="14" spans="1:24" x14ac:dyDescent="0.3">
      <c r="B14" t="s">
        <v>973</v>
      </c>
      <c r="C14" t="s">
        <v>973</v>
      </c>
      <c r="D14" t="s">
        <v>974</v>
      </c>
      <c r="E14" t="s">
        <v>975</v>
      </c>
      <c r="F14" t="s">
        <v>998</v>
      </c>
      <c r="G14" t="s">
        <v>995</v>
      </c>
      <c r="H14">
        <v>210</v>
      </c>
      <c r="M14" s="24">
        <v>45294</v>
      </c>
      <c r="N14" t="s">
        <v>999</v>
      </c>
      <c r="O14" t="s">
        <v>979</v>
      </c>
      <c r="P14">
        <v>21</v>
      </c>
      <c r="Q14">
        <v>45</v>
      </c>
      <c r="R14">
        <f t="shared" si="0"/>
        <v>945</v>
      </c>
      <c r="T14" t="s">
        <v>996</v>
      </c>
      <c r="U14" t="s">
        <v>980</v>
      </c>
    </row>
    <row r="15" spans="1:24" x14ac:dyDescent="0.3">
      <c r="B15" t="s">
        <v>973</v>
      </c>
      <c r="C15" t="s">
        <v>973</v>
      </c>
      <c r="D15" t="s">
        <v>974</v>
      </c>
      <c r="E15" t="s">
        <v>982</v>
      </c>
      <c r="F15" t="s">
        <v>998</v>
      </c>
      <c r="G15" t="s">
        <v>995</v>
      </c>
      <c r="H15">
        <v>178</v>
      </c>
      <c r="M15" s="24">
        <v>45294</v>
      </c>
      <c r="N15" t="s">
        <v>997</v>
      </c>
      <c r="O15" t="s">
        <v>989</v>
      </c>
      <c r="P15">
        <v>23</v>
      </c>
      <c r="Q15">
        <v>100</v>
      </c>
      <c r="R15">
        <f t="shared" si="0"/>
        <v>2300</v>
      </c>
      <c r="T15" t="s">
        <v>1004</v>
      </c>
      <c r="U15" t="s">
        <v>980</v>
      </c>
    </row>
    <row r="16" spans="1:24" x14ac:dyDescent="0.3">
      <c r="B16" t="s">
        <v>973</v>
      </c>
      <c r="C16" t="s">
        <v>973</v>
      </c>
      <c r="D16" t="s">
        <v>973</v>
      </c>
      <c r="E16" t="s">
        <v>975</v>
      </c>
      <c r="F16" t="s">
        <v>976</v>
      </c>
      <c r="G16" t="s">
        <v>977</v>
      </c>
      <c r="H16">
        <v>37333</v>
      </c>
      <c r="M16" s="24">
        <v>45295</v>
      </c>
      <c r="N16" t="s">
        <v>1000</v>
      </c>
      <c r="O16" t="s">
        <v>979</v>
      </c>
      <c r="P16">
        <v>1</v>
      </c>
      <c r="Q16">
        <v>350</v>
      </c>
      <c r="R16">
        <f t="shared" si="0"/>
        <v>350</v>
      </c>
      <c r="T16" t="s">
        <v>1002</v>
      </c>
      <c r="U16" t="s">
        <v>994</v>
      </c>
    </row>
    <row r="17" spans="2:21" x14ac:dyDescent="0.3">
      <c r="B17" t="s">
        <v>973</v>
      </c>
      <c r="C17" t="s">
        <v>973</v>
      </c>
      <c r="D17" t="s">
        <v>973</v>
      </c>
      <c r="E17" t="s">
        <v>982</v>
      </c>
      <c r="F17" t="s">
        <v>976</v>
      </c>
      <c r="G17" t="s">
        <v>977</v>
      </c>
      <c r="H17">
        <v>35611</v>
      </c>
      <c r="M17" s="24">
        <v>45296</v>
      </c>
      <c r="N17" t="s">
        <v>984</v>
      </c>
      <c r="O17" t="s">
        <v>989</v>
      </c>
      <c r="P17">
        <v>5</v>
      </c>
      <c r="Q17">
        <v>180</v>
      </c>
      <c r="R17">
        <f t="shared" si="0"/>
        <v>900</v>
      </c>
      <c r="T17" t="s">
        <v>988</v>
      </c>
      <c r="U17" t="s">
        <v>985</v>
      </c>
    </row>
    <row r="18" spans="2:21" x14ac:dyDescent="0.3">
      <c r="B18" t="s">
        <v>973</v>
      </c>
      <c r="C18" t="s">
        <v>973</v>
      </c>
      <c r="D18" t="s">
        <v>973</v>
      </c>
      <c r="E18" t="s">
        <v>975</v>
      </c>
      <c r="F18" t="s">
        <v>976</v>
      </c>
      <c r="G18" t="s">
        <v>987</v>
      </c>
      <c r="H18">
        <v>13860</v>
      </c>
      <c r="M18" s="24">
        <v>45296</v>
      </c>
      <c r="N18" t="s">
        <v>983</v>
      </c>
      <c r="O18" t="s">
        <v>979</v>
      </c>
      <c r="P18">
        <v>6</v>
      </c>
      <c r="Q18">
        <v>100</v>
      </c>
      <c r="R18">
        <f t="shared" si="0"/>
        <v>600</v>
      </c>
      <c r="T18" t="s">
        <v>992</v>
      </c>
      <c r="U18" t="s">
        <v>980</v>
      </c>
    </row>
    <row r="19" spans="2:21" x14ac:dyDescent="0.3">
      <c r="B19" t="s">
        <v>973</v>
      </c>
      <c r="C19" t="s">
        <v>973</v>
      </c>
      <c r="D19" t="s">
        <v>973</v>
      </c>
      <c r="E19" t="s">
        <v>982</v>
      </c>
      <c r="F19" t="s">
        <v>976</v>
      </c>
      <c r="G19" t="s">
        <v>987</v>
      </c>
      <c r="H19">
        <v>13631</v>
      </c>
      <c r="M19" s="24">
        <v>45296</v>
      </c>
      <c r="N19" t="s">
        <v>984</v>
      </c>
      <c r="O19" t="s">
        <v>989</v>
      </c>
      <c r="P19">
        <v>6</v>
      </c>
      <c r="Q19">
        <v>180</v>
      </c>
      <c r="R19">
        <f t="shared" si="0"/>
        <v>1080</v>
      </c>
    </row>
    <row r="20" spans="2:21" x14ac:dyDescent="0.3">
      <c r="B20" t="s">
        <v>973</v>
      </c>
      <c r="C20" t="s">
        <v>973</v>
      </c>
      <c r="D20" t="s">
        <v>973</v>
      </c>
      <c r="E20" t="s">
        <v>975</v>
      </c>
      <c r="F20" t="s">
        <v>976</v>
      </c>
      <c r="G20" t="s">
        <v>995</v>
      </c>
      <c r="H20">
        <v>147245</v>
      </c>
      <c r="M20" s="24">
        <v>45296</v>
      </c>
      <c r="N20" t="s">
        <v>992</v>
      </c>
      <c r="O20" t="s">
        <v>989</v>
      </c>
      <c r="P20">
        <v>12</v>
      </c>
      <c r="Q20">
        <v>600</v>
      </c>
      <c r="R20">
        <f t="shared" si="0"/>
        <v>7200</v>
      </c>
    </row>
    <row r="21" spans="2:21" x14ac:dyDescent="0.3">
      <c r="B21" t="s">
        <v>973</v>
      </c>
      <c r="C21" t="s">
        <v>973</v>
      </c>
      <c r="D21" t="s">
        <v>973</v>
      </c>
      <c r="E21" t="s">
        <v>982</v>
      </c>
      <c r="F21" t="s">
        <v>976</v>
      </c>
      <c r="G21" t="s">
        <v>995</v>
      </c>
      <c r="H21">
        <v>159055</v>
      </c>
      <c r="M21" s="24">
        <v>45296</v>
      </c>
      <c r="N21" t="s">
        <v>990</v>
      </c>
      <c r="O21" t="s">
        <v>986</v>
      </c>
      <c r="P21">
        <v>20</v>
      </c>
      <c r="Q21">
        <v>75</v>
      </c>
      <c r="R21">
        <f t="shared" si="0"/>
        <v>1500</v>
      </c>
    </row>
    <row r="22" spans="2:21" x14ac:dyDescent="0.3">
      <c r="B22" t="s">
        <v>973</v>
      </c>
      <c r="C22" t="s">
        <v>973</v>
      </c>
      <c r="D22" t="s">
        <v>973</v>
      </c>
      <c r="E22" t="s">
        <v>975</v>
      </c>
      <c r="F22" t="s">
        <v>998</v>
      </c>
      <c r="G22" t="s">
        <v>977</v>
      </c>
      <c r="H22">
        <v>8838</v>
      </c>
      <c r="M22" s="24">
        <v>45296</v>
      </c>
      <c r="N22" t="s">
        <v>988</v>
      </c>
      <c r="O22" t="s">
        <v>989</v>
      </c>
      <c r="P22">
        <v>22</v>
      </c>
      <c r="Q22">
        <v>450</v>
      </c>
      <c r="R22">
        <f t="shared" si="0"/>
        <v>9900</v>
      </c>
    </row>
    <row r="23" spans="2:21" x14ac:dyDescent="0.3">
      <c r="B23" t="s">
        <v>973</v>
      </c>
      <c r="C23" t="s">
        <v>973</v>
      </c>
      <c r="D23" t="s">
        <v>973</v>
      </c>
      <c r="E23" t="s">
        <v>982</v>
      </c>
      <c r="F23" t="s">
        <v>998</v>
      </c>
      <c r="G23" t="s">
        <v>977</v>
      </c>
      <c r="H23">
        <v>8492</v>
      </c>
      <c r="M23" s="24">
        <v>45297</v>
      </c>
      <c r="N23" t="s">
        <v>984</v>
      </c>
      <c r="O23" t="s">
        <v>986</v>
      </c>
      <c r="P23">
        <v>7</v>
      </c>
      <c r="Q23">
        <v>180</v>
      </c>
      <c r="R23">
        <f t="shared" si="0"/>
        <v>1260</v>
      </c>
    </row>
    <row r="24" spans="2:21" x14ac:dyDescent="0.3">
      <c r="B24" t="s">
        <v>973</v>
      </c>
      <c r="C24" t="s">
        <v>973</v>
      </c>
      <c r="D24" t="s">
        <v>973</v>
      </c>
      <c r="E24" t="s">
        <v>975</v>
      </c>
      <c r="F24" t="s">
        <v>998</v>
      </c>
      <c r="G24" t="s">
        <v>987</v>
      </c>
      <c r="H24">
        <v>2354</v>
      </c>
      <c r="M24" s="24">
        <v>45297</v>
      </c>
      <c r="N24" t="s">
        <v>993</v>
      </c>
      <c r="O24" t="s">
        <v>989</v>
      </c>
      <c r="P24">
        <v>17</v>
      </c>
      <c r="Q24">
        <v>120</v>
      </c>
      <c r="R24">
        <f t="shared" si="0"/>
        <v>2040</v>
      </c>
    </row>
    <row r="25" spans="2:21" x14ac:dyDescent="0.3">
      <c r="B25" t="s">
        <v>973</v>
      </c>
      <c r="C25" t="s">
        <v>973</v>
      </c>
      <c r="D25" t="s">
        <v>973</v>
      </c>
      <c r="E25" t="s">
        <v>982</v>
      </c>
      <c r="F25" t="s">
        <v>998</v>
      </c>
      <c r="G25" t="s">
        <v>987</v>
      </c>
      <c r="H25">
        <v>2442</v>
      </c>
      <c r="M25" s="24">
        <v>45297</v>
      </c>
      <c r="N25" t="s">
        <v>996</v>
      </c>
      <c r="O25" t="s">
        <v>986</v>
      </c>
      <c r="P25">
        <v>22</v>
      </c>
      <c r="Q25">
        <v>1100</v>
      </c>
      <c r="R25">
        <f t="shared" si="0"/>
        <v>24200</v>
      </c>
    </row>
    <row r="26" spans="2:21" x14ac:dyDescent="0.3">
      <c r="B26" t="s">
        <v>973</v>
      </c>
      <c r="C26" t="s">
        <v>973</v>
      </c>
      <c r="D26" t="s">
        <v>973</v>
      </c>
      <c r="E26" t="s">
        <v>975</v>
      </c>
      <c r="F26" t="s">
        <v>998</v>
      </c>
      <c r="G26" t="s">
        <v>995</v>
      </c>
      <c r="H26">
        <v>37562</v>
      </c>
      <c r="M26" s="24">
        <v>45297</v>
      </c>
      <c r="N26" t="s">
        <v>992</v>
      </c>
      <c r="O26" t="s">
        <v>986</v>
      </c>
      <c r="P26">
        <v>22</v>
      </c>
      <c r="Q26">
        <v>600</v>
      </c>
      <c r="R26">
        <f t="shared" si="0"/>
        <v>13200</v>
      </c>
    </row>
    <row r="27" spans="2:21" x14ac:dyDescent="0.3">
      <c r="B27" t="s">
        <v>973</v>
      </c>
      <c r="C27" t="s">
        <v>973</v>
      </c>
      <c r="D27" t="s">
        <v>973</v>
      </c>
      <c r="E27" t="s">
        <v>982</v>
      </c>
      <c r="F27" t="s">
        <v>998</v>
      </c>
      <c r="G27" t="s">
        <v>995</v>
      </c>
      <c r="H27">
        <v>32050</v>
      </c>
      <c r="M27" s="24">
        <v>45298</v>
      </c>
      <c r="N27" t="s">
        <v>1003</v>
      </c>
      <c r="O27" t="s">
        <v>979</v>
      </c>
      <c r="P27">
        <v>16</v>
      </c>
      <c r="Q27">
        <v>90</v>
      </c>
      <c r="R27">
        <f t="shared" si="0"/>
        <v>1440</v>
      </c>
    </row>
    <row r="28" spans="2:21" x14ac:dyDescent="0.3">
      <c r="B28" t="s">
        <v>973</v>
      </c>
      <c r="C28" t="s">
        <v>973</v>
      </c>
      <c r="D28" t="s">
        <v>1005</v>
      </c>
      <c r="E28" t="s">
        <v>975</v>
      </c>
      <c r="F28" t="s">
        <v>976</v>
      </c>
      <c r="G28" t="s">
        <v>977</v>
      </c>
      <c r="H28">
        <v>1049</v>
      </c>
      <c r="M28" s="24">
        <v>45298</v>
      </c>
      <c r="N28" t="s">
        <v>984</v>
      </c>
      <c r="O28" t="s">
        <v>979</v>
      </c>
      <c r="P28">
        <v>20</v>
      </c>
      <c r="Q28">
        <v>180</v>
      </c>
      <c r="R28">
        <f t="shared" si="0"/>
        <v>3600</v>
      </c>
    </row>
    <row r="29" spans="2:21" x14ac:dyDescent="0.3">
      <c r="B29" t="s">
        <v>973</v>
      </c>
      <c r="C29" t="s">
        <v>973</v>
      </c>
      <c r="D29" t="s">
        <v>1005</v>
      </c>
      <c r="E29" t="s">
        <v>982</v>
      </c>
      <c r="F29" t="s">
        <v>976</v>
      </c>
      <c r="G29" t="s">
        <v>977</v>
      </c>
      <c r="H29">
        <v>974</v>
      </c>
      <c r="M29" s="24">
        <v>45298</v>
      </c>
      <c r="N29" t="s">
        <v>988</v>
      </c>
      <c r="O29" t="s">
        <v>986</v>
      </c>
      <c r="P29">
        <v>21</v>
      </c>
      <c r="Q29">
        <v>450</v>
      </c>
      <c r="R29">
        <f t="shared" si="0"/>
        <v>9450</v>
      </c>
    </row>
    <row r="30" spans="2:21" x14ac:dyDescent="0.3">
      <c r="B30" t="s">
        <v>973</v>
      </c>
      <c r="C30" t="s">
        <v>973</v>
      </c>
      <c r="D30" t="s">
        <v>1005</v>
      </c>
      <c r="E30" t="s">
        <v>975</v>
      </c>
      <c r="F30" t="s">
        <v>976</v>
      </c>
      <c r="G30" t="s">
        <v>987</v>
      </c>
      <c r="H30">
        <v>638</v>
      </c>
      <c r="M30" s="24">
        <v>45299</v>
      </c>
      <c r="N30" t="s">
        <v>1004</v>
      </c>
      <c r="O30" t="s">
        <v>979</v>
      </c>
      <c r="P30">
        <v>2</v>
      </c>
      <c r="Q30">
        <v>850</v>
      </c>
      <c r="R30">
        <f t="shared" si="0"/>
        <v>1700</v>
      </c>
    </row>
    <row r="31" spans="2:21" x14ac:dyDescent="0.3">
      <c r="B31" t="s">
        <v>973</v>
      </c>
      <c r="C31" t="s">
        <v>973</v>
      </c>
      <c r="D31" t="s">
        <v>1005</v>
      </c>
      <c r="E31" t="s">
        <v>982</v>
      </c>
      <c r="F31" t="s">
        <v>976</v>
      </c>
      <c r="G31" t="s">
        <v>987</v>
      </c>
      <c r="H31">
        <v>605</v>
      </c>
      <c r="M31" s="24">
        <v>45299</v>
      </c>
      <c r="N31" t="s">
        <v>997</v>
      </c>
      <c r="O31" t="s">
        <v>979</v>
      </c>
      <c r="P31">
        <v>8</v>
      </c>
      <c r="Q31">
        <v>100</v>
      </c>
      <c r="R31">
        <f t="shared" si="0"/>
        <v>800</v>
      </c>
    </row>
    <row r="32" spans="2:21" x14ac:dyDescent="0.3">
      <c r="B32" t="s">
        <v>973</v>
      </c>
      <c r="C32" t="s">
        <v>973</v>
      </c>
      <c r="D32" t="s">
        <v>1005</v>
      </c>
      <c r="E32" t="s">
        <v>975</v>
      </c>
      <c r="F32" t="s">
        <v>976</v>
      </c>
      <c r="G32" t="s">
        <v>995</v>
      </c>
      <c r="H32">
        <v>4449</v>
      </c>
      <c r="M32" s="24">
        <v>45299</v>
      </c>
      <c r="N32" t="s">
        <v>1002</v>
      </c>
      <c r="O32" t="s">
        <v>979</v>
      </c>
      <c r="P32">
        <v>10</v>
      </c>
      <c r="Q32">
        <v>25</v>
      </c>
      <c r="R32">
        <f t="shared" si="0"/>
        <v>250</v>
      </c>
    </row>
    <row r="33" spans="2:18" x14ac:dyDescent="0.3">
      <c r="B33" t="s">
        <v>973</v>
      </c>
      <c r="C33" t="s">
        <v>973</v>
      </c>
      <c r="D33" t="s">
        <v>1005</v>
      </c>
      <c r="E33" t="s">
        <v>982</v>
      </c>
      <c r="F33" t="s">
        <v>976</v>
      </c>
      <c r="G33" t="s">
        <v>995</v>
      </c>
      <c r="H33">
        <v>4653</v>
      </c>
      <c r="M33" s="24">
        <v>45299</v>
      </c>
      <c r="N33" t="s">
        <v>996</v>
      </c>
      <c r="O33" t="s">
        <v>979</v>
      </c>
      <c r="P33">
        <v>19</v>
      </c>
      <c r="Q33">
        <v>1100</v>
      </c>
      <c r="R33">
        <f t="shared" si="0"/>
        <v>20900</v>
      </c>
    </row>
    <row r="34" spans="2:18" x14ac:dyDescent="0.3">
      <c r="B34" t="s">
        <v>973</v>
      </c>
      <c r="C34" t="s">
        <v>973</v>
      </c>
      <c r="D34" t="s">
        <v>1005</v>
      </c>
      <c r="E34" t="s">
        <v>975</v>
      </c>
      <c r="F34" t="s">
        <v>998</v>
      </c>
      <c r="G34" t="s">
        <v>977</v>
      </c>
      <c r="H34">
        <v>34</v>
      </c>
      <c r="M34" s="24">
        <v>45299</v>
      </c>
      <c r="N34" t="s">
        <v>999</v>
      </c>
      <c r="O34" t="s">
        <v>986</v>
      </c>
      <c r="P34">
        <v>21</v>
      </c>
      <c r="Q34">
        <v>45</v>
      </c>
      <c r="R34">
        <f t="shared" si="0"/>
        <v>945</v>
      </c>
    </row>
    <row r="35" spans="2:18" x14ac:dyDescent="0.3">
      <c r="B35" t="s">
        <v>973</v>
      </c>
      <c r="C35" t="s">
        <v>973</v>
      </c>
      <c r="D35" t="s">
        <v>1005</v>
      </c>
      <c r="E35" t="s">
        <v>982</v>
      </c>
      <c r="F35" t="s">
        <v>998</v>
      </c>
      <c r="G35" t="s">
        <v>977</v>
      </c>
      <c r="H35">
        <v>38</v>
      </c>
      <c r="M35" s="24">
        <v>45300</v>
      </c>
      <c r="N35" t="s">
        <v>988</v>
      </c>
      <c r="O35" t="s">
        <v>979</v>
      </c>
      <c r="P35">
        <v>18</v>
      </c>
      <c r="Q35">
        <v>450</v>
      </c>
      <c r="R35">
        <f t="shared" si="0"/>
        <v>8100</v>
      </c>
    </row>
    <row r="36" spans="2:18" x14ac:dyDescent="0.3">
      <c r="B36" t="s">
        <v>973</v>
      </c>
      <c r="C36" t="s">
        <v>973</v>
      </c>
      <c r="D36" t="s">
        <v>1005</v>
      </c>
      <c r="E36" t="s">
        <v>975</v>
      </c>
      <c r="F36" t="s">
        <v>998</v>
      </c>
      <c r="G36" t="s">
        <v>987</v>
      </c>
      <c r="H36">
        <v>10</v>
      </c>
      <c r="M36" s="24">
        <v>45302</v>
      </c>
      <c r="N36" t="s">
        <v>983</v>
      </c>
      <c r="O36" t="s">
        <v>979</v>
      </c>
      <c r="P36">
        <v>11</v>
      </c>
      <c r="Q36">
        <v>100</v>
      </c>
      <c r="R36">
        <f t="shared" si="0"/>
        <v>1100</v>
      </c>
    </row>
    <row r="37" spans="2:18" x14ac:dyDescent="0.3">
      <c r="B37" t="s">
        <v>973</v>
      </c>
      <c r="C37" t="s">
        <v>973</v>
      </c>
      <c r="D37" t="s">
        <v>1005</v>
      </c>
      <c r="E37" t="s">
        <v>982</v>
      </c>
      <c r="F37" t="s">
        <v>998</v>
      </c>
      <c r="G37" t="s">
        <v>987</v>
      </c>
      <c r="H37">
        <v>11</v>
      </c>
      <c r="M37" s="24">
        <v>45302</v>
      </c>
      <c r="N37" t="s">
        <v>996</v>
      </c>
      <c r="O37" t="s">
        <v>989</v>
      </c>
      <c r="P37">
        <v>15</v>
      </c>
      <c r="Q37">
        <v>1100</v>
      </c>
      <c r="R37">
        <f t="shared" si="0"/>
        <v>16500</v>
      </c>
    </row>
    <row r="38" spans="2:18" x14ac:dyDescent="0.3">
      <c r="B38" t="s">
        <v>973</v>
      </c>
      <c r="C38" t="s">
        <v>973</v>
      </c>
      <c r="D38" t="s">
        <v>1005</v>
      </c>
      <c r="E38" t="s">
        <v>975</v>
      </c>
      <c r="F38" t="s">
        <v>998</v>
      </c>
      <c r="G38" t="s">
        <v>995</v>
      </c>
      <c r="H38">
        <v>152</v>
      </c>
      <c r="M38" s="24">
        <v>45302</v>
      </c>
      <c r="N38" t="s">
        <v>978</v>
      </c>
      <c r="O38" t="s">
        <v>986</v>
      </c>
      <c r="P38">
        <v>19</v>
      </c>
      <c r="Q38">
        <v>750</v>
      </c>
      <c r="R38">
        <f t="shared" si="0"/>
        <v>14250</v>
      </c>
    </row>
    <row r="39" spans="2:18" x14ac:dyDescent="0.3">
      <c r="B39" t="s">
        <v>973</v>
      </c>
      <c r="C39" t="s">
        <v>973</v>
      </c>
      <c r="D39" t="s">
        <v>1005</v>
      </c>
      <c r="E39" t="s">
        <v>982</v>
      </c>
      <c r="F39" t="s">
        <v>998</v>
      </c>
      <c r="G39" t="s">
        <v>995</v>
      </c>
      <c r="H39">
        <v>151</v>
      </c>
      <c r="M39" s="24">
        <v>45302</v>
      </c>
      <c r="N39" t="s">
        <v>990</v>
      </c>
      <c r="O39" t="s">
        <v>986</v>
      </c>
      <c r="P39">
        <v>25</v>
      </c>
      <c r="Q39">
        <v>75</v>
      </c>
      <c r="R39">
        <f t="shared" si="0"/>
        <v>1875</v>
      </c>
    </row>
    <row r="40" spans="2:18" x14ac:dyDescent="0.3">
      <c r="B40" t="s">
        <v>973</v>
      </c>
      <c r="C40" t="s">
        <v>973</v>
      </c>
      <c r="D40" t="s">
        <v>1006</v>
      </c>
      <c r="E40" t="s">
        <v>975</v>
      </c>
      <c r="F40" t="s">
        <v>976</v>
      </c>
      <c r="G40" t="s">
        <v>977</v>
      </c>
      <c r="H40">
        <v>1468</v>
      </c>
      <c r="M40" s="24">
        <v>45303</v>
      </c>
      <c r="N40" t="s">
        <v>992</v>
      </c>
      <c r="O40" t="s">
        <v>989</v>
      </c>
      <c r="P40">
        <v>6</v>
      </c>
      <c r="Q40">
        <v>600</v>
      </c>
      <c r="R40">
        <f t="shared" si="0"/>
        <v>3600</v>
      </c>
    </row>
    <row r="41" spans="2:18" x14ac:dyDescent="0.3">
      <c r="B41" t="s">
        <v>973</v>
      </c>
      <c r="C41" t="s">
        <v>973</v>
      </c>
      <c r="D41" t="s">
        <v>1006</v>
      </c>
      <c r="E41" t="s">
        <v>982</v>
      </c>
      <c r="F41" t="s">
        <v>976</v>
      </c>
      <c r="G41" t="s">
        <v>977</v>
      </c>
      <c r="H41">
        <v>1360</v>
      </c>
      <c r="M41" s="24">
        <v>45303</v>
      </c>
      <c r="N41" t="s">
        <v>1003</v>
      </c>
      <c r="O41" t="s">
        <v>979</v>
      </c>
      <c r="P41">
        <v>10</v>
      </c>
      <c r="Q41">
        <v>90</v>
      </c>
      <c r="R41">
        <f t="shared" si="0"/>
        <v>900</v>
      </c>
    </row>
    <row r="42" spans="2:18" x14ac:dyDescent="0.3">
      <c r="B42" t="s">
        <v>973</v>
      </c>
      <c r="C42" t="s">
        <v>973</v>
      </c>
      <c r="D42" t="s">
        <v>1006</v>
      </c>
      <c r="E42" t="s">
        <v>975</v>
      </c>
      <c r="F42" t="s">
        <v>976</v>
      </c>
      <c r="G42" t="s">
        <v>987</v>
      </c>
      <c r="H42">
        <v>524</v>
      </c>
      <c r="M42" s="24">
        <v>45303</v>
      </c>
      <c r="N42" t="s">
        <v>1004</v>
      </c>
      <c r="O42" t="s">
        <v>989</v>
      </c>
      <c r="P42">
        <v>14</v>
      </c>
      <c r="Q42">
        <v>850</v>
      </c>
      <c r="R42">
        <f t="shared" si="0"/>
        <v>11900</v>
      </c>
    </row>
    <row r="43" spans="2:18" x14ac:dyDescent="0.3">
      <c r="B43" t="s">
        <v>973</v>
      </c>
      <c r="C43" t="s">
        <v>973</v>
      </c>
      <c r="D43" t="s">
        <v>1006</v>
      </c>
      <c r="E43" t="s">
        <v>982</v>
      </c>
      <c r="F43" t="s">
        <v>976</v>
      </c>
      <c r="G43" t="s">
        <v>987</v>
      </c>
      <c r="H43">
        <v>508</v>
      </c>
      <c r="M43" s="24">
        <v>45303</v>
      </c>
      <c r="N43" t="s">
        <v>990</v>
      </c>
      <c r="O43" t="s">
        <v>979</v>
      </c>
      <c r="P43">
        <v>19</v>
      </c>
      <c r="Q43">
        <v>75</v>
      </c>
      <c r="R43">
        <f t="shared" si="0"/>
        <v>1425</v>
      </c>
    </row>
    <row r="44" spans="2:18" x14ac:dyDescent="0.3">
      <c r="B44" t="s">
        <v>973</v>
      </c>
      <c r="C44" t="s">
        <v>973</v>
      </c>
      <c r="D44" t="s">
        <v>1006</v>
      </c>
      <c r="E44" t="s">
        <v>975</v>
      </c>
      <c r="F44" t="s">
        <v>976</v>
      </c>
      <c r="G44" t="s">
        <v>995</v>
      </c>
      <c r="H44">
        <v>5673</v>
      </c>
      <c r="M44" s="24">
        <v>45303</v>
      </c>
      <c r="N44" t="s">
        <v>992</v>
      </c>
      <c r="O44" t="s">
        <v>989</v>
      </c>
      <c r="P44">
        <v>20</v>
      </c>
      <c r="Q44">
        <v>600</v>
      </c>
      <c r="R44">
        <f t="shared" si="0"/>
        <v>12000</v>
      </c>
    </row>
    <row r="45" spans="2:18" x14ac:dyDescent="0.3">
      <c r="B45" t="s">
        <v>973</v>
      </c>
      <c r="C45" t="s">
        <v>973</v>
      </c>
      <c r="D45" t="s">
        <v>1006</v>
      </c>
      <c r="E45" t="s">
        <v>982</v>
      </c>
      <c r="F45" t="s">
        <v>976</v>
      </c>
      <c r="G45" t="s">
        <v>995</v>
      </c>
      <c r="H45">
        <v>6095</v>
      </c>
      <c r="M45" s="24">
        <v>45304</v>
      </c>
      <c r="N45" t="s">
        <v>1001</v>
      </c>
      <c r="O45" t="s">
        <v>986</v>
      </c>
      <c r="P45">
        <v>12</v>
      </c>
      <c r="Q45">
        <v>550</v>
      </c>
      <c r="R45">
        <f t="shared" si="0"/>
        <v>6600</v>
      </c>
    </row>
    <row r="46" spans="2:18" x14ac:dyDescent="0.3">
      <c r="B46" t="s">
        <v>973</v>
      </c>
      <c r="C46" t="s">
        <v>973</v>
      </c>
      <c r="D46" t="s">
        <v>1006</v>
      </c>
      <c r="E46" t="s">
        <v>975</v>
      </c>
      <c r="F46" t="s">
        <v>998</v>
      </c>
      <c r="G46" t="s">
        <v>977</v>
      </c>
      <c r="H46">
        <v>148</v>
      </c>
      <c r="M46" s="24">
        <v>45304</v>
      </c>
      <c r="N46" t="s">
        <v>984</v>
      </c>
      <c r="O46" t="s">
        <v>979</v>
      </c>
      <c r="P46">
        <v>16</v>
      </c>
      <c r="Q46">
        <v>180</v>
      </c>
      <c r="R46">
        <f t="shared" si="0"/>
        <v>2880</v>
      </c>
    </row>
    <row r="47" spans="2:18" x14ac:dyDescent="0.3">
      <c r="B47" t="s">
        <v>973</v>
      </c>
      <c r="C47" t="s">
        <v>973</v>
      </c>
      <c r="D47" t="s">
        <v>1006</v>
      </c>
      <c r="E47" t="s">
        <v>982</v>
      </c>
      <c r="F47" t="s">
        <v>998</v>
      </c>
      <c r="G47" t="s">
        <v>977</v>
      </c>
      <c r="H47">
        <v>173</v>
      </c>
      <c r="M47" s="24">
        <v>45304</v>
      </c>
      <c r="N47" t="s">
        <v>996</v>
      </c>
      <c r="O47" t="s">
        <v>989</v>
      </c>
      <c r="P47">
        <v>16</v>
      </c>
      <c r="Q47">
        <v>1100</v>
      </c>
      <c r="R47">
        <f t="shared" si="0"/>
        <v>17600</v>
      </c>
    </row>
    <row r="48" spans="2:18" x14ac:dyDescent="0.3">
      <c r="B48" t="s">
        <v>973</v>
      </c>
      <c r="C48" t="s">
        <v>973</v>
      </c>
      <c r="D48" t="s">
        <v>1006</v>
      </c>
      <c r="E48" t="s">
        <v>975</v>
      </c>
      <c r="F48" t="s">
        <v>998</v>
      </c>
      <c r="G48" t="s">
        <v>987</v>
      </c>
      <c r="H48">
        <v>30</v>
      </c>
      <c r="M48" s="24">
        <v>45304</v>
      </c>
      <c r="N48" t="s">
        <v>983</v>
      </c>
      <c r="O48" t="s">
        <v>989</v>
      </c>
      <c r="P48">
        <v>20</v>
      </c>
      <c r="Q48">
        <v>100</v>
      </c>
      <c r="R48">
        <f t="shared" si="0"/>
        <v>2000</v>
      </c>
    </row>
    <row r="49" spans="2:18" x14ac:dyDescent="0.3">
      <c r="B49" t="s">
        <v>973</v>
      </c>
      <c r="C49" t="s">
        <v>973</v>
      </c>
      <c r="D49" t="s">
        <v>1006</v>
      </c>
      <c r="E49" t="s">
        <v>982</v>
      </c>
      <c r="F49" t="s">
        <v>998</v>
      </c>
      <c r="G49" t="s">
        <v>987</v>
      </c>
      <c r="H49">
        <v>33</v>
      </c>
      <c r="M49" s="24">
        <v>45305</v>
      </c>
      <c r="N49" t="s">
        <v>1001</v>
      </c>
      <c r="O49" t="s">
        <v>989</v>
      </c>
      <c r="P49">
        <v>7</v>
      </c>
      <c r="Q49">
        <v>550</v>
      </c>
      <c r="R49">
        <f t="shared" si="0"/>
        <v>3850</v>
      </c>
    </row>
    <row r="50" spans="2:18" x14ac:dyDescent="0.3">
      <c r="B50" t="s">
        <v>973</v>
      </c>
      <c r="C50" t="s">
        <v>973</v>
      </c>
      <c r="D50" t="s">
        <v>1006</v>
      </c>
      <c r="E50" t="s">
        <v>975</v>
      </c>
      <c r="F50" t="s">
        <v>998</v>
      </c>
      <c r="G50" t="s">
        <v>995</v>
      </c>
      <c r="H50">
        <v>589</v>
      </c>
      <c r="M50" s="24">
        <v>45305</v>
      </c>
      <c r="N50" t="s">
        <v>988</v>
      </c>
      <c r="O50" t="s">
        <v>979</v>
      </c>
      <c r="P50">
        <v>10</v>
      </c>
      <c r="Q50">
        <v>450</v>
      </c>
      <c r="R50">
        <f t="shared" si="0"/>
        <v>4500</v>
      </c>
    </row>
    <row r="51" spans="2:18" x14ac:dyDescent="0.3">
      <c r="B51" t="s">
        <v>973</v>
      </c>
      <c r="C51" t="s">
        <v>973</v>
      </c>
      <c r="D51" t="s">
        <v>1006</v>
      </c>
      <c r="E51" t="s">
        <v>982</v>
      </c>
      <c r="F51" t="s">
        <v>998</v>
      </c>
      <c r="G51" t="s">
        <v>995</v>
      </c>
      <c r="H51">
        <v>441</v>
      </c>
      <c r="M51" s="24">
        <v>45305</v>
      </c>
      <c r="N51" t="s">
        <v>988</v>
      </c>
      <c r="O51" t="s">
        <v>989</v>
      </c>
      <c r="P51">
        <v>15</v>
      </c>
      <c r="Q51">
        <v>450</v>
      </c>
      <c r="R51">
        <f t="shared" si="0"/>
        <v>6750</v>
      </c>
    </row>
    <row r="52" spans="2:18" x14ac:dyDescent="0.3">
      <c r="B52" t="s">
        <v>973</v>
      </c>
      <c r="C52" t="s">
        <v>973</v>
      </c>
      <c r="D52" t="s">
        <v>1007</v>
      </c>
      <c r="E52" t="s">
        <v>975</v>
      </c>
      <c r="F52" t="s">
        <v>976</v>
      </c>
      <c r="G52" t="s">
        <v>977</v>
      </c>
      <c r="H52">
        <v>711</v>
      </c>
      <c r="M52" s="24">
        <v>45305</v>
      </c>
      <c r="N52" t="s">
        <v>1002</v>
      </c>
      <c r="O52" t="s">
        <v>979</v>
      </c>
      <c r="P52">
        <v>21</v>
      </c>
      <c r="Q52">
        <v>25</v>
      </c>
      <c r="R52">
        <f t="shared" si="0"/>
        <v>525</v>
      </c>
    </row>
    <row r="53" spans="2:18" x14ac:dyDescent="0.3">
      <c r="B53" t="s">
        <v>973</v>
      </c>
      <c r="C53" t="s">
        <v>973</v>
      </c>
      <c r="D53" t="s">
        <v>1007</v>
      </c>
      <c r="E53" t="s">
        <v>982</v>
      </c>
      <c r="F53" t="s">
        <v>976</v>
      </c>
      <c r="G53" t="s">
        <v>977</v>
      </c>
      <c r="H53">
        <v>686</v>
      </c>
      <c r="M53" s="24">
        <v>45306</v>
      </c>
      <c r="N53" t="s">
        <v>1003</v>
      </c>
      <c r="O53" t="s">
        <v>986</v>
      </c>
      <c r="P53">
        <v>9</v>
      </c>
      <c r="Q53">
        <v>90</v>
      </c>
      <c r="R53">
        <f t="shared" si="0"/>
        <v>810</v>
      </c>
    </row>
    <row r="54" spans="2:18" x14ac:dyDescent="0.3">
      <c r="B54" t="s">
        <v>973</v>
      </c>
      <c r="C54" t="s">
        <v>973</v>
      </c>
      <c r="D54" t="s">
        <v>1007</v>
      </c>
      <c r="E54" t="s">
        <v>975</v>
      </c>
      <c r="F54" t="s">
        <v>976</v>
      </c>
      <c r="G54" t="s">
        <v>987</v>
      </c>
      <c r="H54">
        <v>314</v>
      </c>
      <c r="M54" s="24">
        <v>45306</v>
      </c>
      <c r="N54" t="s">
        <v>997</v>
      </c>
      <c r="O54" t="s">
        <v>986</v>
      </c>
      <c r="P54">
        <v>17</v>
      </c>
      <c r="Q54">
        <v>100</v>
      </c>
      <c r="R54">
        <f t="shared" si="0"/>
        <v>1700</v>
      </c>
    </row>
    <row r="55" spans="2:18" x14ac:dyDescent="0.3">
      <c r="B55" t="s">
        <v>973</v>
      </c>
      <c r="C55" t="s">
        <v>973</v>
      </c>
      <c r="D55" t="s">
        <v>1007</v>
      </c>
      <c r="E55" t="s">
        <v>982</v>
      </c>
      <c r="F55" t="s">
        <v>976</v>
      </c>
      <c r="G55" t="s">
        <v>987</v>
      </c>
      <c r="H55">
        <v>350</v>
      </c>
      <c r="M55" s="24">
        <v>45306</v>
      </c>
      <c r="N55" t="s">
        <v>992</v>
      </c>
      <c r="O55" t="s">
        <v>986</v>
      </c>
      <c r="P55">
        <v>18</v>
      </c>
      <c r="Q55">
        <v>600</v>
      </c>
      <c r="R55">
        <f t="shared" si="0"/>
        <v>10800</v>
      </c>
    </row>
    <row r="56" spans="2:18" x14ac:dyDescent="0.3">
      <c r="B56" t="s">
        <v>973</v>
      </c>
      <c r="C56" t="s">
        <v>973</v>
      </c>
      <c r="D56" t="s">
        <v>1007</v>
      </c>
      <c r="E56" t="s">
        <v>975</v>
      </c>
      <c r="F56" t="s">
        <v>976</v>
      </c>
      <c r="G56" t="s">
        <v>995</v>
      </c>
      <c r="H56">
        <v>3576</v>
      </c>
      <c r="M56" s="24">
        <v>45306</v>
      </c>
      <c r="N56" t="s">
        <v>983</v>
      </c>
      <c r="O56" t="s">
        <v>989</v>
      </c>
      <c r="P56">
        <v>20</v>
      </c>
      <c r="Q56">
        <v>100</v>
      </c>
      <c r="R56">
        <f t="shared" si="0"/>
        <v>2000</v>
      </c>
    </row>
    <row r="57" spans="2:18" x14ac:dyDescent="0.3">
      <c r="B57" t="s">
        <v>973</v>
      </c>
      <c r="C57" t="s">
        <v>973</v>
      </c>
      <c r="D57" t="s">
        <v>1007</v>
      </c>
      <c r="E57" t="s">
        <v>982</v>
      </c>
      <c r="F57" t="s">
        <v>976</v>
      </c>
      <c r="G57" t="s">
        <v>995</v>
      </c>
      <c r="H57">
        <v>3913</v>
      </c>
      <c r="M57" s="24">
        <v>45307</v>
      </c>
      <c r="N57" t="s">
        <v>978</v>
      </c>
      <c r="O57" t="s">
        <v>989</v>
      </c>
      <c r="P57">
        <v>7</v>
      </c>
      <c r="Q57">
        <v>750</v>
      </c>
      <c r="R57">
        <f t="shared" si="0"/>
        <v>5250</v>
      </c>
    </row>
    <row r="58" spans="2:18" x14ac:dyDescent="0.3">
      <c r="B58" t="s">
        <v>973</v>
      </c>
      <c r="C58" t="s">
        <v>973</v>
      </c>
      <c r="D58" t="s">
        <v>1007</v>
      </c>
      <c r="E58" t="s">
        <v>975</v>
      </c>
      <c r="F58" t="s">
        <v>998</v>
      </c>
      <c r="G58" t="s">
        <v>977</v>
      </c>
      <c r="H58">
        <v>77</v>
      </c>
      <c r="M58" s="24">
        <v>45307</v>
      </c>
      <c r="N58" t="s">
        <v>999</v>
      </c>
      <c r="O58" t="s">
        <v>986</v>
      </c>
      <c r="P58">
        <v>8</v>
      </c>
      <c r="Q58">
        <v>45</v>
      </c>
      <c r="R58">
        <f t="shared" si="0"/>
        <v>360</v>
      </c>
    </row>
    <row r="59" spans="2:18" x14ac:dyDescent="0.3">
      <c r="B59" t="s">
        <v>973</v>
      </c>
      <c r="C59" t="s">
        <v>973</v>
      </c>
      <c r="D59" t="s">
        <v>1007</v>
      </c>
      <c r="E59" t="s">
        <v>982</v>
      </c>
      <c r="F59" t="s">
        <v>998</v>
      </c>
      <c r="G59" t="s">
        <v>977</v>
      </c>
      <c r="H59">
        <v>84</v>
      </c>
      <c r="M59" s="24">
        <v>45307</v>
      </c>
      <c r="N59" t="s">
        <v>992</v>
      </c>
      <c r="O59" t="s">
        <v>979</v>
      </c>
      <c r="P59">
        <v>10</v>
      </c>
      <c r="Q59">
        <v>600</v>
      </c>
      <c r="R59">
        <f t="shared" si="0"/>
        <v>6000</v>
      </c>
    </row>
    <row r="60" spans="2:18" x14ac:dyDescent="0.3">
      <c r="B60" t="s">
        <v>973</v>
      </c>
      <c r="C60" t="s">
        <v>973</v>
      </c>
      <c r="D60" t="s">
        <v>1007</v>
      </c>
      <c r="E60" t="s">
        <v>975</v>
      </c>
      <c r="F60" t="s">
        <v>998</v>
      </c>
      <c r="G60" t="s">
        <v>987</v>
      </c>
      <c r="H60">
        <v>16</v>
      </c>
      <c r="M60" s="24">
        <v>45307</v>
      </c>
      <c r="N60" t="s">
        <v>993</v>
      </c>
      <c r="O60" t="s">
        <v>989</v>
      </c>
      <c r="P60">
        <v>12</v>
      </c>
      <c r="Q60">
        <v>120</v>
      </c>
      <c r="R60">
        <f t="shared" si="0"/>
        <v>1440</v>
      </c>
    </row>
    <row r="61" spans="2:18" x14ac:dyDescent="0.3">
      <c r="B61" t="s">
        <v>973</v>
      </c>
      <c r="C61" t="s">
        <v>973</v>
      </c>
      <c r="D61" t="s">
        <v>1007</v>
      </c>
      <c r="E61" t="s">
        <v>982</v>
      </c>
      <c r="F61" t="s">
        <v>998</v>
      </c>
      <c r="G61" t="s">
        <v>987</v>
      </c>
      <c r="H61">
        <v>22</v>
      </c>
      <c r="M61" s="24">
        <v>45308</v>
      </c>
      <c r="N61" t="s">
        <v>1001</v>
      </c>
      <c r="O61" t="s">
        <v>989</v>
      </c>
      <c r="P61">
        <v>5</v>
      </c>
      <c r="Q61">
        <v>550</v>
      </c>
      <c r="R61">
        <f t="shared" si="0"/>
        <v>2750</v>
      </c>
    </row>
    <row r="62" spans="2:18" x14ac:dyDescent="0.3">
      <c r="B62" t="s">
        <v>973</v>
      </c>
      <c r="C62" t="s">
        <v>973</v>
      </c>
      <c r="D62" t="s">
        <v>1007</v>
      </c>
      <c r="E62" t="s">
        <v>975</v>
      </c>
      <c r="F62" t="s">
        <v>998</v>
      </c>
      <c r="G62" t="s">
        <v>995</v>
      </c>
      <c r="H62">
        <v>246</v>
      </c>
      <c r="M62" s="24">
        <v>45308</v>
      </c>
      <c r="N62" t="s">
        <v>992</v>
      </c>
      <c r="O62" t="s">
        <v>989</v>
      </c>
      <c r="P62">
        <v>7</v>
      </c>
      <c r="Q62">
        <v>600</v>
      </c>
      <c r="R62">
        <f t="shared" si="0"/>
        <v>4200</v>
      </c>
    </row>
    <row r="63" spans="2:18" x14ac:dyDescent="0.3">
      <c r="B63" t="s">
        <v>973</v>
      </c>
      <c r="C63" t="s">
        <v>973</v>
      </c>
      <c r="D63" t="s">
        <v>1007</v>
      </c>
      <c r="E63" t="s">
        <v>982</v>
      </c>
      <c r="F63" t="s">
        <v>998</v>
      </c>
      <c r="G63" t="s">
        <v>995</v>
      </c>
      <c r="H63">
        <v>240</v>
      </c>
      <c r="M63" s="24">
        <v>45308</v>
      </c>
      <c r="N63" t="s">
        <v>1001</v>
      </c>
      <c r="O63" t="s">
        <v>979</v>
      </c>
      <c r="P63">
        <v>18</v>
      </c>
      <c r="Q63">
        <v>550</v>
      </c>
      <c r="R63">
        <f t="shared" si="0"/>
        <v>9900</v>
      </c>
    </row>
    <row r="64" spans="2:18" x14ac:dyDescent="0.3">
      <c r="B64" t="s">
        <v>973</v>
      </c>
      <c r="C64" t="s">
        <v>973</v>
      </c>
      <c r="D64" t="s">
        <v>1008</v>
      </c>
      <c r="E64" t="s">
        <v>975</v>
      </c>
      <c r="F64" t="s">
        <v>976</v>
      </c>
      <c r="G64" t="s">
        <v>977</v>
      </c>
      <c r="H64">
        <v>2431</v>
      </c>
      <c r="M64" s="24">
        <v>45309</v>
      </c>
      <c r="N64" t="s">
        <v>1002</v>
      </c>
      <c r="O64" t="s">
        <v>979</v>
      </c>
      <c r="P64">
        <v>1</v>
      </c>
      <c r="Q64">
        <v>25</v>
      </c>
      <c r="R64">
        <f t="shared" si="0"/>
        <v>25</v>
      </c>
    </row>
    <row r="65" spans="2:18" x14ac:dyDescent="0.3">
      <c r="B65" t="s">
        <v>973</v>
      </c>
      <c r="C65" t="s">
        <v>973</v>
      </c>
      <c r="D65" t="s">
        <v>1008</v>
      </c>
      <c r="E65" t="s">
        <v>982</v>
      </c>
      <c r="F65" t="s">
        <v>976</v>
      </c>
      <c r="G65" t="s">
        <v>977</v>
      </c>
      <c r="H65">
        <v>2436</v>
      </c>
      <c r="M65" s="24">
        <v>45309</v>
      </c>
      <c r="N65" t="s">
        <v>993</v>
      </c>
      <c r="O65" t="s">
        <v>979</v>
      </c>
      <c r="P65">
        <v>5</v>
      </c>
      <c r="Q65">
        <v>120</v>
      </c>
      <c r="R65">
        <f t="shared" si="0"/>
        <v>600</v>
      </c>
    </row>
    <row r="66" spans="2:18" x14ac:dyDescent="0.3">
      <c r="B66" t="s">
        <v>973</v>
      </c>
      <c r="C66" t="s">
        <v>973</v>
      </c>
      <c r="D66" t="s">
        <v>1008</v>
      </c>
      <c r="E66" t="s">
        <v>975</v>
      </c>
      <c r="F66" t="s">
        <v>976</v>
      </c>
      <c r="G66" t="s">
        <v>987</v>
      </c>
      <c r="H66">
        <v>1563</v>
      </c>
      <c r="M66" s="24">
        <v>45309</v>
      </c>
      <c r="N66" t="s">
        <v>990</v>
      </c>
      <c r="O66" t="s">
        <v>986</v>
      </c>
      <c r="P66">
        <v>6</v>
      </c>
      <c r="Q66">
        <v>75</v>
      </c>
      <c r="R66">
        <f t="shared" si="0"/>
        <v>450</v>
      </c>
    </row>
    <row r="67" spans="2:18" x14ac:dyDescent="0.3">
      <c r="B67" t="s">
        <v>973</v>
      </c>
      <c r="C67" t="s">
        <v>973</v>
      </c>
      <c r="D67" t="s">
        <v>1008</v>
      </c>
      <c r="E67" t="s">
        <v>982</v>
      </c>
      <c r="F67" t="s">
        <v>976</v>
      </c>
      <c r="G67" t="s">
        <v>987</v>
      </c>
      <c r="H67">
        <v>1417</v>
      </c>
      <c r="M67" s="24">
        <v>45309</v>
      </c>
      <c r="N67" t="s">
        <v>997</v>
      </c>
      <c r="O67" t="s">
        <v>986</v>
      </c>
      <c r="P67">
        <v>6</v>
      </c>
      <c r="Q67">
        <v>100</v>
      </c>
      <c r="R67">
        <f t="shared" si="0"/>
        <v>600</v>
      </c>
    </row>
    <row r="68" spans="2:18" x14ac:dyDescent="0.3">
      <c r="B68" t="s">
        <v>973</v>
      </c>
      <c r="C68" t="s">
        <v>973</v>
      </c>
      <c r="D68" t="s">
        <v>1008</v>
      </c>
      <c r="E68" t="s">
        <v>975</v>
      </c>
      <c r="F68" t="s">
        <v>976</v>
      </c>
      <c r="G68" t="s">
        <v>995</v>
      </c>
      <c r="H68">
        <v>12342</v>
      </c>
      <c r="M68" s="24">
        <v>45309</v>
      </c>
      <c r="N68" t="s">
        <v>999</v>
      </c>
      <c r="O68" t="s">
        <v>989</v>
      </c>
      <c r="P68">
        <v>11</v>
      </c>
      <c r="Q68">
        <v>45</v>
      </c>
      <c r="R68">
        <f t="shared" ref="R68:R131" si="1">P68*Q68</f>
        <v>495</v>
      </c>
    </row>
    <row r="69" spans="2:18" x14ac:dyDescent="0.3">
      <c r="B69" t="s">
        <v>973</v>
      </c>
      <c r="C69" t="s">
        <v>973</v>
      </c>
      <c r="D69" t="s">
        <v>1008</v>
      </c>
      <c r="E69" t="s">
        <v>982</v>
      </c>
      <c r="F69" t="s">
        <v>976</v>
      </c>
      <c r="G69" t="s">
        <v>995</v>
      </c>
      <c r="H69">
        <v>13718</v>
      </c>
      <c r="M69" s="24">
        <v>45309</v>
      </c>
      <c r="N69" t="s">
        <v>992</v>
      </c>
      <c r="O69" t="s">
        <v>986</v>
      </c>
      <c r="P69">
        <v>15</v>
      </c>
      <c r="Q69">
        <v>600</v>
      </c>
      <c r="R69">
        <f t="shared" si="1"/>
        <v>9000</v>
      </c>
    </row>
    <row r="70" spans="2:18" x14ac:dyDescent="0.3">
      <c r="B70" t="s">
        <v>973</v>
      </c>
      <c r="C70" t="s">
        <v>973</v>
      </c>
      <c r="D70" t="s">
        <v>1008</v>
      </c>
      <c r="E70" t="s">
        <v>975</v>
      </c>
      <c r="F70" t="s">
        <v>998</v>
      </c>
      <c r="G70" t="s">
        <v>977</v>
      </c>
      <c r="H70">
        <v>297</v>
      </c>
      <c r="M70" s="24">
        <v>45309</v>
      </c>
      <c r="N70" t="s">
        <v>997</v>
      </c>
      <c r="O70" t="s">
        <v>986</v>
      </c>
      <c r="P70">
        <v>21</v>
      </c>
      <c r="Q70">
        <v>100</v>
      </c>
      <c r="R70">
        <f t="shared" si="1"/>
        <v>2100</v>
      </c>
    </row>
    <row r="71" spans="2:18" x14ac:dyDescent="0.3">
      <c r="B71" t="s">
        <v>973</v>
      </c>
      <c r="C71" t="s">
        <v>973</v>
      </c>
      <c r="D71" t="s">
        <v>1008</v>
      </c>
      <c r="E71" t="s">
        <v>982</v>
      </c>
      <c r="F71" t="s">
        <v>998</v>
      </c>
      <c r="G71" t="s">
        <v>977</v>
      </c>
      <c r="H71">
        <v>277</v>
      </c>
      <c r="M71" s="24">
        <v>45309</v>
      </c>
      <c r="N71" t="s">
        <v>996</v>
      </c>
      <c r="O71" t="s">
        <v>979</v>
      </c>
      <c r="P71">
        <v>22</v>
      </c>
      <c r="Q71">
        <v>1100</v>
      </c>
      <c r="R71">
        <f t="shared" si="1"/>
        <v>24200</v>
      </c>
    </row>
    <row r="72" spans="2:18" x14ac:dyDescent="0.3">
      <c r="B72" t="s">
        <v>973</v>
      </c>
      <c r="C72" t="s">
        <v>973</v>
      </c>
      <c r="D72" t="s">
        <v>1008</v>
      </c>
      <c r="E72" t="s">
        <v>975</v>
      </c>
      <c r="F72" t="s">
        <v>998</v>
      </c>
      <c r="G72" t="s">
        <v>987</v>
      </c>
      <c r="H72">
        <v>97</v>
      </c>
      <c r="M72" s="24">
        <v>45310</v>
      </c>
      <c r="N72" t="s">
        <v>992</v>
      </c>
      <c r="O72" t="s">
        <v>989</v>
      </c>
      <c r="P72">
        <v>10</v>
      </c>
      <c r="Q72">
        <v>600</v>
      </c>
      <c r="R72">
        <f t="shared" si="1"/>
        <v>6000</v>
      </c>
    </row>
    <row r="73" spans="2:18" x14ac:dyDescent="0.3">
      <c r="B73" t="s">
        <v>973</v>
      </c>
      <c r="C73" t="s">
        <v>973</v>
      </c>
      <c r="D73" t="s">
        <v>1008</v>
      </c>
      <c r="E73" t="s">
        <v>982</v>
      </c>
      <c r="F73" t="s">
        <v>998</v>
      </c>
      <c r="G73" t="s">
        <v>987</v>
      </c>
      <c r="H73">
        <v>114</v>
      </c>
      <c r="M73" s="24">
        <v>45310</v>
      </c>
      <c r="N73" t="s">
        <v>990</v>
      </c>
      <c r="O73" t="s">
        <v>989</v>
      </c>
      <c r="P73">
        <v>17</v>
      </c>
      <c r="Q73">
        <v>75</v>
      </c>
      <c r="R73">
        <f t="shared" si="1"/>
        <v>1275</v>
      </c>
    </row>
    <row r="74" spans="2:18" x14ac:dyDescent="0.3">
      <c r="B74" t="s">
        <v>973</v>
      </c>
      <c r="C74" t="s">
        <v>973</v>
      </c>
      <c r="D74" t="s">
        <v>1008</v>
      </c>
      <c r="E74" t="s">
        <v>975</v>
      </c>
      <c r="F74" t="s">
        <v>998</v>
      </c>
      <c r="G74" t="s">
        <v>995</v>
      </c>
      <c r="H74">
        <v>1269</v>
      </c>
      <c r="M74" s="24">
        <v>45311</v>
      </c>
      <c r="N74" t="s">
        <v>983</v>
      </c>
      <c r="O74" t="s">
        <v>979</v>
      </c>
      <c r="P74">
        <v>1</v>
      </c>
      <c r="Q74">
        <v>100</v>
      </c>
      <c r="R74">
        <f t="shared" si="1"/>
        <v>100</v>
      </c>
    </row>
    <row r="75" spans="2:18" x14ac:dyDescent="0.3">
      <c r="B75" t="s">
        <v>973</v>
      </c>
      <c r="C75" t="s">
        <v>973</v>
      </c>
      <c r="D75" t="s">
        <v>1008</v>
      </c>
      <c r="E75" t="s">
        <v>982</v>
      </c>
      <c r="F75" t="s">
        <v>998</v>
      </c>
      <c r="G75" t="s">
        <v>995</v>
      </c>
      <c r="H75">
        <v>1295</v>
      </c>
      <c r="M75" s="24">
        <v>45311</v>
      </c>
      <c r="N75" t="s">
        <v>1004</v>
      </c>
      <c r="O75" t="s">
        <v>989</v>
      </c>
      <c r="P75">
        <v>8</v>
      </c>
      <c r="Q75">
        <v>850</v>
      </c>
      <c r="R75">
        <f t="shared" si="1"/>
        <v>6800</v>
      </c>
    </row>
    <row r="76" spans="2:18" x14ac:dyDescent="0.3">
      <c r="B76" t="s">
        <v>973</v>
      </c>
      <c r="C76" t="s">
        <v>973</v>
      </c>
      <c r="D76" t="s">
        <v>1009</v>
      </c>
      <c r="E76" t="s">
        <v>975</v>
      </c>
      <c r="F76" t="s">
        <v>976</v>
      </c>
      <c r="G76" t="s">
        <v>977</v>
      </c>
      <c r="H76">
        <v>2172</v>
      </c>
      <c r="M76" s="24">
        <v>45311</v>
      </c>
      <c r="N76" t="s">
        <v>1000</v>
      </c>
      <c r="O76" t="s">
        <v>986</v>
      </c>
      <c r="P76">
        <v>23</v>
      </c>
      <c r="Q76">
        <v>350</v>
      </c>
      <c r="R76">
        <f t="shared" si="1"/>
        <v>8050</v>
      </c>
    </row>
    <row r="77" spans="2:18" x14ac:dyDescent="0.3">
      <c r="B77" t="s">
        <v>973</v>
      </c>
      <c r="C77" t="s">
        <v>973</v>
      </c>
      <c r="D77" t="s">
        <v>1009</v>
      </c>
      <c r="E77" t="s">
        <v>982</v>
      </c>
      <c r="F77" t="s">
        <v>976</v>
      </c>
      <c r="G77" t="s">
        <v>977</v>
      </c>
      <c r="H77">
        <v>2182</v>
      </c>
      <c r="M77" s="24">
        <v>45312</v>
      </c>
      <c r="N77" t="s">
        <v>983</v>
      </c>
      <c r="O77" t="s">
        <v>986</v>
      </c>
      <c r="P77">
        <v>21</v>
      </c>
      <c r="Q77">
        <v>100</v>
      </c>
      <c r="R77">
        <f t="shared" si="1"/>
        <v>2100</v>
      </c>
    </row>
    <row r="78" spans="2:18" x14ac:dyDescent="0.3">
      <c r="B78" t="s">
        <v>973</v>
      </c>
      <c r="C78" t="s">
        <v>973</v>
      </c>
      <c r="D78" t="s">
        <v>1009</v>
      </c>
      <c r="E78" t="s">
        <v>975</v>
      </c>
      <c r="F78" t="s">
        <v>976</v>
      </c>
      <c r="G78" t="s">
        <v>987</v>
      </c>
      <c r="H78">
        <v>1055</v>
      </c>
      <c r="M78" s="24">
        <v>45312</v>
      </c>
      <c r="N78" t="s">
        <v>997</v>
      </c>
      <c r="O78" t="s">
        <v>989</v>
      </c>
      <c r="P78">
        <v>23</v>
      </c>
      <c r="Q78">
        <v>100</v>
      </c>
      <c r="R78">
        <f t="shared" si="1"/>
        <v>2300</v>
      </c>
    </row>
    <row r="79" spans="2:18" x14ac:dyDescent="0.3">
      <c r="B79" t="s">
        <v>973</v>
      </c>
      <c r="C79" t="s">
        <v>973</v>
      </c>
      <c r="D79" t="s">
        <v>1009</v>
      </c>
      <c r="E79" t="s">
        <v>982</v>
      </c>
      <c r="F79" t="s">
        <v>976</v>
      </c>
      <c r="G79" t="s">
        <v>987</v>
      </c>
      <c r="H79">
        <v>1157</v>
      </c>
      <c r="M79" s="24">
        <v>45313</v>
      </c>
      <c r="N79" t="s">
        <v>993</v>
      </c>
      <c r="O79" t="s">
        <v>989</v>
      </c>
      <c r="P79">
        <v>1</v>
      </c>
      <c r="Q79">
        <v>120</v>
      </c>
      <c r="R79">
        <f t="shared" si="1"/>
        <v>120</v>
      </c>
    </row>
    <row r="80" spans="2:18" x14ac:dyDescent="0.3">
      <c r="B80" t="s">
        <v>973</v>
      </c>
      <c r="C80" t="s">
        <v>973</v>
      </c>
      <c r="D80" t="s">
        <v>1009</v>
      </c>
      <c r="E80" t="s">
        <v>975</v>
      </c>
      <c r="F80" t="s">
        <v>976</v>
      </c>
      <c r="G80" t="s">
        <v>995</v>
      </c>
      <c r="H80">
        <v>9797</v>
      </c>
      <c r="M80" s="24">
        <v>45313</v>
      </c>
      <c r="N80" t="s">
        <v>1003</v>
      </c>
      <c r="O80" t="s">
        <v>986</v>
      </c>
      <c r="P80">
        <v>16</v>
      </c>
      <c r="Q80">
        <v>90</v>
      </c>
      <c r="R80">
        <f t="shared" si="1"/>
        <v>1440</v>
      </c>
    </row>
    <row r="81" spans="2:18" x14ac:dyDescent="0.3">
      <c r="B81" t="s">
        <v>973</v>
      </c>
      <c r="C81" t="s">
        <v>973</v>
      </c>
      <c r="D81" t="s">
        <v>1009</v>
      </c>
      <c r="E81" t="s">
        <v>982</v>
      </c>
      <c r="F81" t="s">
        <v>976</v>
      </c>
      <c r="G81" t="s">
        <v>995</v>
      </c>
      <c r="H81">
        <v>10097</v>
      </c>
      <c r="M81" s="24">
        <v>45313</v>
      </c>
      <c r="N81" t="s">
        <v>1000</v>
      </c>
      <c r="O81" t="s">
        <v>979</v>
      </c>
      <c r="P81">
        <v>20</v>
      </c>
      <c r="Q81">
        <v>350</v>
      </c>
      <c r="R81">
        <f t="shared" si="1"/>
        <v>7000</v>
      </c>
    </row>
    <row r="82" spans="2:18" x14ac:dyDescent="0.3">
      <c r="B82" t="s">
        <v>973</v>
      </c>
      <c r="C82" t="s">
        <v>973</v>
      </c>
      <c r="D82" t="s">
        <v>1009</v>
      </c>
      <c r="E82" t="s">
        <v>975</v>
      </c>
      <c r="F82" t="s">
        <v>998</v>
      </c>
      <c r="G82" t="s">
        <v>977</v>
      </c>
      <c r="H82">
        <v>108</v>
      </c>
      <c r="M82" s="24">
        <v>45314</v>
      </c>
      <c r="N82" t="s">
        <v>1001</v>
      </c>
      <c r="O82" t="s">
        <v>986</v>
      </c>
      <c r="P82">
        <v>2</v>
      </c>
      <c r="Q82">
        <v>550</v>
      </c>
      <c r="R82">
        <f t="shared" si="1"/>
        <v>1100</v>
      </c>
    </row>
    <row r="83" spans="2:18" x14ac:dyDescent="0.3">
      <c r="B83" t="s">
        <v>973</v>
      </c>
      <c r="C83" t="s">
        <v>973</v>
      </c>
      <c r="D83" t="s">
        <v>1009</v>
      </c>
      <c r="E83" t="s">
        <v>982</v>
      </c>
      <c r="F83" t="s">
        <v>998</v>
      </c>
      <c r="G83" t="s">
        <v>977</v>
      </c>
      <c r="H83">
        <v>107</v>
      </c>
      <c r="M83" s="24">
        <v>45314</v>
      </c>
      <c r="N83" t="s">
        <v>984</v>
      </c>
      <c r="O83" t="s">
        <v>989</v>
      </c>
      <c r="P83">
        <v>13</v>
      </c>
      <c r="Q83">
        <v>180</v>
      </c>
      <c r="R83">
        <f t="shared" si="1"/>
        <v>2340</v>
      </c>
    </row>
    <row r="84" spans="2:18" x14ac:dyDescent="0.3">
      <c r="B84" t="s">
        <v>973</v>
      </c>
      <c r="C84" t="s">
        <v>973</v>
      </c>
      <c r="D84" t="s">
        <v>1009</v>
      </c>
      <c r="E84" t="s">
        <v>975</v>
      </c>
      <c r="F84" t="s">
        <v>998</v>
      </c>
      <c r="G84" t="s">
        <v>987</v>
      </c>
      <c r="H84">
        <v>27</v>
      </c>
      <c r="M84" s="24">
        <v>45314</v>
      </c>
      <c r="N84" t="s">
        <v>997</v>
      </c>
      <c r="O84" t="s">
        <v>989</v>
      </c>
      <c r="P84">
        <v>15</v>
      </c>
      <c r="Q84">
        <v>100</v>
      </c>
      <c r="R84">
        <f t="shared" si="1"/>
        <v>1500</v>
      </c>
    </row>
    <row r="85" spans="2:18" x14ac:dyDescent="0.3">
      <c r="B85" t="s">
        <v>973</v>
      </c>
      <c r="C85" t="s">
        <v>973</v>
      </c>
      <c r="D85" t="s">
        <v>1009</v>
      </c>
      <c r="E85" t="s">
        <v>982</v>
      </c>
      <c r="F85" t="s">
        <v>998</v>
      </c>
      <c r="G85" t="s">
        <v>987</v>
      </c>
      <c r="H85">
        <v>31</v>
      </c>
      <c r="M85" s="24">
        <v>45315</v>
      </c>
      <c r="N85" t="s">
        <v>1003</v>
      </c>
      <c r="O85" t="s">
        <v>979</v>
      </c>
      <c r="P85">
        <v>12</v>
      </c>
      <c r="Q85">
        <v>90</v>
      </c>
      <c r="R85">
        <f t="shared" si="1"/>
        <v>1080</v>
      </c>
    </row>
    <row r="86" spans="2:18" x14ac:dyDescent="0.3">
      <c r="B86" t="s">
        <v>973</v>
      </c>
      <c r="C86" t="s">
        <v>973</v>
      </c>
      <c r="D86" t="s">
        <v>1009</v>
      </c>
      <c r="E86" t="s">
        <v>975</v>
      </c>
      <c r="F86" t="s">
        <v>998</v>
      </c>
      <c r="G86" t="s">
        <v>995</v>
      </c>
      <c r="H86">
        <v>639</v>
      </c>
      <c r="M86" s="24">
        <v>45317</v>
      </c>
      <c r="N86" t="s">
        <v>992</v>
      </c>
      <c r="O86" t="s">
        <v>989</v>
      </c>
      <c r="P86">
        <v>3</v>
      </c>
      <c r="Q86">
        <v>600</v>
      </c>
      <c r="R86">
        <f t="shared" si="1"/>
        <v>1800</v>
      </c>
    </row>
    <row r="87" spans="2:18" x14ac:dyDescent="0.3">
      <c r="B87" t="s">
        <v>973</v>
      </c>
      <c r="C87" t="s">
        <v>973</v>
      </c>
      <c r="D87" t="s">
        <v>1009</v>
      </c>
      <c r="E87" t="s">
        <v>982</v>
      </c>
      <c r="F87" t="s">
        <v>998</v>
      </c>
      <c r="G87" t="s">
        <v>995</v>
      </c>
      <c r="H87">
        <v>477</v>
      </c>
      <c r="M87" s="24">
        <v>45317</v>
      </c>
      <c r="N87" t="s">
        <v>988</v>
      </c>
      <c r="O87" t="s">
        <v>986</v>
      </c>
      <c r="P87">
        <v>15</v>
      </c>
      <c r="Q87">
        <v>450</v>
      </c>
      <c r="R87">
        <f t="shared" si="1"/>
        <v>6750</v>
      </c>
    </row>
    <row r="88" spans="2:18" x14ac:dyDescent="0.3">
      <c r="B88" t="s">
        <v>973</v>
      </c>
      <c r="C88" t="s">
        <v>973</v>
      </c>
      <c r="D88" t="s">
        <v>1010</v>
      </c>
      <c r="E88" t="s">
        <v>975</v>
      </c>
      <c r="F88" t="s">
        <v>976</v>
      </c>
      <c r="G88" t="s">
        <v>977</v>
      </c>
      <c r="H88">
        <v>1426</v>
      </c>
      <c r="M88" s="24">
        <v>45318</v>
      </c>
      <c r="N88" t="s">
        <v>1004</v>
      </c>
      <c r="O88" t="s">
        <v>979</v>
      </c>
      <c r="P88">
        <v>7</v>
      </c>
      <c r="Q88">
        <v>850</v>
      </c>
      <c r="R88">
        <f t="shared" si="1"/>
        <v>5950</v>
      </c>
    </row>
    <row r="89" spans="2:18" x14ac:dyDescent="0.3">
      <c r="B89" t="s">
        <v>973</v>
      </c>
      <c r="C89" t="s">
        <v>973</v>
      </c>
      <c r="D89" t="s">
        <v>1010</v>
      </c>
      <c r="E89" t="s">
        <v>982</v>
      </c>
      <c r="F89" t="s">
        <v>976</v>
      </c>
      <c r="G89" t="s">
        <v>977</v>
      </c>
      <c r="H89">
        <v>1348</v>
      </c>
      <c r="M89" s="24">
        <v>45318</v>
      </c>
      <c r="N89" t="s">
        <v>990</v>
      </c>
      <c r="O89" t="s">
        <v>979</v>
      </c>
      <c r="P89">
        <v>20</v>
      </c>
      <c r="Q89">
        <v>75</v>
      </c>
      <c r="R89">
        <f t="shared" si="1"/>
        <v>1500</v>
      </c>
    </row>
    <row r="90" spans="2:18" x14ac:dyDescent="0.3">
      <c r="B90" t="s">
        <v>973</v>
      </c>
      <c r="C90" t="s">
        <v>973</v>
      </c>
      <c r="D90" t="s">
        <v>1010</v>
      </c>
      <c r="E90" t="s">
        <v>975</v>
      </c>
      <c r="F90" t="s">
        <v>976</v>
      </c>
      <c r="G90" t="s">
        <v>987</v>
      </c>
      <c r="H90">
        <v>922</v>
      </c>
      <c r="M90" s="24">
        <v>45318</v>
      </c>
      <c r="N90" t="s">
        <v>988</v>
      </c>
      <c r="O90" t="s">
        <v>986</v>
      </c>
      <c r="P90">
        <v>23</v>
      </c>
      <c r="Q90">
        <v>450</v>
      </c>
      <c r="R90">
        <f t="shared" si="1"/>
        <v>10350</v>
      </c>
    </row>
    <row r="91" spans="2:18" x14ac:dyDescent="0.3">
      <c r="B91" t="s">
        <v>973</v>
      </c>
      <c r="C91" t="s">
        <v>973</v>
      </c>
      <c r="D91" t="s">
        <v>1010</v>
      </c>
      <c r="E91" t="s">
        <v>982</v>
      </c>
      <c r="F91" t="s">
        <v>976</v>
      </c>
      <c r="G91" t="s">
        <v>987</v>
      </c>
      <c r="H91">
        <v>876</v>
      </c>
      <c r="M91" s="24">
        <v>45318</v>
      </c>
      <c r="N91" t="s">
        <v>1000</v>
      </c>
      <c r="O91" t="s">
        <v>986</v>
      </c>
      <c r="P91">
        <v>25</v>
      </c>
      <c r="Q91">
        <v>350</v>
      </c>
      <c r="R91">
        <f t="shared" si="1"/>
        <v>8750</v>
      </c>
    </row>
    <row r="92" spans="2:18" x14ac:dyDescent="0.3">
      <c r="B92" t="s">
        <v>973</v>
      </c>
      <c r="C92" t="s">
        <v>973</v>
      </c>
      <c r="D92" t="s">
        <v>1010</v>
      </c>
      <c r="E92" t="s">
        <v>975</v>
      </c>
      <c r="F92" t="s">
        <v>976</v>
      </c>
      <c r="G92" t="s">
        <v>995</v>
      </c>
      <c r="H92">
        <v>7305</v>
      </c>
      <c r="M92" s="24">
        <v>45320</v>
      </c>
      <c r="N92" t="s">
        <v>1000</v>
      </c>
      <c r="O92" t="s">
        <v>979</v>
      </c>
      <c r="P92">
        <v>12</v>
      </c>
      <c r="Q92">
        <v>350</v>
      </c>
      <c r="R92">
        <f t="shared" si="1"/>
        <v>4200</v>
      </c>
    </row>
    <row r="93" spans="2:18" x14ac:dyDescent="0.3">
      <c r="B93" t="s">
        <v>973</v>
      </c>
      <c r="C93" t="s">
        <v>973</v>
      </c>
      <c r="D93" t="s">
        <v>1010</v>
      </c>
      <c r="E93" t="s">
        <v>982</v>
      </c>
      <c r="F93" t="s">
        <v>976</v>
      </c>
      <c r="G93" t="s">
        <v>995</v>
      </c>
      <c r="H93">
        <v>8210</v>
      </c>
      <c r="M93" s="24">
        <v>45320</v>
      </c>
      <c r="N93" t="s">
        <v>1002</v>
      </c>
      <c r="O93" t="s">
        <v>989</v>
      </c>
      <c r="P93">
        <v>17</v>
      </c>
      <c r="Q93">
        <v>25</v>
      </c>
      <c r="R93">
        <f t="shared" si="1"/>
        <v>425</v>
      </c>
    </row>
    <row r="94" spans="2:18" x14ac:dyDescent="0.3">
      <c r="B94" t="s">
        <v>973</v>
      </c>
      <c r="C94" t="s">
        <v>973</v>
      </c>
      <c r="D94" t="s">
        <v>1010</v>
      </c>
      <c r="E94" t="s">
        <v>975</v>
      </c>
      <c r="F94" t="s">
        <v>998</v>
      </c>
      <c r="G94" t="s">
        <v>977</v>
      </c>
      <c r="H94">
        <v>105</v>
      </c>
      <c r="M94" s="24">
        <v>45321</v>
      </c>
      <c r="N94" t="s">
        <v>978</v>
      </c>
      <c r="O94" t="s">
        <v>986</v>
      </c>
      <c r="P94">
        <v>23</v>
      </c>
      <c r="Q94">
        <v>750</v>
      </c>
      <c r="R94">
        <f t="shared" si="1"/>
        <v>17250</v>
      </c>
    </row>
    <row r="95" spans="2:18" x14ac:dyDescent="0.3">
      <c r="B95" t="s">
        <v>973</v>
      </c>
      <c r="C95" t="s">
        <v>973</v>
      </c>
      <c r="D95" t="s">
        <v>1010</v>
      </c>
      <c r="E95" t="s">
        <v>982</v>
      </c>
      <c r="F95" t="s">
        <v>998</v>
      </c>
      <c r="G95" t="s">
        <v>977</v>
      </c>
      <c r="H95">
        <v>101</v>
      </c>
      <c r="M95" s="24">
        <v>45322</v>
      </c>
      <c r="N95" t="s">
        <v>993</v>
      </c>
      <c r="O95" t="s">
        <v>979</v>
      </c>
      <c r="P95">
        <v>5</v>
      </c>
      <c r="Q95">
        <v>120</v>
      </c>
      <c r="R95">
        <f t="shared" si="1"/>
        <v>600</v>
      </c>
    </row>
    <row r="96" spans="2:18" x14ac:dyDescent="0.3">
      <c r="B96" t="s">
        <v>973</v>
      </c>
      <c r="C96" t="s">
        <v>973</v>
      </c>
      <c r="D96" t="s">
        <v>1010</v>
      </c>
      <c r="E96" t="s">
        <v>975</v>
      </c>
      <c r="F96" t="s">
        <v>998</v>
      </c>
      <c r="G96" t="s">
        <v>987</v>
      </c>
      <c r="H96">
        <v>26</v>
      </c>
      <c r="M96" s="24">
        <v>45322</v>
      </c>
      <c r="N96" t="s">
        <v>1000</v>
      </c>
      <c r="O96" t="s">
        <v>989</v>
      </c>
      <c r="P96">
        <v>5</v>
      </c>
      <c r="Q96">
        <v>350</v>
      </c>
      <c r="R96">
        <f t="shared" si="1"/>
        <v>1750</v>
      </c>
    </row>
    <row r="97" spans="2:18" x14ac:dyDescent="0.3">
      <c r="B97" t="s">
        <v>973</v>
      </c>
      <c r="C97" t="s">
        <v>973</v>
      </c>
      <c r="D97" t="s">
        <v>1010</v>
      </c>
      <c r="E97" t="s">
        <v>982</v>
      </c>
      <c r="F97" t="s">
        <v>998</v>
      </c>
      <c r="G97" t="s">
        <v>987</v>
      </c>
      <c r="H97">
        <v>21</v>
      </c>
      <c r="M97" s="24">
        <v>45322</v>
      </c>
      <c r="N97" t="s">
        <v>996</v>
      </c>
      <c r="O97" t="s">
        <v>986</v>
      </c>
      <c r="P97">
        <v>11</v>
      </c>
      <c r="Q97">
        <v>1100</v>
      </c>
      <c r="R97">
        <f t="shared" si="1"/>
        <v>12100</v>
      </c>
    </row>
    <row r="98" spans="2:18" x14ac:dyDescent="0.3">
      <c r="B98" t="s">
        <v>973</v>
      </c>
      <c r="C98" t="s">
        <v>973</v>
      </c>
      <c r="D98" t="s">
        <v>1010</v>
      </c>
      <c r="E98" t="s">
        <v>975</v>
      </c>
      <c r="F98" t="s">
        <v>998</v>
      </c>
      <c r="G98" t="s">
        <v>995</v>
      </c>
      <c r="H98">
        <v>431</v>
      </c>
      <c r="M98" s="24">
        <v>45322</v>
      </c>
      <c r="N98" t="s">
        <v>1001</v>
      </c>
      <c r="O98" t="s">
        <v>986</v>
      </c>
      <c r="P98">
        <v>15</v>
      </c>
      <c r="Q98">
        <v>550</v>
      </c>
      <c r="R98">
        <f t="shared" si="1"/>
        <v>8250</v>
      </c>
    </row>
    <row r="99" spans="2:18" x14ac:dyDescent="0.3">
      <c r="B99" t="s">
        <v>973</v>
      </c>
      <c r="C99" t="s">
        <v>973</v>
      </c>
      <c r="D99" t="s">
        <v>1010</v>
      </c>
      <c r="E99" t="s">
        <v>982</v>
      </c>
      <c r="F99" t="s">
        <v>998</v>
      </c>
      <c r="G99" t="s">
        <v>995</v>
      </c>
      <c r="H99">
        <v>407</v>
      </c>
      <c r="M99" s="24">
        <v>45322</v>
      </c>
      <c r="N99" t="s">
        <v>1004</v>
      </c>
      <c r="O99" t="s">
        <v>979</v>
      </c>
      <c r="P99">
        <v>16</v>
      </c>
      <c r="Q99">
        <v>850</v>
      </c>
      <c r="R99">
        <f t="shared" si="1"/>
        <v>13600</v>
      </c>
    </row>
    <row r="100" spans="2:18" x14ac:dyDescent="0.3">
      <c r="B100" t="s">
        <v>973</v>
      </c>
      <c r="C100" t="s">
        <v>973</v>
      </c>
      <c r="D100" t="s">
        <v>1011</v>
      </c>
      <c r="E100" t="s">
        <v>975</v>
      </c>
      <c r="F100" t="s">
        <v>976</v>
      </c>
      <c r="G100" t="s">
        <v>977</v>
      </c>
      <c r="H100">
        <v>1209</v>
      </c>
      <c r="M100" s="24">
        <v>45323</v>
      </c>
      <c r="N100" t="s">
        <v>1003</v>
      </c>
      <c r="O100" t="s">
        <v>979</v>
      </c>
      <c r="P100">
        <v>2</v>
      </c>
      <c r="Q100">
        <v>90</v>
      </c>
      <c r="R100">
        <f t="shared" si="1"/>
        <v>180</v>
      </c>
    </row>
    <row r="101" spans="2:18" x14ac:dyDescent="0.3">
      <c r="B101" t="s">
        <v>973</v>
      </c>
      <c r="C101" t="s">
        <v>973</v>
      </c>
      <c r="D101" t="s">
        <v>1011</v>
      </c>
      <c r="E101" t="s">
        <v>982</v>
      </c>
      <c r="F101" t="s">
        <v>976</v>
      </c>
      <c r="G101" t="s">
        <v>977</v>
      </c>
      <c r="H101">
        <v>1177</v>
      </c>
      <c r="M101" s="24">
        <v>45323</v>
      </c>
      <c r="N101" t="s">
        <v>993</v>
      </c>
      <c r="O101" t="s">
        <v>989</v>
      </c>
      <c r="P101">
        <v>2</v>
      </c>
      <c r="Q101">
        <v>120</v>
      </c>
      <c r="R101">
        <f t="shared" si="1"/>
        <v>240</v>
      </c>
    </row>
    <row r="102" spans="2:18" x14ac:dyDescent="0.3">
      <c r="B102" t="s">
        <v>973</v>
      </c>
      <c r="C102" t="s">
        <v>973</v>
      </c>
      <c r="D102" t="s">
        <v>1011</v>
      </c>
      <c r="E102" t="s">
        <v>975</v>
      </c>
      <c r="F102" t="s">
        <v>976</v>
      </c>
      <c r="G102" t="s">
        <v>987</v>
      </c>
      <c r="H102">
        <v>653</v>
      </c>
      <c r="M102" s="24">
        <v>45323</v>
      </c>
      <c r="N102" t="s">
        <v>1004</v>
      </c>
      <c r="O102" t="s">
        <v>986</v>
      </c>
      <c r="P102">
        <v>4</v>
      </c>
      <c r="Q102">
        <v>850</v>
      </c>
      <c r="R102">
        <f t="shared" si="1"/>
        <v>3400</v>
      </c>
    </row>
    <row r="103" spans="2:18" x14ac:dyDescent="0.3">
      <c r="B103" t="s">
        <v>973</v>
      </c>
      <c r="C103" t="s">
        <v>973</v>
      </c>
      <c r="D103" t="s">
        <v>1011</v>
      </c>
      <c r="E103" t="s">
        <v>982</v>
      </c>
      <c r="F103" t="s">
        <v>976</v>
      </c>
      <c r="G103" t="s">
        <v>987</v>
      </c>
      <c r="H103">
        <v>643</v>
      </c>
      <c r="M103" s="24">
        <v>45323</v>
      </c>
      <c r="N103" t="s">
        <v>999</v>
      </c>
      <c r="O103" t="s">
        <v>979</v>
      </c>
      <c r="P103">
        <v>5</v>
      </c>
      <c r="Q103">
        <v>45</v>
      </c>
      <c r="R103">
        <f t="shared" si="1"/>
        <v>225</v>
      </c>
    </row>
    <row r="104" spans="2:18" x14ac:dyDescent="0.3">
      <c r="B104" t="s">
        <v>973</v>
      </c>
      <c r="C104" t="s">
        <v>973</v>
      </c>
      <c r="D104" t="s">
        <v>1011</v>
      </c>
      <c r="E104" t="s">
        <v>975</v>
      </c>
      <c r="F104" t="s">
        <v>976</v>
      </c>
      <c r="G104" t="s">
        <v>995</v>
      </c>
      <c r="H104">
        <v>5159</v>
      </c>
      <c r="M104" s="24">
        <v>45323</v>
      </c>
      <c r="N104" t="s">
        <v>1004</v>
      </c>
      <c r="O104" t="s">
        <v>989</v>
      </c>
      <c r="P104">
        <v>6</v>
      </c>
      <c r="Q104">
        <v>850</v>
      </c>
      <c r="R104">
        <f t="shared" si="1"/>
        <v>5100</v>
      </c>
    </row>
    <row r="105" spans="2:18" x14ac:dyDescent="0.3">
      <c r="B105" t="s">
        <v>973</v>
      </c>
      <c r="C105" t="s">
        <v>973</v>
      </c>
      <c r="D105" t="s">
        <v>1011</v>
      </c>
      <c r="E105" t="s">
        <v>982</v>
      </c>
      <c r="F105" t="s">
        <v>976</v>
      </c>
      <c r="G105" t="s">
        <v>995</v>
      </c>
      <c r="H105">
        <v>5360</v>
      </c>
      <c r="M105" s="24">
        <v>45323</v>
      </c>
      <c r="N105" t="s">
        <v>1002</v>
      </c>
      <c r="O105" t="s">
        <v>979</v>
      </c>
      <c r="P105">
        <v>24</v>
      </c>
      <c r="Q105">
        <v>25</v>
      </c>
      <c r="R105">
        <f t="shared" si="1"/>
        <v>600</v>
      </c>
    </row>
    <row r="106" spans="2:18" x14ac:dyDescent="0.3">
      <c r="B106" t="s">
        <v>973</v>
      </c>
      <c r="C106" t="s">
        <v>973</v>
      </c>
      <c r="D106" t="s">
        <v>1011</v>
      </c>
      <c r="E106" t="s">
        <v>975</v>
      </c>
      <c r="F106" t="s">
        <v>998</v>
      </c>
      <c r="G106" t="s">
        <v>977</v>
      </c>
      <c r="H106">
        <v>331</v>
      </c>
      <c r="M106" s="24">
        <v>45324</v>
      </c>
      <c r="N106" t="s">
        <v>999</v>
      </c>
      <c r="O106" t="s">
        <v>989</v>
      </c>
      <c r="P106">
        <v>1</v>
      </c>
      <c r="Q106">
        <v>45</v>
      </c>
      <c r="R106">
        <f t="shared" si="1"/>
        <v>45</v>
      </c>
    </row>
    <row r="107" spans="2:18" x14ac:dyDescent="0.3">
      <c r="B107" t="s">
        <v>973</v>
      </c>
      <c r="C107" t="s">
        <v>973</v>
      </c>
      <c r="D107" t="s">
        <v>1011</v>
      </c>
      <c r="E107" t="s">
        <v>982</v>
      </c>
      <c r="F107" t="s">
        <v>998</v>
      </c>
      <c r="G107" t="s">
        <v>977</v>
      </c>
      <c r="H107">
        <v>336</v>
      </c>
      <c r="M107" s="24">
        <v>45324</v>
      </c>
      <c r="N107" t="s">
        <v>1000</v>
      </c>
      <c r="O107" t="s">
        <v>986</v>
      </c>
      <c r="P107">
        <v>7</v>
      </c>
      <c r="Q107">
        <v>350</v>
      </c>
      <c r="R107">
        <f t="shared" si="1"/>
        <v>2450</v>
      </c>
    </row>
    <row r="108" spans="2:18" x14ac:dyDescent="0.3">
      <c r="B108" t="s">
        <v>973</v>
      </c>
      <c r="C108" t="s">
        <v>973</v>
      </c>
      <c r="D108" t="s">
        <v>1011</v>
      </c>
      <c r="E108" t="s">
        <v>975</v>
      </c>
      <c r="F108" t="s">
        <v>998</v>
      </c>
      <c r="G108" t="s">
        <v>987</v>
      </c>
      <c r="H108">
        <v>80</v>
      </c>
      <c r="M108" s="24">
        <v>45324</v>
      </c>
      <c r="N108" t="s">
        <v>978</v>
      </c>
      <c r="O108" t="s">
        <v>989</v>
      </c>
      <c r="P108">
        <v>8</v>
      </c>
      <c r="Q108">
        <v>750</v>
      </c>
      <c r="R108">
        <f t="shared" si="1"/>
        <v>6000</v>
      </c>
    </row>
    <row r="109" spans="2:18" x14ac:dyDescent="0.3">
      <c r="B109" t="s">
        <v>973</v>
      </c>
      <c r="C109" t="s">
        <v>973</v>
      </c>
      <c r="D109" t="s">
        <v>1011</v>
      </c>
      <c r="E109" t="s">
        <v>982</v>
      </c>
      <c r="F109" t="s">
        <v>998</v>
      </c>
      <c r="G109" t="s">
        <v>987</v>
      </c>
      <c r="H109">
        <v>79</v>
      </c>
      <c r="M109" s="24">
        <v>45324</v>
      </c>
      <c r="N109" t="s">
        <v>1001</v>
      </c>
      <c r="O109" t="s">
        <v>989</v>
      </c>
      <c r="P109">
        <v>10</v>
      </c>
      <c r="Q109">
        <v>550</v>
      </c>
      <c r="R109">
        <f t="shared" si="1"/>
        <v>5500</v>
      </c>
    </row>
    <row r="110" spans="2:18" x14ac:dyDescent="0.3">
      <c r="B110" t="s">
        <v>973</v>
      </c>
      <c r="C110" t="s">
        <v>973</v>
      </c>
      <c r="D110" t="s">
        <v>1011</v>
      </c>
      <c r="E110" t="s">
        <v>975</v>
      </c>
      <c r="F110" t="s">
        <v>998</v>
      </c>
      <c r="G110" t="s">
        <v>995</v>
      </c>
      <c r="H110">
        <v>1556</v>
      </c>
      <c r="M110" s="24">
        <v>45325</v>
      </c>
      <c r="N110" t="s">
        <v>978</v>
      </c>
      <c r="O110" t="s">
        <v>989</v>
      </c>
      <c r="P110">
        <v>23</v>
      </c>
      <c r="Q110">
        <v>750</v>
      </c>
      <c r="R110">
        <f t="shared" si="1"/>
        <v>17250</v>
      </c>
    </row>
    <row r="111" spans="2:18" x14ac:dyDescent="0.3">
      <c r="B111" t="s">
        <v>973</v>
      </c>
      <c r="C111" t="s">
        <v>973</v>
      </c>
      <c r="D111" t="s">
        <v>1011</v>
      </c>
      <c r="E111" t="s">
        <v>982</v>
      </c>
      <c r="F111" t="s">
        <v>998</v>
      </c>
      <c r="G111" t="s">
        <v>995</v>
      </c>
      <c r="H111">
        <v>1380</v>
      </c>
      <c r="M111" s="24">
        <v>45326</v>
      </c>
      <c r="N111" t="s">
        <v>1001</v>
      </c>
      <c r="O111" t="s">
        <v>979</v>
      </c>
      <c r="P111">
        <v>12</v>
      </c>
      <c r="Q111">
        <v>550</v>
      </c>
      <c r="R111">
        <f t="shared" si="1"/>
        <v>6600</v>
      </c>
    </row>
    <row r="112" spans="2:18" x14ac:dyDescent="0.3">
      <c r="B112" t="s">
        <v>973</v>
      </c>
      <c r="C112" t="s">
        <v>973</v>
      </c>
      <c r="D112" t="s">
        <v>1012</v>
      </c>
      <c r="E112" t="s">
        <v>975</v>
      </c>
      <c r="F112" t="s">
        <v>976</v>
      </c>
      <c r="G112" t="s">
        <v>977</v>
      </c>
      <c r="H112">
        <v>943</v>
      </c>
      <c r="M112" s="24">
        <v>45326</v>
      </c>
      <c r="N112" t="s">
        <v>983</v>
      </c>
      <c r="O112" t="s">
        <v>989</v>
      </c>
      <c r="P112">
        <v>18</v>
      </c>
      <c r="Q112">
        <v>100</v>
      </c>
      <c r="R112">
        <f t="shared" si="1"/>
        <v>1800</v>
      </c>
    </row>
    <row r="113" spans="2:18" x14ac:dyDescent="0.3">
      <c r="B113" t="s">
        <v>973</v>
      </c>
      <c r="C113" t="s">
        <v>973</v>
      </c>
      <c r="D113" t="s">
        <v>1012</v>
      </c>
      <c r="E113" t="s">
        <v>982</v>
      </c>
      <c r="F113" t="s">
        <v>976</v>
      </c>
      <c r="G113" t="s">
        <v>977</v>
      </c>
      <c r="H113">
        <v>894</v>
      </c>
      <c r="M113" s="24">
        <v>45327</v>
      </c>
      <c r="N113" t="s">
        <v>984</v>
      </c>
      <c r="O113" t="s">
        <v>989</v>
      </c>
      <c r="P113">
        <v>1</v>
      </c>
      <c r="Q113">
        <v>180</v>
      </c>
      <c r="R113">
        <f t="shared" si="1"/>
        <v>180</v>
      </c>
    </row>
    <row r="114" spans="2:18" x14ac:dyDescent="0.3">
      <c r="B114" t="s">
        <v>973</v>
      </c>
      <c r="C114" t="s">
        <v>973</v>
      </c>
      <c r="D114" t="s">
        <v>1012</v>
      </c>
      <c r="E114" t="s">
        <v>975</v>
      </c>
      <c r="F114" t="s">
        <v>976</v>
      </c>
      <c r="G114" t="s">
        <v>987</v>
      </c>
      <c r="H114">
        <v>305</v>
      </c>
      <c r="M114" s="24">
        <v>45327</v>
      </c>
      <c r="N114" t="s">
        <v>1004</v>
      </c>
      <c r="O114" t="s">
        <v>979</v>
      </c>
      <c r="P114">
        <v>2</v>
      </c>
      <c r="Q114">
        <v>850</v>
      </c>
      <c r="R114">
        <f t="shared" si="1"/>
        <v>1700</v>
      </c>
    </row>
    <row r="115" spans="2:18" x14ac:dyDescent="0.3">
      <c r="B115" t="s">
        <v>973</v>
      </c>
      <c r="C115" t="s">
        <v>973</v>
      </c>
      <c r="D115" t="s">
        <v>1012</v>
      </c>
      <c r="E115" t="s">
        <v>982</v>
      </c>
      <c r="F115" t="s">
        <v>976</v>
      </c>
      <c r="G115" t="s">
        <v>987</v>
      </c>
      <c r="H115">
        <v>306</v>
      </c>
      <c r="M115" s="24">
        <v>45327</v>
      </c>
      <c r="N115" t="s">
        <v>983</v>
      </c>
      <c r="O115" t="s">
        <v>986</v>
      </c>
      <c r="P115">
        <v>3</v>
      </c>
      <c r="Q115">
        <v>100</v>
      </c>
      <c r="R115">
        <f t="shared" si="1"/>
        <v>300</v>
      </c>
    </row>
    <row r="116" spans="2:18" x14ac:dyDescent="0.3">
      <c r="B116" t="s">
        <v>973</v>
      </c>
      <c r="C116" t="s">
        <v>973</v>
      </c>
      <c r="D116" t="s">
        <v>1012</v>
      </c>
      <c r="E116" t="s">
        <v>975</v>
      </c>
      <c r="F116" t="s">
        <v>976</v>
      </c>
      <c r="G116" t="s">
        <v>995</v>
      </c>
      <c r="H116">
        <v>3627</v>
      </c>
      <c r="M116" s="24">
        <v>45328</v>
      </c>
      <c r="N116" t="s">
        <v>992</v>
      </c>
      <c r="O116" t="s">
        <v>979</v>
      </c>
      <c r="P116">
        <v>10</v>
      </c>
      <c r="Q116">
        <v>600</v>
      </c>
      <c r="R116">
        <f t="shared" si="1"/>
        <v>6000</v>
      </c>
    </row>
    <row r="117" spans="2:18" x14ac:dyDescent="0.3">
      <c r="B117" t="s">
        <v>973</v>
      </c>
      <c r="C117" t="s">
        <v>973</v>
      </c>
      <c r="D117" t="s">
        <v>1012</v>
      </c>
      <c r="E117" t="s">
        <v>982</v>
      </c>
      <c r="F117" t="s">
        <v>976</v>
      </c>
      <c r="G117" t="s">
        <v>995</v>
      </c>
      <c r="H117">
        <v>3868</v>
      </c>
      <c r="M117" s="24">
        <v>45328</v>
      </c>
      <c r="N117" t="s">
        <v>1002</v>
      </c>
      <c r="O117" t="s">
        <v>986</v>
      </c>
      <c r="P117">
        <v>14</v>
      </c>
      <c r="Q117">
        <v>25</v>
      </c>
      <c r="R117">
        <f t="shared" si="1"/>
        <v>350</v>
      </c>
    </row>
    <row r="118" spans="2:18" x14ac:dyDescent="0.3">
      <c r="B118" t="s">
        <v>973</v>
      </c>
      <c r="C118" t="s">
        <v>973</v>
      </c>
      <c r="D118" t="s">
        <v>1012</v>
      </c>
      <c r="E118" t="s">
        <v>975</v>
      </c>
      <c r="F118" t="s">
        <v>998</v>
      </c>
      <c r="G118" t="s">
        <v>977</v>
      </c>
      <c r="H118">
        <v>37</v>
      </c>
      <c r="M118" s="24">
        <v>45328</v>
      </c>
      <c r="N118" t="s">
        <v>1000</v>
      </c>
      <c r="O118" t="s">
        <v>986</v>
      </c>
      <c r="P118">
        <v>15</v>
      </c>
      <c r="Q118">
        <v>350</v>
      </c>
      <c r="R118">
        <f t="shared" si="1"/>
        <v>5250</v>
      </c>
    </row>
    <row r="119" spans="2:18" x14ac:dyDescent="0.3">
      <c r="B119" t="s">
        <v>973</v>
      </c>
      <c r="C119" t="s">
        <v>973</v>
      </c>
      <c r="D119" t="s">
        <v>1012</v>
      </c>
      <c r="E119" t="s">
        <v>982</v>
      </c>
      <c r="F119" t="s">
        <v>998</v>
      </c>
      <c r="G119" t="s">
        <v>977</v>
      </c>
      <c r="H119">
        <v>29</v>
      </c>
      <c r="M119" s="24">
        <v>45329</v>
      </c>
      <c r="N119" t="s">
        <v>1002</v>
      </c>
      <c r="O119" t="s">
        <v>986</v>
      </c>
      <c r="P119">
        <v>2</v>
      </c>
      <c r="Q119">
        <v>25</v>
      </c>
      <c r="R119">
        <f t="shared" si="1"/>
        <v>50</v>
      </c>
    </row>
    <row r="120" spans="2:18" x14ac:dyDescent="0.3">
      <c r="B120" t="s">
        <v>973</v>
      </c>
      <c r="C120" t="s">
        <v>973</v>
      </c>
      <c r="D120" t="s">
        <v>1012</v>
      </c>
      <c r="E120" t="s">
        <v>975</v>
      </c>
      <c r="F120" t="s">
        <v>998</v>
      </c>
      <c r="G120" t="s">
        <v>987</v>
      </c>
      <c r="H120">
        <v>12</v>
      </c>
      <c r="M120" s="24">
        <v>45329</v>
      </c>
      <c r="N120" t="s">
        <v>999</v>
      </c>
      <c r="O120" t="s">
        <v>989</v>
      </c>
      <c r="P120">
        <v>14</v>
      </c>
      <c r="Q120">
        <v>45</v>
      </c>
      <c r="R120">
        <f t="shared" si="1"/>
        <v>630</v>
      </c>
    </row>
    <row r="121" spans="2:18" x14ac:dyDescent="0.3">
      <c r="B121" t="s">
        <v>973</v>
      </c>
      <c r="C121" t="s">
        <v>973</v>
      </c>
      <c r="D121" t="s">
        <v>1012</v>
      </c>
      <c r="E121" t="s">
        <v>982</v>
      </c>
      <c r="F121" t="s">
        <v>998</v>
      </c>
      <c r="G121" t="s">
        <v>987</v>
      </c>
      <c r="H121">
        <v>14</v>
      </c>
      <c r="M121" s="24">
        <v>45329</v>
      </c>
      <c r="N121" t="s">
        <v>983</v>
      </c>
      <c r="O121" t="s">
        <v>989</v>
      </c>
      <c r="P121">
        <v>17</v>
      </c>
      <c r="Q121">
        <v>100</v>
      </c>
      <c r="R121">
        <f t="shared" si="1"/>
        <v>1700</v>
      </c>
    </row>
    <row r="122" spans="2:18" x14ac:dyDescent="0.3">
      <c r="B122" t="s">
        <v>973</v>
      </c>
      <c r="C122" t="s">
        <v>973</v>
      </c>
      <c r="D122" t="s">
        <v>1012</v>
      </c>
      <c r="E122" t="s">
        <v>975</v>
      </c>
      <c r="F122" t="s">
        <v>998</v>
      </c>
      <c r="G122" t="s">
        <v>995</v>
      </c>
      <c r="H122">
        <v>175</v>
      </c>
      <c r="M122" s="24">
        <v>45329</v>
      </c>
      <c r="N122" t="s">
        <v>984</v>
      </c>
      <c r="O122" t="s">
        <v>989</v>
      </c>
      <c r="P122">
        <v>23</v>
      </c>
      <c r="Q122">
        <v>180</v>
      </c>
      <c r="R122">
        <f t="shared" si="1"/>
        <v>4140</v>
      </c>
    </row>
    <row r="123" spans="2:18" x14ac:dyDescent="0.3">
      <c r="B123" t="s">
        <v>973</v>
      </c>
      <c r="C123" t="s">
        <v>973</v>
      </c>
      <c r="D123" t="s">
        <v>1012</v>
      </c>
      <c r="E123" t="s">
        <v>982</v>
      </c>
      <c r="F123" t="s">
        <v>998</v>
      </c>
      <c r="G123" t="s">
        <v>995</v>
      </c>
      <c r="H123">
        <v>136</v>
      </c>
      <c r="M123" s="24">
        <v>45330</v>
      </c>
      <c r="N123" t="s">
        <v>993</v>
      </c>
      <c r="O123" t="s">
        <v>989</v>
      </c>
      <c r="P123">
        <v>5</v>
      </c>
      <c r="Q123">
        <v>120</v>
      </c>
      <c r="R123">
        <f t="shared" si="1"/>
        <v>600</v>
      </c>
    </row>
    <row r="124" spans="2:18" x14ac:dyDescent="0.3">
      <c r="B124" t="s">
        <v>973</v>
      </c>
      <c r="C124" t="s">
        <v>973</v>
      </c>
      <c r="D124" t="s">
        <v>1013</v>
      </c>
      <c r="E124" t="s">
        <v>975</v>
      </c>
      <c r="F124" t="s">
        <v>976</v>
      </c>
      <c r="G124" t="s">
        <v>977</v>
      </c>
      <c r="H124">
        <v>654</v>
      </c>
      <c r="M124" s="24">
        <v>45330</v>
      </c>
      <c r="N124" t="s">
        <v>1004</v>
      </c>
      <c r="O124" t="s">
        <v>989</v>
      </c>
      <c r="P124">
        <v>9</v>
      </c>
      <c r="Q124">
        <v>850</v>
      </c>
      <c r="R124">
        <f t="shared" si="1"/>
        <v>7650</v>
      </c>
    </row>
    <row r="125" spans="2:18" x14ac:dyDescent="0.3">
      <c r="B125" t="s">
        <v>973</v>
      </c>
      <c r="C125" t="s">
        <v>973</v>
      </c>
      <c r="D125" t="s">
        <v>1013</v>
      </c>
      <c r="E125" t="s">
        <v>982</v>
      </c>
      <c r="F125" t="s">
        <v>976</v>
      </c>
      <c r="G125" t="s">
        <v>977</v>
      </c>
      <c r="H125">
        <v>635</v>
      </c>
      <c r="M125" s="24">
        <v>45330</v>
      </c>
      <c r="N125" t="s">
        <v>999</v>
      </c>
      <c r="O125" t="s">
        <v>986</v>
      </c>
      <c r="P125">
        <v>20</v>
      </c>
      <c r="Q125">
        <v>45</v>
      </c>
      <c r="R125">
        <f t="shared" si="1"/>
        <v>900</v>
      </c>
    </row>
    <row r="126" spans="2:18" x14ac:dyDescent="0.3">
      <c r="B126" t="s">
        <v>973</v>
      </c>
      <c r="C126" t="s">
        <v>973</v>
      </c>
      <c r="D126" t="s">
        <v>1013</v>
      </c>
      <c r="E126" t="s">
        <v>975</v>
      </c>
      <c r="F126" t="s">
        <v>976</v>
      </c>
      <c r="G126" t="s">
        <v>987</v>
      </c>
      <c r="H126">
        <v>449</v>
      </c>
      <c r="M126" s="24">
        <v>45331</v>
      </c>
      <c r="N126" t="s">
        <v>999</v>
      </c>
      <c r="O126" t="s">
        <v>989</v>
      </c>
      <c r="P126">
        <v>6</v>
      </c>
      <c r="Q126">
        <v>45</v>
      </c>
      <c r="R126">
        <f t="shared" si="1"/>
        <v>270</v>
      </c>
    </row>
    <row r="127" spans="2:18" x14ac:dyDescent="0.3">
      <c r="B127" t="s">
        <v>973</v>
      </c>
      <c r="C127" t="s">
        <v>973</v>
      </c>
      <c r="D127" t="s">
        <v>1013</v>
      </c>
      <c r="E127" t="s">
        <v>982</v>
      </c>
      <c r="F127" t="s">
        <v>976</v>
      </c>
      <c r="G127" t="s">
        <v>987</v>
      </c>
      <c r="H127">
        <v>413</v>
      </c>
      <c r="M127" s="24">
        <v>45331</v>
      </c>
      <c r="N127" t="s">
        <v>1004</v>
      </c>
      <c r="O127" t="s">
        <v>989</v>
      </c>
      <c r="P127">
        <v>6</v>
      </c>
      <c r="Q127">
        <v>850</v>
      </c>
      <c r="R127">
        <f t="shared" si="1"/>
        <v>5100</v>
      </c>
    </row>
    <row r="128" spans="2:18" x14ac:dyDescent="0.3">
      <c r="B128" t="s">
        <v>973</v>
      </c>
      <c r="C128" t="s">
        <v>973</v>
      </c>
      <c r="D128" t="s">
        <v>1013</v>
      </c>
      <c r="E128" t="s">
        <v>975</v>
      </c>
      <c r="F128" t="s">
        <v>976</v>
      </c>
      <c r="G128" t="s">
        <v>995</v>
      </c>
      <c r="H128">
        <v>2773</v>
      </c>
      <c r="M128" s="24">
        <v>45331</v>
      </c>
      <c r="N128" t="s">
        <v>999</v>
      </c>
      <c r="O128" t="s">
        <v>986</v>
      </c>
      <c r="P128">
        <v>21</v>
      </c>
      <c r="Q128">
        <v>45</v>
      </c>
      <c r="R128">
        <f t="shared" si="1"/>
        <v>945</v>
      </c>
    </row>
    <row r="129" spans="2:18" x14ac:dyDescent="0.3">
      <c r="B129" t="s">
        <v>973</v>
      </c>
      <c r="C129" t="s">
        <v>973</v>
      </c>
      <c r="D129" t="s">
        <v>1013</v>
      </c>
      <c r="E129" t="s">
        <v>982</v>
      </c>
      <c r="F129" t="s">
        <v>976</v>
      </c>
      <c r="G129" t="s">
        <v>995</v>
      </c>
      <c r="H129">
        <v>3089</v>
      </c>
      <c r="M129" s="24">
        <v>45331</v>
      </c>
      <c r="N129" t="s">
        <v>1000</v>
      </c>
      <c r="O129" t="s">
        <v>989</v>
      </c>
      <c r="P129">
        <v>24</v>
      </c>
      <c r="Q129">
        <v>350</v>
      </c>
      <c r="R129">
        <f t="shared" si="1"/>
        <v>8400</v>
      </c>
    </row>
    <row r="130" spans="2:18" x14ac:dyDescent="0.3">
      <c r="B130" t="s">
        <v>973</v>
      </c>
      <c r="C130" t="s">
        <v>973</v>
      </c>
      <c r="D130" t="s">
        <v>1013</v>
      </c>
      <c r="E130" t="s">
        <v>975</v>
      </c>
      <c r="F130" t="s">
        <v>998</v>
      </c>
      <c r="G130" t="s">
        <v>977</v>
      </c>
      <c r="H130">
        <v>8</v>
      </c>
      <c r="M130" s="24">
        <v>45331</v>
      </c>
      <c r="N130" t="s">
        <v>983</v>
      </c>
      <c r="O130" t="s">
        <v>989</v>
      </c>
      <c r="P130">
        <v>25</v>
      </c>
      <c r="Q130">
        <v>100</v>
      </c>
      <c r="R130">
        <f t="shared" si="1"/>
        <v>2500</v>
      </c>
    </row>
    <row r="131" spans="2:18" x14ac:dyDescent="0.3">
      <c r="B131" t="s">
        <v>973</v>
      </c>
      <c r="C131" t="s">
        <v>973</v>
      </c>
      <c r="D131" t="s">
        <v>1013</v>
      </c>
      <c r="E131" t="s">
        <v>982</v>
      </c>
      <c r="F131" t="s">
        <v>998</v>
      </c>
      <c r="G131" t="s">
        <v>977</v>
      </c>
      <c r="H131">
        <v>14</v>
      </c>
      <c r="M131" s="24">
        <v>45332</v>
      </c>
      <c r="N131" t="s">
        <v>990</v>
      </c>
      <c r="O131" t="s">
        <v>986</v>
      </c>
      <c r="P131">
        <v>9</v>
      </c>
      <c r="Q131">
        <v>75</v>
      </c>
      <c r="R131">
        <f t="shared" si="1"/>
        <v>675</v>
      </c>
    </row>
    <row r="132" spans="2:18" x14ac:dyDescent="0.3">
      <c r="B132" t="s">
        <v>973</v>
      </c>
      <c r="C132" t="s">
        <v>973</v>
      </c>
      <c r="D132" t="s">
        <v>1013</v>
      </c>
      <c r="E132" t="s">
        <v>975</v>
      </c>
      <c r="F132" t="s">
        <v>998</v>
      </c>
      <c r="G132" t="s">
        <v>987</v>
      </c>
      <c r="H132">
        <v>7</v>
      </c>
      <c r="M132" s="24">
        <v>45333</v>
      </c>
      <c r="N132" t="s">
        <v>1000</v>
      </c>
      <c r="O132" t="s">
        <v>979</v>
      </c>
      <c r="P132">
        <v>4</v>
      </c>
      <c r="Q132">
        <v>350</v>
      </c>
      <c r="R132">
        <f t="shared" ref="R132:R195" si="2">P132*Q132</f>
        <v>1400</v>
      </c>
    </row>
    <row r="133" spans="2:18" x14ac:dyDescent="0.3">
      <c r="B133" t="s">
        <v>973</v>
      </c>
      <c r="C133" t="s">
        <v>973</v>
      </c>
      <c r="D133" t="s">
        <v>1013</v>
      </c>
      <c r="E133" t="s">
        <v>982</v>
      </c>
      <c r="F133" t="s">
        <v>998</v>
      </c>
      <c r="G133" t="s">
        <v>987</v>
      </c>
      <c r="H133">
        <v>4</v>
      </c>
      <c r="M133" s="24">
        <v>45333</v>
      </c>
      <c r="N133" t="s">
        <v>996</v>
      </c>
      <c r="O133" t="s">
        <v>986</v>
      </c>
      <c r="P133">
        <v>7</v>
      </c>
      <c r="Q133">
        <v>1100</v>
      </c>
      <c r="R133">
        <f t="shared" si="2"/>
        <v>7700</v>
      </c>
    </row>
    <row r="134" spans="2:18" x14ac:dyDescent="0.3">
      <c r="B134" t="s">
        <v>973</v>
      </c>
      <c r="C134" t="s">
        <v>973</v>
      </c>
      <c r="D134" t="s">
        <v>1013</v>
      </c>
      <c r="E134" t="s">
        <v>975</v>
      </c>
      <c r="F134" t="s">
        <v>998</v>
      </c>
      <c r="G134" t="s">
        <v>995</v>
      </c>
      <c r="H134">
        <v>91</v>
      </c>
      <c r="M134" s="24">
        <v>45333</v>
      </c>
      <c r="N134" t="s">
        <v>978</v>
      </c>
      <c r="O134" t="s">
        <v>979</v>
      </c>
      <c r="P134">
        <v>16</v>
      </c>
      <c r="Q134">
        <v>750</v>
      </c>
      <c r="R134">
        <f t="shared" si="2"/>
        <v>12000</v>
      </c>
    </row>
    <row r="135" spans="2:18" x14ac:dyDescent="0.3">
      <c r="B135" t="s">
        <v>973</v>
      </c>
      <c r="C135" t="s">
        <v>973</v>
      </c>
      <c r="D135" t="s">
        <v>1013</v>
      </c>
      <c r="E135" t="s">
        <v>982</v>
      </c>
      <c r="F135" t="s">
        <v>998</v>
      </c>
      <c r="G135" t="s">
        <v>995</v>
      </c>
      <c r="H135">
        <v>61</v>
      </c>
      <c r="M135" s="24">
        <v>45333</v>
      </c>
      <c r="N135" t="s">
        <v>1002</v>
      </c>
      <c r="O135" t="s">
        <v>986</v>
      </c>
      <c r="P135">
        <v>17</v>
      </c>
      <c r="Q135">
        <v>25</v>
      </c>
      <c r="R135">
        <f t="shared" si="2"/>
        <v>425</v>
      </c>
    </row>
    <row r="136" spans="2:18" x14ac:dyDescent="0.3">
      <c r="B136" t="s">
        <v>973</v>
      </c>
      <c r="C136" t="s">
        <v>973</v>
      </c>
      <c r="D136" t="s">
        <v>1014</v>
      </c>
      <c r="E136" t="s">
        <v>975</v>
      </c>
      <c r="F136" t="s">
        <v>976</v>
      </c>
      <c r="G136" t="s">
        <v>977</v>
      </c>
      <c r="H136">
        <v>1337</v>
      </c>
      <c r="M136" s="24">
        <v>45333</v>
      </c>
      <c r="N136" t="s">
        <v>997</v>
      </c>
      <c r="O136" t="s">
        <v>979</v>
      </c>
      <c r="P136">
        <v>23</v>
      </c>
      <c r="Q136">
        <v>100</v>
      </c>
      <c r="R136">
        <f t="shared" si="2"/>
        <v>2300</v>
      </c>
    </row>
    <row r="137" spans="2:18" x14ac:dyDescent="0.3">
      <c r="B137" t="s">
        <v>973</v>
      </c>
      <c r="C137" t="s">
        <v>973</v>
      </c>
      <c r="D137" t="s">
        <v>1014</v>
      </c>
      <c r="E137" t="s">
        <v>982</v>
      </c>
      <c r="F137" t="s">
        <v>976</v>
      </c>
      <c r="G137" t="s">
        <v>977</v>
      </c>
      <c r="H137">
        <v>1372</v>
      </c>
      <c r="M137" s="24">
        <v>45334</v>
      </c>
      <c r="N137" t="s">
        <v>1001</v>
      </c>
      <c r="O137" t="s">
        <v>986</v>
      </c>
      <c r="P137">
        <v>7</v>
      </c>
      <c r="Q137">
        <v>550</v>
      </c>
      <c r="R137">
        <f t="shared" si="2"/>
        <v>3850</v>
      </c>
    </row>
    <row r="138" spans="2:18" x14ac:dyDescent="0.3">
      <c r="B138" t="s">
        <v>973</v>
      </c>
      <c r="C138" t="s">
        <v>973</v>
      </c>
      <c r="D138" t="s">
        <v>1014</v>
      </c>
      <c r="E138" t="s">
        <v>975</v>
      </c>
      <c r="F138" t="s">
        <v>976</v>
      </c>
      <c r="G138" t="s">
        <v>987</v>
      </c>
      <c r="H138">
        <v>737</v>
      </c>
      <c r="M138" s="24">
        <v>45334</v>
      </c>
      <c r="N138" t="s">
        <v>997</v>
      </c>
      <c r="O138" t="s">
        <v>986</v>
      </c>
      <c r="P138">
        <v>12</v>
      </c>
      <c r="Q138">
        <v>100</v>
      </c>
      <c r="R138">
        <f t="shared" si="2"/>
        <v>1200</v>
      </c>
    </row>
    <row r="139" spans="2:18" x14ac:dyDescent="0.3">
      <c r="B139" t="s">
        <v>973</v>
      </c>
      <c r="C139" t="s">
        <v>973</v>
      </c>
      <c r="D139" t="s">
        <v>1014</v>
      </c>
      <c r="E139" t="s">
        <v>982</v>
      </c>
      <c r="F139" t="s">
        <v>976</v>
      </c>
      <c r="G139" t="s">
        <v>987</v>
      </c>
      <c r="H139">
        <v>729</v>
      </c>
      <c r="M139" s="24">
        <v>45334</v>
      </c>
      <c r="N139" t="s">
        <v>1004</v>
      </c>
      <c r="O139" t="s">
        <v>979</v>
      </c>
      <c r="P139">
        <v>22</v>
      </c>
      <c r="Q139">
        <v>850</v>
      </c>
      <c r="R139">
        <f t="shared" si="2"/>
        <v>18700</v>
      </c>
    </row>
    <row r="140" spans="2:18" x14ac:dyDescent="0.3">
      <c r="B140" t="s">
        <v>973</v>
      </c>
      <c r="C140" t="s">
        <v>973</v>
      </c>
      <c r="D140" t="s">
        <v>1014</v>
      </c>
      <c r="E140" t="s">
        <v>975</v>
      </c>
      <c r="F140" t="s">
        <v>976</v>
      </c>
      <c r="G140" t="s">
        <v>995</v>
      </c>
      <c r="H140">
        <v>5726</v>
      </c>
      <c r="M140" s="24">
        <v>45335</v>
      </c>
      <c r="N140" t="s">
        <v>1003</v>
      </c>
      <c r="O140" t="s">
        <v>986</v>
      </c>
      <c r="P140">
        <v>6</v>
      </c>
      <c r="Q140">
        <v>90</v>
      </c>
      <c r="R140">
        <f t="shared" si="2"/>
        <v>540</v>
      </c>
    </row>
    <row r="141" spans="2:18" x14ac:dyDescent="0.3">
      <c r="B141" t="s">
        <v>973</v>
      </c>
      <c r="C141" t="s">
        <v>973</v>
      </c>
      <c r="D141" t="s">
        <v>1014</v>
      </c>
      <c r="E141" t="s">
        <v>982</v>
      </c>
      <c r="F141" t="s">
        <v>976</v>
      </c>
      <c r="G141" t="s">
        <v>995</v>
      </c>
      <c r="H141">
        <v>6095</v>
      </c>
      <c r="M141" s="24">
        <v>45336</v>
      </c>
      <c r="N141" t="s">
        <v>990</v>
      </c>
      <c r="O141" t="s">
        <v>979</v>
      </c>
      <c r="P141">
        <v>3</v>
      </c>
      <c r="Q141">
        <v>75</v>
      </c>
      <c r="R141">
        <f t="shared" si="2"/>
        <v>225</v>
      </c>
    </row>
    <row r="142" spans="2:18" x14ac:dyDescent="0.3">
      <c r="B142" t="s">
        <v>973</v>
      </c>
      <c r="C142" t="s">
        <v>973</v>
      </c>
      <c r="D142" t="s">
        <v>1014</v>
      </c>
      <c r="E142" t="s">
        <v>975</v>
      </c>
      <c r="F142" t="s">
        <v>998</v>
      </c>
      <c r="G142" t="s">
        <v>977</v>
      </c>
      <c r="H142">
        <v>161</v>
      </c>
      <c r="M142" s="24">
        <v>45336</v>
      </c>
      <c r="N142" t="s">
        <v>997</v>
      </c>
      <c r="O142" t="s">
        <v>979</v>
      </c>
      <c r="P142">
        <v>9</v>
      </c>
      <c r="Q142">
        <v>100</v>
      </c>
      <c r="R142">
        <f t="shared" si="2"/>
        <v>900</v>
      </c>
    </row>
    <row r="143" spans="2:18" x14ac:dyDescent="0.3">
      <c r="B143" t="s">
        <v>973</v>
      </c>
      <c r="C143" t="s">
        <v>973</v>
      </c>
      <c r="D143" t="s">
        <v>1014</v>
      </c>
      <c r="E143" t="s">
        <v>982</v>
      </c>
      <c r="F143" t="s">
        <v>998</v>
      </c>
      <c r="G143" t="s">
        <v>977</v>
      </c>
      <c r="H143">
        <v>142</v>
      </c>
      <c r="M143" s="24">
        <v>45336</v>
      </c>
      <c r="N143" t="s">
        <v>988</v>
      </c>
      <c r="O143" t="s">
        <v>986</v>
      </c>
      <c r="P143">
        <v>15</v>
      </c>
      <c r="Q143">
        <v>450</v>
      </c>
      <c r="R143">
        <f t="shared" si="2"/>
        <v>6750</v>
      </c>
    </row>
    <row r="144" spans="2:18" x14ac:dyDescent="0.3">
      <c r="B144" t="s">
        <v>973</v>
      </c>
      <c r="C144" t="s">
        <v>973</v>
      </c>
      <c r="D144" t="s">
        <v>1014</v>
      </c>
      <c r="E144" t="s">
        <v>975</v>
      </c>
      <c r="F144" t="s">
        <v>998</v>
      </c>
      <c r="G144" t="s">
        <v>987</v>
      </c>
      <c r="H144">
        <v>35</v>
      </c>
      <c r="M144" s="24">
        <v>45336</v>
      </c>
      <c r="N144" t="s">
        <v>1003</v>
      </c>
      <c r="O144" t="s">
        <v>986</v>
      </c>
      <c r="P144">
        <v>17</v>
      </c>
      <c r="Q144">
        <v>90</v>
      </c>
      <c r="R144">
        <f t="shared" si="2"/>
        <v>1530</v>
      </c>
    </row>
    <row r="145" spans="2:18" x14ac:dyDescent="0.3">
      <c r="B145" t="s">
        <v>973</v>
      </c>
      <c r="C145" t="s">
        <v>973</v>
      </c>
      <c r="D145" t="s">
        <v>1014</v>
      </c>
      <c r="E145" t="s">
        <v>982</v>
      </c>
      <c r="F145" t="s">
        <v>998</v>
      </c>
      <c r="G145" t="s">
        <v>987</v>
      </c>
      <c r="H145">
        <v>51</v>
      </c>
      <c r="M145" s="24">
        <v>45337</v>
      </c>
      <c r="N145" t="s">
        <v>993</v>
      </c>
      <c r="O145" t="s">
        <v>986</v>
      </c>
      <c r="P145">
        <v>1</v>
      </c>
      <c r="Q145">
        <v>120</v>
      </c>
      <c r="R145">
        <f t="shared" si="2"/>
        <v>120</v>
      </c>
    </row>
    <row r="146" spans="2:18" x14ac:dyDescent="0.3">
      <c r="B146" t="s">
        <v>973</v>
      </c>
      <c r="C146" t="s">
        <v>973</v>
      </c>
      <c r="D146" t="s">
        <v>1014</v>
      </c>
      <c r="E146" t="s">
        <v>975</v>
      </c>
      <c r="F146" t="s">
        <v>998</v>
      </c>
      <c r="G146" t="s">
        <v>995</v>
      </c>
      <c r="H146">
        <v>819</v>
      </c>
      <c r="M146" s="24">
        <v>45337</v>
      </c>
      <c r="N146" t="s">
        <v>978</v>
      </c>
      <c r="O146" t="s">
        <v>979</v>
      </c>
      <c r="P146">
        <v>7</v>
      </c>
      <c r="Q146">
        <v>750</v>
      </c>
      <c r="R146">
        <f t="shared" si="2"/>
        <v>5250</v>
      </c>
    </row>
    <row r="147" spans="2:18" x14ac:dyDescent="0.3">
      <c r="B147" t="s">
        <v>973</v>
      </c>
      <c r="C147" t="s">
        <v>973</v>
      </c>
      <c r="D147" t="s">
        <v>1014</v>
      </c>
      <c r="E147" t="s">
        <v>982</v>
      </c>
      <c r="F147" t="s">
        <v>998</v>
      </c>
      <c r="G147" t="s">
        <v>995</v>
      </c>
      <c r="H147">
        <v>756</v>
      </c>
      <c r="M147" s="24">
        <v>45337</v>
      </c>
      <c r="N147" t="s">
        <v>1000</v>
      </c>
      <c r="O147" t="s">
        <v>986</v>
      </c>
      <c r="P147">
        <v>14</v>
      </c>
      <c r="Q147">
        <v>350</v>
      </c>
      <c r="R147">
        <f t="shared" si="2"/>
        <v>4900</v>
      </c>
    </row>
    <row r="148" spans="2:18" x14ac:dyDescent="0.3">
      <c r="B148" t="s">
        <v>973</v>
      </c>
      <c r="C148" t="s">
        <v>973</v>
      </c>
      <c r="D148" t="s">
        <v>1015</v>
      </c>
      <c r="E148" t="s">
        <v>975</v>
      </c>
      <c r="F148" t="s">
        <v>976</v>
      </c>
      <c r="G148" t="s">
        <v>977</v>
      </c>
      <c r="H148">
        <v>1864</v>
      </c>
      <c r="M148" s="24">
        <v>45338</v>
      </c>
      <c r="N148" t="s">
        <v>988</v>
      </c>
      <c r="O148" t="s">
        <v>989</v>
      </c>
      <c r="P148">
        <v>3</v>
      </c>
      <c r="Q148">
        <v>450</v>
      </c>
      <c r="R148">
        <f t="shared" si="2"/>
        <v>1350</v>
      </c>
    </row>
    <row r="149" spans="2:18" x14ac:dyDescent="0.3">
      <c r="B149" t="s">
        <v>973</v>
      </c>
      <c r="C149" t="s">
        <v>973</v>
      </c>
      <c r="D149" t="s">
        <v>1015</v>
      </c>
      <c r="E149" t="s">
        <v>982</v>
      </c>
      <c r="F149" t="s">
        <v>976</v>
      </c>
      <c r="G149" t="s">
        <v>977</v>
      </c>
      <c r="H149">
        <v>1767</v>
      </c>
      <c r="M149" s="24">
        <v>45338</v>
      </c>
      <c r="N149" t="s">
        <v>1003</v>
      </c>
      <c r="O149" t="s">
        <v>989</v>
      </c>
      <c r="P149">
        <v>12</v>
      </c>
      <c r="Q149">
        <v>90</v>
      </c>
      <c r="R149">
        <f t="shared" si="2"/>
        <v>1080</v>
      </c>
    </row>
    <row r="150" spans="2:18" x14ac:dyDescent="0.3">
      <c r="B150" t="s">
        <v>973</v>
      </c>
      <c r="C150" t="s">
        <v>973</v>
      </c>
      <c r="D150" t="s">
        <v>1015</v>
      </c>
      <c r="E150" t="s">
        <v>975</v>
      </c>
      <c r="F150" t="s">
        <v>976</v>
      </c>
      <c r="G150" t="s">
        <v>987</v>
      </c>
      <c r="H150">
        <v>1056</v>
      </c>
      <c r="M150" s="24">
        <v>45339</v>
      </c>
      <c r="N150" t="s">
        <v>996</v>
      </c>
      <c r="O150" t="s">
        <v>979</v>
      </c>
      <c r="P150">
        <v>1</v>
      </c>
      <c r="Q150">
        <v>1100</v>
      </c>
      <c r="R150">
        <f t="shared" si="2"/>
        <v>1100</v>
      </c>
    </row>
    <row r="151" spans="2:18" x14ac:dyDescent="0.3">
      <c r="B151" t="s">
        <v>973</v>
      </c>
      <c r="C151" t="s">
        <v>973</v>
      </c>
      <c r="D151" t="s">
        <v>1015</v>
      </c>
      <c r="E151" t="s">
        <v>982</v>
      </c>
      <c r="F151" t="s">
        <v>976</v>
      </c>
      <c r="G151" t="s">
        <v>987</v>
      </c>
      <c r="H151">
        <v>998</v>
      </c>
      <c r="M151" s="24">
        <v>45339</v>
      </c>
      <c r="N151" t="s">
        <v>993</v>
      </c>
      <c r="O151" t="s">
        <v>979</v>
      </c>
      <c r="P151">
        <v>3</v>
      </c>
      <c r="Q151">
        <v>120</v>
      </c>
      <c r="R151">
        <f t="shared" si="2"/>
        <v>360</v>
      </c>
    </row>
    <row r="152" spans="2:18" x14ac:dyDescent="0.3">
      <c r="B152" t="s">
        <v>973</v>
      </c>
      <c r="C152" t="s">
        <v>973</v>
      </c>
      <c r="D152" t="s">
        <v>1015</v>
      </c>
      <c r="E152" t="s">
        <v>975</v>
      </c>
      <c r="F152" t="s">
        <v>976</v>
      </c>
      <c r="G152" t="s">
        <v>995</v>
      </c>
      <c r="H152">
        <v>8855</v>
      </c>
      <c r="M152" s="24">
        <v>45339</v>
      </c>
      <c r="N152" t="s">
        <v>978</v>
      </c>
      <c r="O152" t="s">
        <v>986</v>
      </c>
      <c r="P152">
        <v>3</v>
      </c>
      <c r="Q152">
        <v>750</v>
      </c>
      <c r="R152">
        <f t="shared" si="2"/>
        <v>2250</v>
      </c>
    </row>
    <row r="153" spans="2:18" x14ac:dyDescent="0.3">
      <c r="B153" t="s">
        <v>973</v>
      </c>
      <c r="C153" t="s">
        <v>973</v>
      </c>
      <c r="D153" t="s">
        <v>1015</v>
      </c>
      <c r="E153" t="s">
        <v>982</v>
      </c>
      <c r="F153" t="s">
        <v>976</v>
      </c>
      <c r="G153" t="s">
        <v>995</v>
      </c>
      <c r="H153">
        <v>9620</v>
      </c>
      <c r="M153" s="24">
        <v>45339</v>
      </c>
      <c r="N153" t="s">
        <v>988</v>
      </c>
      <c r="O153" t="s">
        <v>979</v>
      </c>
      <c r="P153">
        <v>22</v>
      </c>
      <c r="Q153">
        <v>450</v>
      </c>
      <c r="R153">
        <f t="shared" si="2"/>
        <v>9900</v>
      </c>
    </row>
    <row r="154" spans="2:18" x14ac:dyDescent="0.3">
      <c r="B154" t="s">
        <v>973</v>
      </c>
      <c r="C154" t="s">
        <v>973</v>
      </c>
      <c r="D154" t="s">
        <v>1015</v>
      </c>
      <c r="E154" t="s">
        <v>975</v>
      </c>
      <c r="F154" t="s">
        <v>998</v>
      </c>
      <c r="G154" t="s">
        <v>977</v>
      </c>
      <c r="H154">
        <v>196</v>
      </c>
      <c r="M154" s="24">
        <v>45339</v>
      </c>
      <c r="N154" t="s">
        <v>999</v>
      </c>
      <c r="O154" t="s">
        <v>989</v>
      </c>
      <c r="P154">
        <v>22</v>
      </c>
      <c r="Q154">
        <v>45</v>
      </c>
      <c r="R154">
        <f t="shared" si="2"/>
        <v>990</v>
      </c>
    </row>
    <row r="155" spans="2:18" x14ac:dyDescent="0.3">
      <c r="B155" t="s">
        <v>973</v>
      </c>
      <c r="C155" t="s">
        <v>973</v>
      </c>
      <c r="D155" t="s">
        <v>1015</v>
      </c>
      <c r="E155" t="s">
        <v>982</v>
      </c>
      <c r="F155" t="s">
        <v>998</v>
      </c>
      <c r="G155" t="s">
        <v>977</v>
      </c>
      <c r="H155">
        <v>216</v>
      </c>
      <c r="M155" s="24">
        <v>45339</v>
      </c>
      <c r="N155" t="s">
        <v>992</v>
      </c>
      <c r="O155" t="s">
        <v>979</v>
      </c>
      <c r="P155">
        <v>23</v>
      </c>
      <c r="Q155">
        <v>600</v>
      </c>
      <c r="R155">
        <f t="shared" si="2"/>
        <v>13800</v>
      </c>
    </row>
    <row r="156" spans="2:18" x14ac:dyDescent="0.3">
      <c r="B156" t="s">
        <v>973</v>
      </c>
      <c r="C156" t="s">
        <v>973</v>
      </c>
      <c r="D156" t="s">
        <v>1015</v>
      </c>
      <c r="E156" t="s">
        <v>975</v>
      </c>
      <c r="F156" t="s">
        <v>998</v>
      </c>
      <c r="G156" t="s">
        <v>987</v>
      </c>
      <c r="H156">
        <v>111</v>
      </c>
      <c r="M156" s="24">
        <v>45340</v>
      </c>
      <c r="N156" t="s">
        <v>1003</v>
      </c>
      <c r="O156" t="s">
        <v>989</v>
      </c>
      <c r="P156">
        <v>4</v>
      </c>
      <c r="Q156">
        <v>90</v>
      </c>
      <c r="R156">
        <f t="shared" si="2"/>
        <v>360</v>
      </c>
    </row>
    <row r="157" spans="2:18" x14ac:dyDescent="0.3">
      <c r="B157" t="s">
        <v>973</v>
      </c>
      <c r="C157" t="s">
        <v>973</v>
      </c>
      <c r="D157" t="s">
        <v>1015</v>
      </c>
      <c r="E157" t="s">
        <v>982</v>
      </c>
      <c r="F157" t="s">
        <v>998</v>
      </c>
      <c r="G157" t="s">
        <v>987</v>
      </c>
      <c r="H157">
        <v>79</v>
      </c>
      <c r="M157" s="24">
        <v>45341</v>
      </c>
      <c r="N157" t="s">
        <v>1000</v>
      </c>
      <c r="O157" t="s">
        <v>986</v>
      </c>
      <c r="P157">
        <v>7</v>
      </c>
      <c r="Q157">
        <v>350</v>
      </c>
      <c r="R157">
        <f t="shared" si="2"/>
        <v>2450</v>
      </c>
    </row>
    <row r="158" spans="2:18" x14ac:dyDescent="0.3">
      <c r="B158" t="s">
        <v>973</v>
      </c>
      <c r="C158" t="s">
        <v>973</v>
      </c>
      <c r="D158" t="s">
        <v>1015</v>
      </c>
      <c r="E158" t="s">
        <v>975</v>
      </c>
      <c r="F158" t="s">
        <v>998</v>
      </c>
      <c r="G158" t="s">
        <v>995</v>
      </c>
      <c r="H158">
        <v>1149</v>
      </c>
      <c r="M158" s="24">
        <v>45341</v>
      </c>
      <c r="N158" t="s">
        <v>992</v>
      </c>
      <c r="O158" t="s">
        <v>986</v>
      </c>
      <c r="P158">
        <v>12</v>
      </c>
      <c r="Q158">
        <v>600</v>
      </c>
      <c r="R158">
        <f t="shared" si="2"/>
        <v>7200</v>
      </c>
    </row>
    <row r="159" spans="2:18" x14ac:dyDescent="0.3">
      <c r="B159" t="s">
        <v>973</v>
      </c>
      <c r="C159" t="s">
        <v>973</v>
      </c>
      <c r="D159" t="s">
        <v>1015</v>
      </c>
      <c r="E159" t="s">
        <v>982</v>
      </c>
      <c r="F159" t="s">
        <v>998</v>
      </c>
      <c r="G159" t="s">
        <v>995</v>
      </c>
      <c r="H159">
        <v>1019</v>
      </c>
      <c r="M159" s="24">
        <v>45341</v>
      </c>
      <c r="N159" t="s">
        <v>984</v>
      </c>
      <c r="O159" t="s">
        <v>986</v>
      </c>
      <c r="P159">
        <v>22</v>
      </c>
      <c r="Q159">
        <v>180</v>
      </c>
      <c r="R159">
        <f t="shared" si="2"/>
        <v>3960</v>
      </c>
    </row>
    <row r="160" spans="2:18" x14ac:dyDescent="0.3">
      <c r="B160" t="s">
        <v>973</v>
      </c>
      <c r="C160" t="s">
        <v>973</v>
      </c>
      <c r="D160" t="s">
        <v>1016</v>
      </c>
      <c r="E160" t="s">
        <v>975</v>
      </c>
      <c r="F160" t="s">
        <v>976</v>
      </c>
      <c r="G160" t="s">
        <v>977</v>
      </c>
      <c r="H160">
        <v>1707</v>
      </c>
      <c r="M160" s="24">
        <v>45341</v>
      </c>
      <c r="N160" t="s">
        <v>1000</v>
      </c>
      <c r="O160" t="s">
        <v>979</v>
      </c>
      <c r="P160">
        <v>23</v>
      </c>
      <c r="Q160">
        <v>350</v>
      </c>
      <c r="R160">
        <f t="shared" si="2"/>
        <v>8050</v>
      </c>
    </row>
    <row r="161" spans="2:18" x14ac:dyDescent="0.3">
      <c r="B161" t="s">
        <v>973</v>
      </c>
      <c r="C161" t="s">
        <v>973</v>
      </c>
      <c r="D161" t="s">
        <v>1016</v>
      </c>
      <c r="E161" t="s">
        <v>982</v>
      </c>
      <c r="F161" t="s">
        <v>976</v>
      </c>
      <c r="G161" t="s">
        <v>977</v>
      </c>
      <c r="H161">
        <v>1545</v>
      </c>
      <c r="M161" s="24">
        <v>45342</v>
      </c>
      <c r="N161" t="s">
        <v>978</v>
      </c>
      <c r="O161" t="s">
        <v>989</v>
      </c>
      <c r="P161">
        <v>3</v>
      </c>
      <c r="Q161">
        <v>750</v>
      </c>
      <c r="R161">
        <f t="shared" si="2"/>
        <v>2250</v>
      </c>
    </row>
    <row r="162" spans="2:18" x14ac:dyDescent="0.3">
      <c r="B162" t="s">
        <v>973</v>
      </c>
      <c r="C162" t="s">
        <v>973</v>
      </c>
      <c r="D162" t="s">
        <v>1016</v>
      </c>
      <c r="E162" t="s">
        <v>975</v>
      </c>
      <c r="F162" t="s">
        <v>976</v>
      </c>
      <c r="G162" t="s">
        <v>987</v>
      </c>
      <c r="H162">
        <v>932</v>
      </c>
      <c r="M162" s="24">
        <v>45343</v>
      </c>
      <c r="N162" t="s">
        <v>1003</v>
      </c>
      <c r="O162" t="s">
        <v>986</v>
      </c>
      <c r="P162">
        <v>25</v>
      </c>
      <c r="Q162">
        <v>90</v>
      </c>
      <c r="R162">
        <f t="shared" si="2"/>
        <v>2250</v>
      </c>
    </row>
    <row r="163" spans="2:18" x14ac:dyDescent="0.3">
      <c r="B163" t="s">
        <v>973</v>
      </c>
      <c r="C163" t="s">
        <v>973</v>
      </c>
      <c r="D163" t="s">
        <v>1016</v>
      </c>
      <c r="E163" t="s">
        <v>982</v>
      </c>
      <c r="F163" t="s">
        <v>976</v>
      </c>
      <c r="G163" t="s">
        <v>987</v>
      </c>
      <c r="H163">
        <v>864</v>
      </c>
      <c r="M163" s="24">
        <v>45345</v>
      </c>
      <c r="N163" t="s">
        <v>1003</v>
      </c>
      <c r="O163" t="s">
        <v>986</v>
      </c>
      <c r="P163">
        <v>8</v>
      </c>
      <c r="Q163">
        <v>90</v>
      </c>
      <c r="R163">
        <f t="shared" si="2"/>
        <v>720</v>
      </c>
    </row>
    <row r="164" spans="2:18" x14ac:dyDescent="0.3">
      <c r="B164" t="s">
        <v>973</v>
      </c>
      <c r="C164" t="s">
        <v>973</v>
      </c>
      <c r="D164" t="s">
        <v>1016</v>
      </c>
      <c r="E164" t="s">
        <v>975</v>
      </c>
      <c r="F164" t="s">
        <v>976</v>
      </c>
      <c r="G164" t="s">
        <v>995</v>
      </c>
      <c r="H164">
        <v>7172</v>
      </c>
      <c r="M164" s="24">
        <v>45345</v>
      </c>
      <c r="N164" t="s">
        <v>992</v>
      </c>
      <c r="O164" t="s">
        <v>979</v>
      </c>
      <c r="P164">
        <v>16</v>
      </c>
      <c r="Q164">
        <v>600</v>
      </c>
      <c r="R164">
        <f t="shared" si="2"/>
        <v>9600</v>
      </c>
    </row>
    <row r="165" spans="2:18" x14ac:dyDescent="0.3">
      <c r="B165" t="s">
        <v>973</v>
      </c>
      <c r="C165" t="s">
        <v>973</v>
      </c>
      <c r="D165" t="s">
        <v>1016</v>
      </c>
      <c r="E165" t="s">
        <v>982</v>
      </c>
      <c r="F165" t="s">
        <v>976</v>
      </c>
      <c r="G165" t="s">
        <v>995</v>
      </c>
      <c r="H165">
        <v>7669</v>
      </c>
      <c r="M165" s="24">
        <v>45345</v>
      </c>
      <c r="N165" t="s">
        <v>1004</v>
      </c>
      <c r="O165" t="s">
        <v>986</v>
      </c>
      <c r="P165">
        <v>17</v>
      </c>
      <c r="Q165">
        <v>850</v>
      </c>
      <c r="R165">
        <f t="shared" si="2"/>
        <v>14450</v>
      </c>
    </row>
    <row r="166" spans="2:18" x14ac:dyDescent="0.3">
      <c r="B166" t="s">
        <v>973</v>
      </c>
      <c r="C166" t="s">
        <v>973</v>
      </c>
      <c r="D166" t="s">
        <v>1016</v>
      </c>
      <c r="E166" t="s">
        <v>975</v>
      </c>
      <c r="F166" t="s">
        <v>998</v>
      </c>
      <c r="G166" t="s">
        <v>977</v>
      </c>
      <c r="H166">
        <v>72</v>
      </c>
      <c r="M166" s="24">
        <v>45345</v>
      </c>
      <c r="N166" t="s">
        <v>992</v>
      </c>
      <c r="O166" t="s">
        <v>979</v>
      </c>
      <c r="P166">
        <v>18</v>
      </c>
      <c r="Q166">
        <v>600</v>
      </c>
      <c r="R166">
        <f t="shared" si="2"/>
        <v>10800</v>
      </c>
    </row>
    <row r="167" spans="2:18" x14ac:dyDescent="0.3">
      <c r="B167" t="s">
        <v>973</v>
      </c>
      <c r="C167" t="s">
        <v>973</v>
      </c>
      <c r="D167" t="s">
        <v>1016</v>
      </c>
      <c r="E167" t="s">
        <v>982</v>
      </c>
      <c r="F167" t="s">
        <v>998</v>
      </c>
      <c r="G167" t="s">
        <v>977</v>
      </c>
      <c r="H167">
        <v>60</v>
      </c>
      <c r="M167" s="24">
        <v>45345</v>
      </c>
      <c r="N167" t="s">
        <v>1001</v>
      </c>
      <c r="O167" t="s">
        <v>986</v>
      </c>
      <c r="P167">
        <v>21</v>
      </c>
      <c r="Q167">
        <v>550</v>
      </c>
      <c r="R167">
        <f t="shared" si="2"/>
        <v>11550</v>
      </c>
    </row>
    <row r="168" spans="2:18" x14ac:dyDescent="0.3">
      <c r="B168" t="s">
        <v>973</v>
      </c>
      <c r="C168" t="s">
        <v>973</v>
      </c>
      <c r="D168" t="s">
        <v>1016</v>
      </c>
      <c r="E168" t="s">
        <v>975</v>
      </c>
      <c r="F168" t="s">
        <v>998</v>
      </c>
      <c r="G168" t="s">
        <v>987</v>
      </c>
      <c r="H168">
        <v>20</v>
      </c>
      <c r="M168" s="24">
        <v>45345</v>
      </c>
      <c r="N168" t="s">
        <v>993</v>
      </c>
      <c r="O168" t="s">
        <v>979</v>
      </c>
      <c r="P168">
        <v>22</v>
      </c>
      <c r="Q168">
        <v>120</v>
      </c>
      <c r="R168">
        <f t="shared" si="2"/>
        <v>2640</v>
      </c>
    </row>
    <row r="169" spans="2:18" x14ac:dyDescent="0.3">
      <c r="B169" t="s">
        <v>973</v>
      </c>
      <c r="C169" t="s">
        <v>973</v>
      </c>
      <c r="D169" t="s">
        <v>1016</v>
      </c>
      <c r="E169" t="s">
        <v>982</v>
      </c>
      <c r="F169" t="s">
        <v>998</v>
      </c>
      <c r="G169" t="s">
        <v>987</v>
      </c>
      <c r="H169">
        <v>33</v>
      </c>
      <c r="M169" s="24">
        <v>45346</v>
      </c>
      <c r="N169" t="s">
        <v>992</v>
      </c>
      <c r="O169" t="s">
        <v>989</v>
      </c>
      <c r="P169">
        <v>2</v>
      </c>
      <c r="Q169">
        <v>600</v>
      </c>
      <c r="R169">
        <f t="shared" si="2"/>
        <v>1200</v>
      </c>
    </row>
    <row r="170" spans="2:18" x14ac:dyDescent="0.3">
      <c r="B170" t="s">
        <v>973</v>
      </c>
      <c r="C170" t="s">
        <v>973</v>
      </c>
      <c r="D170" t="s">
        <v>1016</v>
      </c>
      <c r="E170" t="s">
        <v>975</v>
      </c>
      <c r="F170" t="s">
        <v>998</v>
      </c>
      <c r="G170" t="s">
        <v>995</v>
      </c>
      <c r="H170">
        <v>291</v>
      </c>
      <c r="M170" s="24">
        <v>45346</v>
      </c>
      <c r="N170" t="s">
        <v>992</v>
      </c>
      <c r="O170" t="s">
        <v>979</v>
      </c>
      <c r="P170">
        <v>14</v>
      </c>
      <c r="Q170">
        <v>600</v>
      </c>
      <c r="R170">
        <f t="shared" si="2"/>
        <v>8400</v>
      </c>
    </row>
    <row r="171" spans="2:18" x14ac:dyDescent="0.3">
      <c r="B171" t="s">
        <v>973</v>
      </c>
      <c r="C171" t="s">
        <v>973</v>
      </c>
      <c r="D171" t="s">
        <v>1016</v>
      </c>
      <c r="E171" t="s">
        <v>982</v>
      </c>
      <c r="F171" t="s">
        <v>998</v>
      </c>
      <c r="G171" t="s">
        <v>995</v>
      </c>
      <c r="H171">
        <v>266</v>
      </c>
      <c r="M171" s="24">
        <v>45346</v>
      </c>
      <c r="N171" t="s">
        <v>978</v>
      </c>
      <c r="O171" t="s">
        <v>979</v>
      </c>
      <c r="P171">
        <v>16</v>
      </c>
      <c r="Q171">
        <v>750</v>
      </c>
      <c r="R171">
        <f t="shared" si="2"/>
        <v>12000</v>
      </c>
    </row>
    <row r="172" spans="2:18" x14ac:dyDescent="0.3">
      <c r="B172" t="s">
        <v>973</v>
      </c>
      <c r="C172" t="s">
        <v>973</v>
      </c>
      <c r="D172" t="s">
        <v>1017</v>
      </c>
      <c r="E172" t="s">
        <v>975</v>
      </c>
      <c r="F172" t="s">
        <v>976</v>
      </c>
      <c r="G172" t="s">
        <v>977</v>
      </c>
      <c r="H172">
        <v>711</v>
      </c>
      <c r="M172" s="24">
        <v>45347</v>
      </c>
      <c r="N172" t="s">
        <v>997</v>
      </c>
      <c r="O172" t="s">
        <v>986</v>
      </c>
      <c r="P172">
        <v>4</v>
      </c>
      <c r="Q172">
        <v>100</v>
      </c>
      <c r="R172">
        <f t="shared" si="2"/>
        <v>400</v>
      </c>
    </row>
    <row r="173" spans="2:18" x14ac:dyDescent="0.3">
      <c r="B173" t="s">
        <v>973</v>
      </c>
      <c r="C173" t="s">
        <v>973</v>
      </c>
      <c r="D173" t="s">
        <v>1017</v>
      </c>
      <c r="E173" t="s">
        <v>982</v>
      </c>
      <c r="F173" t="s">
        <v>976</v>
      </c>
      <c r="G173" t="s">
        <v>977</v>
      </c>
      <c r="H173">
        <v>724</v>
      </c>
      <c r="M173" s="24">
        <v>45347</v>
      </c>
      <c r="N173" t="s">
        <v>1001</v>
      </c>
      <c r="O173" t="s">
        <v>989</v>
      </c>
      <c r="P173">
        <v>6</v>
      </c>
      <c r="Q173">
        <v>550</v>
      </c>
      <c r="R173">
        <f t="shared" si="2"/>
        <v>3300</v>
      </c>
    </row>
    <row r="174" spans="2:18" x14ac:dyDescent="0.3">
      <c r="B174" t="s">
        <v>973</v>
      </c>
      <c r="C174" t="s">
        <v>973</v>
      </c>
      <c r="D174" t="s">
        <v>1017</v>
      </c>
      <c r="E174" t="s">
        <v>975</v>
      </c>
      <c r="F174" t="s">
        <v>976</v>
      </c>
      <c r="G174" t="s">
        <v>987</v>
      </c>
      <c r="H174">
        <v>467</v>
      </c>
      <c r="M174" s="24">
        <v>45347</v>
      </c>
      <c r="N174" t="s">
        <v>997</v>
      </c>
      <c r="O174" t="s">
        <v>986</v>
      </c>
      <c r="P174">
        <v>11</v>
      </c>
      <c r="Q174">
        <v>100</v>
      </c>
      <c r="R174">
        <f t="shared" si="2"/>
        <v>1100</v>
      </c>
    </row>
    <row r="175" spans="2:18" x14ac:dyDescent="0.3">
      <c r="B175" t="s">
        <v>973</v>
      </c>
      <c r="C175" t="s">
        <v>973</v>
      </c>
      <c r="D175" t="s">
        <v>1017</v>
      </c>
      <c r="E175" t="s">
        <v>982</v>
      </c>
      <c r="F175" t="s">
        <v>976</v>
      </c>
      <c r="G175" t="s">
        <v>987</v>
      </c>
      <c r="H175">
        <v>392</v>
      </c>
      <c r="M175" s="24">
        <v>45347</v>
      </c>
      <c r="N175" t="s">
        <v>984</v>
      </c>
      <c r="O175" t="s">
        <v>989</v>
      </c>
      <c r="P175">
        <v>11</v>
      </c>
      <c r="Q175">
        <v>180</v>
      </c>
      <c r="R175">
        <f t="shared" si="2"/>
        <v>1980</v>
      </c>
    </row>
    <row r="176" spans="2:18" x14ac:dyDescent="0.3">
      <c r="B176" t="s">
        <v>973</v>
      </c>
      <c r="C176" t="s">
        <v>973</v>
      </c>
      <c r="D176" t="s">
        <v>1017</v>
      </c>
      <c r="E176" t="s">
        <v>975</v>
      </c>
      <c r="F176" t="s">
        <v>976</v>
      </c>
      <c r="G176" t="s">
        <v>995</v>
      </c>
      <c r="H176">
        <v>2975</v>
      </c>
      <c r="M176" s="24">
        <v>45347</v>
      </c>
      <c r="N176" t="s">
        <v>1004</v>
      </c>
      <c r="O176" t="s">
        <v>989</v>
      </c>
      <c r="P176">
        <v>15</v>
      </c>
      <c r="Q176">
        <v>850</v>
      </c>
      <c r="R176">
        <f t="shared" si="2"/>
        <v>12750</v>
      </c>
    </row>
    <row r="177" spans="2:18" x14ac:dyDescent="0.3">
      <c r="B177" t="s">
        <v>973</v>
      </c>
      <c r="C177" t="s">
        <v>973</v>
      </c>
      <c r="D177" t="s">
        <v>1017</v>
      </c>
      <c r="E177" t="s">
        <v>982</v>
      </c>
      <c r="F177" t="s">
        <v>976</v>
      </c>
      <c r="G177" t="s">
        <v>995</v>
      </c>
      <c r="H177">
        <v>3109</v>
      </c>
      <c r="M177" s="24">
        <v>45347</v>
      </c>
      <c r="N177" t="s">
        <v>999</v>
      </c>
      <c r="O177" t="s">
        <v>986</v>
      </c>
      <c r="P177">
        <v>22</v>
      </c>
      <c r="Q177">
        <v>45</v>
      </c>
      <c r="R177">
        <f t="shared" si="2"/>
        <v>990</v>
      </c>
    </row>
    <row r="178" spans="2:18" x14ac:dyDescent="0.3">
      <c r="B178" t="s">
        <v>973</v>
      </c>
      <c r="C178" t="s">
        <v>973</v>
      </c>
      <c r="D178" t="s">
        <v>1017</v>
      </c>
      <c r="E178" t="s">
        <v>975</v>
      </c>
      <c r="F178" t="s">
        <v>998</v>
      </c>
      <c r="G178" t="s">
        <v>977</v>
      </c>
      <c r="H178">
        <v>24</v>
      </c>
      <c r="M178" s="24">
        <v>45348</v>
      </c>
      <c r="N178" t="s">
        <v>1003</v>
      </c>
      <c r="O178" t="s">
        <v>979</v>
      </c>
      <c r="P178">
        <v>1</v>
      </c>
      <c r="Q178">
        <v>90</v>
      </c>
      <c r="R178">
        <f t="shared" si="2"/>
        <v>90</v>
      </c>
    </row>
    <row r="179" spans="2:18" x14ac:dyDescent="0.3">
      <c r="B179" t="s">
        <v>973</v>
      </c>
      <c r="C179" t="s">
        <v>973</v>
      </c>
      <c r="D179" t="s">
        <v>1017</v>
      </c>
      <c r="E179" t="s">
        <v>982</v>
      </c>
      <c r="F179" t="s">
        <v>998</v>
      </c>
      <c r="G179" t="s">
        <v>977</v>
      </c>
      <c r="H179">
        <v>28</v>
      </c>
      <c r="M179" s="24">
        <v>45348</v>
      </c>
      <c r="N179" t="s">
        <v>983</v>
      </c>
      <c r="O179" t="s">
        <v>986</v>
      </c>
      <c r="P179">
        <v>1</v>
      </c>
      <c r="Q179">
        <v>100</v>
      </c>
      <c r="R179">
        <f t="shared" si="2"/>
        <v>100</v>
      </c>
    </row>
    <row r="180" spans="2:18" x14ac:dyDescent="0.3">
      <c r="B180" t="s">
        <v>973</v>
      </c>
      <c r="C180" t="s">
        <v>973</v>
      </c>
      <c r="D180" t="s">
        <v>1017</v>
      </c>
      <c r="E180" t="s">
        <v>975</v>
      </c>
      <c r="F180" t="s">
        <v>998</v>
      </c>
      <c r="G180" t="s">
        <v>987</v>
      </c>
      <c r="H180">
        <v>15</v>
      </c>
      <c r="M180" s="24">
        <v>45348</v>
      </c>
      <c r="N180" t="s">
        <v>1001</v>
      </c>
      <c r="O180" t="s">
        <v>986</v>
      </c>
      <c r="P180">
        <v>7</v>
      </c>
      <c r="Q180">
        <v>550</v>
      </c>
      <c r="R180">
        <f t="shared" si="2"/>
        <v>3850</v>
      </c>
    </row>
    <row r="181" spans="2:18" x14ac:dyDescent="0.3">
      <c r="B181" t="s">
        <v>973</v>
      </c>
      <c r="C181" t="s">
        <v>973</v>
      </c>
      <c r="D181" t="s">
        <v>1017</v>
      </c>
      <c r="E181" t="s">
        <v>982</v>
      </c>
      <c r="F181" t="s">
        <v>998</v>
      </c>
      <c r="G181" t="s">
        <v>987</v>
      </c>
      <c r="H181">
        <v>7</v>
      </c>
      <c r="M181" s="24">
        <v>45348</v>
      </c>
      <c r="N181" t="s">
        <v>1003</v>
      </c>
      <c r="O181" t="s">
        <v>989</v>
      </c>
      <c r="P181">
        <v>12</v>
      </c>
      <c r="Q181">
        <v>90</v>
      </c>
      <c r="R181">
        <f t="shared" si="2"/>
        <v>1080</v>
      </c>
    </row>
    <row r="182" spans="2:18" x14ac:dyDescent="0.3">
      <c r="B182" t="s">
        <v>973</v>
      </c>
      <c r="C182" t="s">
        <v>973</v>
      </c>
      <c r="D182" t="s">
        <v>1017</v>
      </c>
      <c r="E182" t="s">
        <v>975</v>
      </c>
      <c r="F182" t="s">
        <v>998</v>
      </c>
      <c r="G182" t="s">
        <v>995</v>
      </c>
      <c r="H182">
        <v>121</v>
      </c>
      <c r="M182" s="24">
        <v>45348</v>
      </c>
      <c r="N182" t="s">
        <v>996</v>
      </c>
      <c r="O182" t="s">
        <v>989</v>
      </c>
      <c r="P182">
        <v>19</v>
      </c>
      <c r="Q182">
        <v>1100</v>
      </c>
      <c r="R182">
        <f t="shared" si="2"/>
        <v>20900</v>
      </c>
    </row>
    <row r="183" spans="2:18" x14ac:dyDescent="0.3">
      <c r="B183" t="s">
        <v>973</v>
      </c>
      <c r="C183" t="s">
        <v>973</v>
      </c>
      <c r="D183" t="s">
        <v>1017</v>
      </c>
      <c r="E183" t="s">
        <v>982</v>
      </c>
      <c r="F183" t="s">
        <v>998</v>
      </c>
      <c r="G183" t="s">
        <v>995</v>
      </c>
      <c r="H183">
        <v>99</v>
      </c>
      <c r="M183" s="24">
        <v>45348</v>
      </c>
      <c r="N183" t="s">
        <v>984</v>
      </c>
      <c r="O183" t="s">
        <v>989</v>
      </c>
      <c r="P183">
        <v>21</v>
      </c>
      <c r="Q183">
        <v>180</v>
      </c>
      <c r="R183">
        <f t="shared" si="2"/>
        <v>3780</v>
      </c>
    </row>
    <row r="184" spans="2:18" x14ac:dyDescent="0.3">
      <c r="B184" t="s">
        <v>973</v>
      </c>
      <c r="C184" t="s">
        <v>973</v>
      </c>
      <c r="D184" t="s">
        <v>1018</v>
      </c>
      <c r="E184" t="s">
        <v>975</v>
      </c>
      <c r="F184" t="s">
        <v>976</v>
      </c>
      <c r="G184" t="s">
        <v>977</v>
      </c>
      <c r="H184">
        <v>1942</v>
      </c>
      <c r="M184" s="24">
        <v>45348</v>
      </c>
      <c r="N184" t="s">
        <v>1004</v>
      </c>
      <c r="O184" t="s">
        <v>986</v>
      </c>
      <c r="P184">
        <v>23</v>
      </c>
      <c r="Q184">
        <v>850</v>
      </c>
      <c r="R184">
        <f t="shared" si="2"/>
        <v>19550</v>
      </c>
    </row>
    <row r="185" spans="2:18" x14ac:dyDescent="0.3">
      <c r="B185" t="s">
        <v>973</v>
      </c>
      <c r="C185" t="s">
        <v>973</v>
      </c>
      <c r="D185" t="s">
        <v>1018</v>
      </c>
      <c r="E185" t="s">
        <v>982</v>
      </c>
      <c r="F185" t="s">
        <v>976</v>
      </c>
      <c r="G185" t="s">
        <v>977</v>
      </c>
      <c r="H185">
        <v>1854</v>
      </c>
      <c r="M185" s="24">
        <v>45349</v>
      </c>
      <c r="N185" t="s">
        <v>993</v>
      </c>
      <c r="O185" t="s">
        <v>986</v>
      </c>
      <c r="P185">
        <v>2</v>
      </c>
      <c r="Q185">
        <v>120</v>
      </c>
      <c r="R185">
        <f t="shared" si="2"/>
        <v>240</v>
      </c>
    </row>
    <row r="186" spans="2:18" x14ac:dyDescent="0.3">
      <c r="B186" t="s">
        <v>973</v>
      </c>
      <c r="C186" t="s">
        <v>973</v>
      </c>
      <c r="D186" t="s">
        <v>1018</v>
      </c>
      <c r="E186" t="s">
        <v>975</v>
      </c>
      <c r="F186" t="s">
        <v>976</v>
      </c>
      <c r="G186" t="s">
        <v>987</v>
      </c>
      <c r="H186">
        <v>968</v>
      </c>
      <c r="M186" s="24">
        <v>45349</v>
      </c>
      <c r="N186" t="s">
        <v>984</v>
      </c>
      <c r="O186" t="s">
        <v>989</v>
      </c>
      <c r="P186">
        <v>4</v>
      </c>
      <c r="Q186">
        <v>180</v>
      </c>
      <c r="R186">
        <f t="shared" si="2"/>
        <v>720</v>
      </c>
    </row>
    <row r="187" spans="2:18" x14ac:dyDescent="0.3">
      <c r="B187" t="s">
        <v>973</v>
      </c>
      <c r="C187" t="s">
        <v>973</v>
      </c>
      <c r="D187" t="s">
        <v>1018</v>
      </c>
      <c r="E187" t="s">
        <v>982</v>
      </c>
      <c r="F187" t="s">
        <v>976</v>
      </c>
      <c r="G187" t="s">
        <v>987</v>
      </c>
      <c r="H187">
        <v>1012</v>
      </c>
      <c r="M187" s="24">
        <v>45349</v>
      </c>
      <c r="N187" t="s">
        <v>999</v>
      </c>
      <c r="O187" t="s">
        <v>986</v>
      </c>
      <c r="P187">
        <v>15</v>
      </c>
      <c r="Q187">
        <v>45</v>
      </c>
      <c r="R187">
        <f t="shared" si="2"/>
        <v>675</v>
      </c>
    </row>
    <row r="188" spans="2:18" x14ac:dyDescent="0.3">
      <c r="B188" t="s">
        <v>973</v>
      </c>
      <c r="C188" t="s">
        <v>973</v>
      </c>
      <c r="D188" t="s">
        <v>1018</v>
      </c>
      <c r="E188" t="s">
        <v>975</v>
      </c>
      <c r="F188" t="s">
        <v>976</v>
      </c>
      <c r="G188" t="s">
        <v>995</v>
      </c>
      <c r="H188">
        <v>8412</v>
      </c>
      <c r="M188" s="24">
        <v>45349</v>
      </c>
      <c r="N188" t="s">
        <v>993</v>
      </c>
      <c r="O188" t="s">
        <v>986</v>
      </c>
      <c r="P188">
        <v>20</v>
      </c>
      <c r="Q188">
        <v>120</v>
      </c>
      <c r="R188">
        <f t="shared" si="2"/>
        <v>2400</v>
      </c>
    </row>
    <row r="189" spans="2:18" x14ac:dyDescent="0.3">
      <c r="B189" t="s">
        <v>973</v>
      </c>
      <c r="C189" t="s">
        <v>973</v>
      </c>
      <c r="D189" t="s">
        <v>1018</v>
      </c>
      <c r="E189" t="s">
        <v>982</v>
      </c>
      <c r="F189" t="s">
        <v>976</v>
      </c>
      <c r="G189" t="s">
        <v>995</v>
      </c>
      <c r="H189">
        <v>9257</v>
      </c>
      <c r="M189" s="24">
        <v>45350</v>
      </c>
      <c r="N189" t="s">
        <v>1002</v>
      </c>
      <c r="O189" t="s">
        <v>989</v>
      </c>
      <c r="P189">
        <v>6</v>
      </c>
      <c r="Q189">
        <v>25</v>
      </c>
      <c r="R189">
        <f t="shared" si="2"/>
        <v>150</v>
      </c>
    </row>
    <row r="190" spans="2:18" x14ac:dyDescent="0.3">
      <c r="B190" t="s">
        <v>973</v>
      </c>
      <c r="C190" t="s">
        <v>973</v>
      </c>
      <c r="D190" t="s">
        <v>1018</v>
      </c>
      <c r="E190" t="s">
        <v>975</v>
      </c>
      <c r="F190" t="s">
        <v>998</v>
      </c>
      <c r="G190" t="s">
        <v>977</v>
      </c>
      <c r="H190">
        <v>153</v>
      </c>
      <c r="M190" s="24">
        <v>45350</v>
      </c>
      <c r="N190" t="s">
        <v>983</v>
      </c>
      <c r="O190" t="s">
        <v>989</v>
      </c>
      <c r="P190">
        <v>13</v>
      </c>
      <c r="Q190">
        <v>100</v>
      </c>
      <c r="R190">
        <f t="shared" si="2"/>
        <v>1300</v>
      </c>
    </row>
    <row r="191" spans="2:18" x14ac:dyDescent="0.3">
      <c r="B191" t="s">
        <v>973</v>
      </c>
      <c r="C191" t="s">
        <v>973</v>
      </c>
      <c r="D191" t="s">
        <v>1018</v>
      </c>
      <c r="E191" t="s">
        <v>982</v>
      </c>
      <c r="F191" t="s">
        <v>998</v>
      </c>
      <c r="G191" t="s">
        <v>977</v>
      </c>
      <c r="H191">
        <v>143</v>
      </c>
      <c r="M191" s="24">
        <v>45351</v>
      </c>
      <c r="N191" t="s">
        <v>984</v>
      </c>
      <c r="O191" t="s">
        <v>979</v>
      </c>
      <c r="P191">
        <v>8</v>
      </c>
      <c r="Q191">
        <v>180</v>
      </c>
      <c r="R191">
        <f t="shared" si="2"/>
        <v>1440</v>
      </c>
    </row>
    <row r="192" spans="2:18" x14ac:dyDescent="0.3">
      <c r="B192" t="s">
        <v>973</v>
      </c>
      <c r="C192" t="s">
        <v>973</v>
      </c>
      <c r="D192" t="s">
        <v>1018</v>
      </c>
      <c r="E192" t="s">
        <v>975</v>
      </c>
      <c r="F192" t="s">
        <v>998</v>
      </c>
      <c r="G192" t="s">
        <v>987</v>
      </c>
      <c r="H192">
        <v>35</v>
      </c>
      <c r="M192" s="24">
        <v>45352</v>
      </c>
      <c r="N192" t="s">
        <v>992</v>
      </c>
      <c r="O192" t="s">
        <v>986</v>
      </c>
      <c r="P192">
        <v>4</v>
      </c>
      <c r="Q192">
        <v>600</v>
      </c>
      <c r="R192">
        <f t="shared" si="2"/>
        <v>2400</v>
      </c>
    </row>
    <row r="193" spans="2:18" x14ac:dyDescent="0.3">
      <c r="B193" t="s">
        <v>973</v>
      </c>
      <c r="C193" t="s">
        <v>973</v>
      </c>
      <c r="D193" t="s">
        <v>1018</v>
      </c>
      <c r="E193" t="s">
        <v>982</v>
      </c>
      <c r="F193" t="s">
        <v>998</v>
      </c>
      <c r="G193" t="s">
        <v>987</v>
      </c>
      <c r="H193">
        <v>29</v>
      </c>
      <c r="M193" s="24">
        <v>45352</v>
      </c>
      <c r="N193" t="s">
        <v>984</v>
      </c>
      <c r="O193" t="s">
        <v>986</v>
      </c>
      <c r="P193">
        <v>15</v>
      </c>
      <c r="Q193">
        <v>180</v>
      </c>
      <c r="R193">
        <f t="shared" si="2"/>
        <v>2700</v>
      </c>
    </row>
    <row r="194" spans="2:18" x14ac:dyDescent="0.3">
      <c r="B194" t="s">
        <v>973</v>
      </c>
      <c r="C194" t="s">
        <v>973</v>
      </c>
      <c r="D194" t="s">
        <v>1018</v>
      </c>
      <c r="E194" t="s">
        <v>975</v>
      </c>
      <c r="F194" t="s">
        <v>998</v>
      </c>
      <c r="G194" t="s">
        <v>995</v>
      </c>
      <c r="H194">
        <v>548</v>
      </c>
      <c r="M194" s="24">
        <v>45352</v>
      </c>
      <c r="N194" t="s">
        <v>999</v>
      </c>
      <c r="O194" t="s">
        <v>989</v>
      </c>
      <c r="P194">
        <v>20</v>
      </c>
      <c r="Q194">
        <v>45</v>
      </c>
      <c r="R194">
        <f t="shared" si="2"/>
        <v>900</v>
      </c>
    </row>
    <row r="195" spans="2:18" x14ac:dyDescent="0.3">
      <c r="B195" t="s">
        <v>973</v>
      </c>
      <c r="C195" t="s">
        <v>973</v>
      </c>
      <c r="D195" t="s">
        <v>1018</v>
      </c>
      <c r="E195" t="s">
        <v>982</v>
      </c>
      <c r="F195" t="s">
        <v>998</v>
      </c>
      <c r="G195" t="s">
        <v>995</v>
      </c>
      <c r="H195">
        <v>544</v>
      </c>
      <c r="M195" s="24">
        <v>45353</v>
      </c>
      <c r="N195" t="s">
        <v>1004</v>
      </c>
      <c r="O195" t="s">
        <v>986</v>
      </c>
      <c r="P195">
        <v>1</v>
      </c>
      <c r="Q195">
        <v>850</v>
      </c>
      <c r="R195">
        <f t="shared" si="2"/>
        <v>850</v>
      </c>
    </row>
    <row r="196" spans="2:18" x14ac:dyDescent="0.3">
      <c r="B196" t="s">
        <v>973</v>
      </c>
      <c r="C196" t="s">
        <v>973</v>
      </c>
      <c r="D196" t="s">
        <v>1019</v>
      </c>
      <c r="E196" t="s">
        <v>975</v>
      </c>
      <c r="F196" t="s">
        <v>976</v>
      </c>
      <c r="G196" t="s">
        <v>977</v>
      </c>
      <c r="H196">
        <v>888</v>
      </c>
      <c r="M196" s="24">
        <v>45353</v>
      </c>
      <c r="N196" t="s">
        <v>993</v>
      </c>
      <c r="O196" t="s">
        <v>986</v>
      </c>
      <c r="P196">
        <v>9</v>
      </c>
      <c r="Q196">
        <v>120</v>
      </c>
      <c r="R196">
        <f t="shared" ref="R196:R259" si="3">P196*Q196</f>
        <v>1080</v>
      </c>
    </row>
    <row r="197" spans="2:18" x14ac:dyDescent="0.3">
      <c r="B197" t="s">
        <v>973</v>
      </c>
      <c r="C197" t="s">
        <v>973</v>
      </c>
      <c r="D197" t="s">
        <v>1019</v>
      </c>
      <c r="E197" t="s">
        <v>982</v>
      </c>
      <c r="F197" t="s">
        <v>976</v>
      </c>
      <c r="G197" t="s">
        <v>977</v>
      </c>
      <c r="H197">
        <v>808</v>
      </c>
      <c r="M197" s="24">
        <v>45353</v>
      </c>
      <c r="N197" t="s">
        <v>993</v>
      </c>
      <c r="O197" t="s">
        <v>989</v>
      </c>
      <c r="P197">
        <v>10</v>
      </c>
      <c r="Q197">
        <v>120</v>
      </c>
      <c r="R197">
        <f t="shared" si="3"/>
        <v>1200</v>
      </c>
    </row>
    <row r="198" spans="2:18" x14ac:dyDescent="0.3">
      <c r="B198" t="s">
        <v>973</v>
      </c>
      <c r="C198" t="s">
        <v>973</v>
      </c>
      <c r="D198" t="s">
        <v>1019</v>
      </c>
      <c r="E198" t="s">
        <v>975</v>
      </c>
      <c r="F198" t="s">
        <v>976</v>
      </c>
      <c r="G198" t="s">
        <v>987</v>
      </c>
      <c r="H198">
        <v>253</v>
      </c>
      <c r="M198" s="24">
        <v>45353</v>
      </c>
      <c r="N198" t="s">
        <v>983</v>
      </c>
      <c r="O198" t="s">
        <v>989</v>
      </c>
      <c r="P198">
        <v>22</v>
      </c>
      <c r="Q198">
        <v>100</v>
      </c>
      <c r="R198">
        <f t="shared" si="3"/>
        <v>2200</v>
      </c>
    </row>
    <row r="199" spans="2:18" x14ac:dyDescent="0.3">
      <c r="B199" t="s">
        <v>973</v>
      </c>
      <c r="C199" t="s">
        <v>973</v>
      </c>
      <c r="D199" t="s">
        <v>1019</v>
      </c>
      <c r="E199" t="s">
        <v>982</v>
      </c>
      <c r="F199" t="s">
        <v>976</v>
      </c>
      <c r="G199" t="s">
        <v>987</v>
      </c>
      <c r="H199">
        <v>308</v>
      </c>
      <c r="M199" s="24">
        <v>45353</v>
      </c>
      <c r="N199" t="s">
        <v>983</v>
      </c>
      <c r="O199" t="s">
        <v>986</v>
      </c>
      <c r="P199">
        <v>23</v>
      </c>
      <c r="Q199">
        <v>100</v>
      </c>
      <c r="R199">
        <f t="shared" si="3"/>
        <v>2300</v>
      </c>
    </row>
    <row r="200" spans="2:18" x14ac:dyDescent="0.3">
      <c r="B200" t="s">
        <v>973</v>
      </c>
      <c r="C200" t="s">
        <v>973</v>
      </c>
      <c r="D200" t="s">
        <v>1019</v>
      </c>
      <c r="E200" t="s">
        <v>975</v>
      </c>
      <c r="F200" t="s">
        <v>976</v>
      </c>
      <c r="G200" t="s">
        <v>995</v>
      </c>
      <c r="H200">
        <v>3305</v>
      </c>
      <c r="M200" s="24">
        <v>45355</v>
      </c>
      <c r="N200" t="s">
        <v>1002</v>
      </c>
      <c r="O200" t="s">
        <v>986</v>
      </c>
      <c r="P200">
        <v>11</v>
      </c>
      <c r="Q200">
        <v>25</v>
      </c>
      <c r="R200">
        <f t="shared" si="3"/>
        <v>275</v>
      </c>
    </row>
    <row r="201" spans="2:18" x14ac:dyDescent="0.3">
      <c r="B201" t="s">
        <v>973</v>
      </c>
      <c r="C201" t="s">
        <v>973</v>
      </c>
      <c r="D201" t="s">
        <v>1019</v>
      </c>
      <c r="E201" t="s">
        <v>982</v>
      </c>
      <c r="F201" t="s">
        <v>976</v>
      </c>
      <c r="G201" t="s">
        <v>995</v>
      </c>
      <c r="H201">
        <v>3527</v>
      </c>
      <c r="M201" s="24">
        <v>45355</v>
      </c>
      <c r="N201" t="s">
        <v>990</v>
      </c>
      <c r="O201" t="s">
        <v>986</v>
      </c>
      <c r="P201">
        <v>19</v>
      </c>
      <c r="Q201">
        <v>75</v>
      </c>
      <c r="R201">
        <f t="shared" si="3"/>
        <v>1425</v>
      </c>
    </row>
    <row r="202" spans="2:18" x14ac:dyDescent="0.3">
      <c r="B202" t="s">
        <v>973</v>
      </c>
      <c r="C202" t="s">
        <v>973</v>
      </c>
      <c r="D202" t="s">
        <v>1019</v>
      </c>
      <c r="E202" t="s">
        <v>975</v>
      </c>
      <c r="F202" t="s">
        <v>998</v>
      </c>
      <c r="G202" t="s">
        <v>977</v>
      </c>
      <c r="H202">
        <v>27</v>
      </c>
      <c r="M202" s="24">
        <v>45356</v>
      </c>
      <c r="N202" t="s">
        <v>988</v>
      </c>
      <c r="O202" t="s">
        <v>989</v>
      </c>
      <c r="P202">
        <v>13</v>
      </c>
      <c r="Q202">
        <v>450</v>
      </c>
      <c r="R202">
        <f t="shared" si="3"/>
        <v>5850</v>
      </c>
    </row>
    <row r="203" spans="2:18" x14ac:dyDescent="0.3">
      <c r="B203" t="s">
        <v>973</v>
      </c>
      <c r="C203" t="s">
        <v>973</v>
      </c>
      <c r="D203" t="s">
        <v>1019</v>
      </c>
      <c r="E203" t="s">
        <v>982</v>
      </c>
      <c r="F203" t="s">
        <v>998</v>
      </c>
      <c r="G203" t="s">
        <v>977</v>
      </c>
      <c r="H203">
        <v>31</v>
      </c>
      <c r="M203" s="24">
        <v>45356</v>
      </c>
      <c r="N203" t="s">
        <v>983</v>
      </c>
      <c r="O203" t="s">
        <v>979</v>
      </c>
      <c r="P203">
        <v>21</v>
      </c>
      <c r="Q203">
        <v>100</v>
      </c>
      <c r="R203">
        <f t="shared" si="3"/>
        <v>2100</v>
      </c>
    </row>
    <row r="204" spans="2:18" x14ac:dyDescent="0.3">
      <c r="B204" t="s">
        <v>973</v>
      </c>
      <c r="C204" t="s">
        <v>973</v>
      </c>
      <c r="D204" t="s">
        <v>1019</v>
      </c>
      <c r="E204" t="s">
        <v>975</v>
      </c>
      <c r="F204" t="s">
        <v>998</v>
      </c>
      <c r="G204" t="s">
        <v>987</v>
      </c>
      <c r="H204">
        <v>10</v>
      </c>
      <c r="M204" s="24">
        <v>45357</v>
      </c>
      <c r="N204" t="s">
        <v>997</v>
      </c>
      <c r="O204" t="s">
        <v>989</v>
      </c>
      <c r="P204">
        <v>7</v>
      </c>
      <c r="Q204">
        <v>100</v>
      </c>
      <c r="R204">
        <f t="shared" si="3"/>
        <v>700</v>
      </c>
    </row>
    <row r="205" spans="2:18" x14ac:dyDescent="0.3">
      <c r="B205" t="s">
        <v>973</v>
      </c>
      <c r="C205" t="s">
        <v>973</v>
      </c>
      <c r="D205" t="s">
        <v>1019</v>
      </c>
      <c r="E205" t="s">
        <v>982</v>
      </c>
      <c r="F205" t="s">
        <v>998</v>
      </c>
      <c r="G205" t="s">
        <v>987</v>
      </c>
      <c r="H205">
        <v>14</v>
      </c>
      <c r="M205" s="24">
        <v>45357</v>
      </c>
      <c r="N205" t="s">
        <v>1004</v>
      </c>
      <c r="O205" t="s">
        <v>989</v>
      </c>
      <c r="P205">
        <v>7</v>
      </c>
      <c r="Q205">
        <v>850</v>
      </c>
      <c r="R205">
        <f t="shared" si="3"/>
        <v>5950</v>
      </c>
    </row>
    <row r="206" spans="2:18" x14ac:dyDescent="0.3">
      <c r="B206" t="s">
        <v>973</v>
      </c>
      <c r="C206" t="s">
        <v>973</v>
      </c>
      <c r="D206" t="s">
        <v>1019</v>
      </c>
      <c r="E206" t="s">
        <v>975</v>
      </c>
      <c r="F206" t="s">
        <v>998</v>
      </c>
      <c r="G206" t="s">
        <v>995</v>
      </c>
      <c r="H206">
        <v>131</v>
      </c>
      <c r="M206" s="24">
        <v>45357</v>
      </c>
      <c r="N206" t="s">
        <v>988</v>
      </c>
      <c r="O206" t="s">
        <v>986</v>
      </c>
      <c r="P206">
        <v>16</v>
      </c>
      <c r="Q206">
        <v>450</v>
      </c>
      <c r="R206">
        <f t="shared" si="3"/>
        <v>7200</v>
      </c>
    </row>
    <row r="207" spans="2:18" x14ac:dyDescent="0.3">
      <c r="B207" t="s">
        <v>973</v>
      </c>
      <c r="C207" t="s">
        <v>973</v>
      </c>
      <c r="D207" t="s">
        <v>1019</v>
      </c>
      <c r="E207" t="s">
        <v>982</v>
      </c>
      <c r="F207" t="s">
        <v>998</v>
      </c>
      <c r="G207" t="s">
        <v>995</v>
      </c>
      <c r="H207">
        <v>106</v>
      </c>
      <c r="M207" s="24">
        <v>45358</v>
      </c>
      <c r="N207" t="s">
        <v>1001</v>
      </c>
      <c r="O207" t="s">
        <v>989</v>
      </c>
      <c r="P207">
        <v>11</v>
      </c>
      <c r="Q207">
        <v>550</v>
      </c>
      <c r="R207">
        <f t="shared" si="3"/>
        <v>6050</v>
      </c>
    </row>
    <row r="208" spans="2:18" x14ac:dyDescent="0.3">
      <c r="B208" t="s">
        <v>973</v>
      </c>
      <c r="C208" t="s">
        <v>973</v>
      </c>
      <c r="D208" t="s">
        <v>1020</v>
      </c>
      <c r="E208" t="s">
        <v>975</v>
      </c>
      <c r="F208" t="s">
        <v>976</v>
      </c>
      <c r="G208" t="s">
        <v>977</v>
      </c>
      <c r="H208">
        <v>1428</v>
      </c>
      <c r="M208" s="24">
        <v>45358</v>
      </c>
      <c r="N208" t="s">
        <v>1004</v>
      </c>
      <c r="O208" t="s">
        <v>989</v>
      </c>
      <c r="P208">
        <v>11</v>
      </c>
      <c r="Q208">
        <v>850</v>
      </c>
      <c r="R208">
        <f t="shared" si="3"/>
        <v>9350</v>
      </c>
    </row>
    <row r="209" spans="2:18" x14ac:dyDescent="0.3">
      <c r="B209" t="s">
        <v>973</v>
      </c>
      <c r="C209" t="s">
        <v>973</v>
      </c>
      <c r="D209" t="s">
        <v>1020</v>
      </c>
      <c r="E209" t="s">
        <v>982</v>
      </c>
      <c r="F209" t="s">
        <v>976</v>
      </c>
      <c r="G209" t="s">
        <v>977</v>
      </c>
      <c r="H209">
        <v>1390</v>
      </c>
      <c r="M209" s="24">
        <v>45358</v>
      </c>
      <c r="N209" t="s">
        <v>1000</v>
      </c>
      <c r="O209" t="s">
        <v>989</v>
      </c>
      <c r="P209">
        <v>17</v>
      </c>
      <c r="Q209">
        <v>350</v>
      </c>
      <c r="R209">
        <f t="shared" si="3"/>
        <v>5950</v>
      </c>
    </row>
    <row r="210" spans="2:18" x14ac:dyDescent="0.3">
      <c r="B210" t="s">
        <v>973</v>
      </c>
      <c r="C210" t="s">
        <v>973</v>
      </c>
      <c r="D210" t="s">
        <v>1020</v>
      </c>
      <c r="E210" t="s">
        <v>975</v>
      </c>
      <c r="F210" t="s">
        <v>976</v>
      </c>
      <c r="G210" t="s">
        <v>987</v>
      </c>
      <c r="H210">
        <v>853</v>
      </c>
      <c r="M210" s="24">
        <v>45358</v>
      </c>
      <c r="N210" t="s">
        <v>999</v>
      </c>
      <c r="O210" t="s">
        <v>979</v>
      </c>
      <c r="P210">
        <v>22</v>
      </c>
      <c r="Q210">
        <v>45</v>
      </c>
      <c r="R210">
        <f t="shared" si="3"/>
        <v>990</v>
      </c>
    </row>
    <row r="211" spans="2:18" x14ac:dyDescent="0.3">
      <c r="B211" t="s">
        <v>973</v>
      </c>
      <c r="C211" t="s">
        <v>973</v>
      </c>
      <c r="D211" t="s">
        <v>1020</v>
      </c>
      <c r="E211" t="s">
        <v>982</v>
      </c>
      <c r="F211" t="s">
        <v>976</v>
      </c>
      <c r="G211" t="s">
        <v>987</v>
      </c>
      <c r="H211">
        <v>721</v>
      </c>
      <c r="M211" s="24">
        <v>45358</v>
      </c>
      <c r="N211" t="s">
        <v>983</v>
      </c>
      <c r="O211" t="s">
        <v>989</v>
      </c>
      <c r="P211">
        <v>24</v>
      </c>
      <c r="Q211">
        <v>100</v>
      </c>
      <c r="R211">
        <f t="shared" si="3"/>
        <v>2400</v>
      </c>
    </row>
    <row r="212" spans="2:18" x14ac:dyDescent="0.3">
      <c r="B212" t="s">
        <v>973</v>
      </c>
      <c r="C212" t="s">
        <v>973</v>
      </c>
      <c r="D212" t="s">
        <v>1020</v>
      </c>
      <c r="E212" t="s">
        <v>975</v>
      </c>
      <c r="F212" t="s">
        <v>976</v>
      </c>
      <c r="G212" t="s">
        <v>995</v>
      </c>
      <c r="H212">
        <v>6752</v>
      </c>
      <c r="M212" s="24">
        <v>45359</v>
      </c>
      <c r="N212" t="s">
        <v>993</v>
      </c>
      <c r="O212" t="s">
        <v>979</v>
      </c>
      <c r="P212">
        <v>2</v>
      </c>
      <c r="Q212">
        <v>120</v>
      </c>
      <c r="R212">
        <f t="shared" si="3"/>
        <v>240</v>
      </c>
    </row>
    <row r="213" spans="2:18" x14ac:dyDescent="0.3">
      <c r="B213" t="s">
        <v>973</v>
      </c>
      <c r="C213" t="s">
        <v>973</v>
      </c>
      <c r="D213" t="s">
        <v>1020</v>
      </c>
      <c r="E213" t="s">
        <v>982</v>
      </c>
      <c r="F213" t="s">
        <v>976</v>
      </c>
      <c r="G213" t="s">
        <v>995</v>
      </c>
      <c r="H213">
        <v>6898</v>
      </c>
      <c r="M213" s="24">
        <v>45359</v>
      </c>
      <c r="N213" t="s">
        <v>990</v>
      </c>
      <c r="O213" t="s">
        <v>989</v>
      </c>
      <c r="P213">
        <v>7</v>
      </c>
      <c r="Q213">
        <v>75</v>
      </c>
      <c r="R213">
        <f t="shared" si="3"/>
        <v>525</v>
      </c>
    </row>
    <row r="214" spans="2:18" x14ac:dyDescent="0.3">
      <c r="B214" t="s">
        <v>973</v>
      </c>
      <c r="C214" t="s">
        <v>973</v>
      </c>
      <c r="D214" t="s">
        <v>1020</v>
      </c>
      <c r="E214" t="s">
        <v>975</v>
      </c>
      <c r="F214" t="s">
        <v>998</v>
      </c>
      <c r="G214" t="s">
        <v>977</v>
      </c>
      <c r="H214">
        <v>80</v>
      </c>
      <c r="M214" s="24">
        <v>45359</v>
      </c>
      <c r="N214" t="s">
        <v>999</v>
      </c>
      <c r="O214" t="s">
        <v>986</v>
      </c>
      <c r="P214">
        <v>14</v>
      </c>
      <c r="Q214">
        <v>45</v>
      </c>
      <c r="R214">
        <f t="shared" si="3"/>
        <v>630</v>
      </c>
    </row>
    <row r="215" spans="2:18" x14ac:dyDescent="0.3">
      <c r="B215" t="s">
        <v>973</v>
      </c>
      <c r="C215" t="s">
        <v>973</v>
      </c>
      <c r="D215" t="s">
        <v>1020</v>
      </c>
      <c r="E215" t="s">
        <v>982</v>
      </c>
      <c r="F215" t="s">
        <v>998</v>
      </c>
      <c r="G215" t="s">
        <v>977</v>
      </c>
      <c r="H215">
        <v>62</v>
      </c>
      <c r="M215" s="24">
        <v>45359</v>
      </c>
      <c r="N215" t="s">
        <v>1000</v>
      </c>
      <c r="O215" t="s">
        <v>989</v>
      </c>
      <c r="P215">
        <v>19</v>
      </c>
      <c r="Q215">
        <v>350</v>
      </c>
      <c r="R215">
        <f t="shared" si="3"/>
        <v>6650</v>
      </c>
    </row>
    <row r="216" spans="2:18" x14ac:dyDescent="0.3">
      <c r="B216" t="s">
        <v>973</v>
      </c>
      <c r="C216" t="s">
        <v>973</v>
      </c>
      <c r="D216" t="s">
        <v>1020</v>
      </c>
      <c r="E216" t="s">
        <v>975</v>
      </c>
      <c r="F216" t="s">
        <v>998</v>
      </c>
      <c r="G216" t="s">
        <v>987</v>
      </c>
      <c r="H216">
        <v>62</v>
      </c>
      <c r="M216" s="24">
        <v>45359</v>
      </c>
      <c r="N216" t="s">
        <v>999</v>
      </c>
      <c r="O216" t="s">
        <v>989</v>
      </c>
      <c r="P216">
        <v>19</v>
      </c>
      <c r="Q216">
        <v>45</v>
      </c>
      <c r="R216">
        <f t="shared" si="3"/>
        <v>855</v>
      </c>
    </row>
    <row r="217" spans="2:18" x14ac:dyDescent="0.3">
      <c r="B217" t="s">
        <v>973</v>
      </c>
      <c r="C217" t="s">
        <v>973</v>
      </c>
      <c r="D217" t="s">
        <v>1020</v>
      </c>
      <c r="E217" t="s">
        <v>982</v>
      </c>
      <c r="F217" t="s">
        <v>998</v>
      </c>
      <c r="G217" t="s">
        <v>987</v>
      </c>
      <c r="H217">
        <v>19</v>
      </c>
      <c r="M217" s="24">
        <v>45359</v>
      </c>
      <c r="N217" t="s">
        <v>984</v>
      </c>
      <c r="O217" t="s">
        <v>979</v>
      </c>
      <c r="P217">
        <v>21</v>
      </c>
      <c r="Q217">
        <v>180</v>
      </c>
      <c r="R217">
        <f t="shared" si="3"/>
        <v>3780</v>
      </c>
    </row>
    <row r="218" spans="2:18" x14ac:dyDescent="0.3">
      <c r="B218" t="s">
        <v>973</v>
      </c>
      <c r="C218" t="s">
        <v>973</v>
      </c>
      <c r="D218" t="s">
        <v>1020</v>
      </c>
      <c r="E218" t="s">
        <v>975</v>
      </c>
      <c r="F218" t="s">
        <v>998</v>
      </c>
      <c r="G218" t="s">
        <v>995</v>
      </c>
      <c r="H218">
        <v>338</v>
      </c>
      <c r="M218" s="24">
        <v>45360</v>
      </c>
      <c r="N218" t="s">
        <v>990</v>
      </c>
      <c r="O218" t="s">
        <v>986</v>
      </c>
      <c r="P218">
        <v>7</v>
      </c>
      <c r="Q218">
        <v>75</v>
      </c>
      <c r="R218">
        <f t="shared" si="3"/>
        <v>525</v>
      </c>
    </row>
    <row r="219" spans="2:18" x14ac:dyDescent="0.3">
      <c r="B219" t="s">
        <v>973</v>
      </c>
      <c r="C219" t="s">
        <v>973</v>
      </c>
      <c r="D219" t="s">
        <v>1020</v>
      </c>
      <c r="E219" t="s">
        <v>982</v>
      </c>
      <c r="F219" t="s">
        <v>998</v>
      </c>
      <c r="G219" t="s">
        <v>995</v>
      </c>
      <c r="H219">
        <v>202</v>
      </c>
      <c r="M219" s="24">
        <v>45360</v>
      </c>
      <c r="N219" t="s">
        <v>1000</v>
      </c>
      <c r="O219" t="s">
        <v>989</v>
      </c>
      <c r="P219">
        <v>11</v>
      </c>
      <c r="Q219">
        <v>350</v>
      </c>
      <c r="R219">
        <f t="shared" si="3"/>
        <v>3850</v>
      </c>
    </row>
    <row r="220" spans="2:18" x14ac:dyDescent="0.3">
      <c r="B220" t="s">
        <v>973</v>
      </c>
      <c r="C220" t="s">
        <v>973</v>
      </c>
      <c r="D220" t="s">
        <v>1021</v>
      </c>
      <c r="E220" t="s">
        <v>975</v>
      </c>
      <c r="F220" t="s">
        <v>976</v>
      </c>
      <c r="G220" t="s">
        <v>977</v>
      </c>
      <c r="H220">
        <v>1217</v>
      </c>
      <c r="M220" s="24">
        <v>45361</v>
      </c>
      <c r="N220" t="s">
        <v>978</v>
      </c>
      <c r="O220" t="s">
        <v>986</v>
      </c>
      <c r="P220">
        <v>10</v>
      </c>
      <c r="Q220">
        <v>750</v>
      </c>
      <c r="R220">
        <f t="shared" si="3"/>
        <v>7500</v>
      </c>
    </row>
    <row r="221" spans="2:18" x14ac:dyDescent="0.3">
      <c r="B221" t="s">
        <v>973</v>
      </c>
      <c r="C221" t="s">
        <v>973</v>
      </c>
      <c r="D221" t="s">
        <v>1021</v>
      </c>
      <c r="E221" t="s">
        <v>982</v>
      </c>
      <c r="F221" t="s">
        <v>976</v>
      </c>
      <c r="G221" t="s">
        <v>977</v>
      </c>
      <c r="H221">
        <v>1146</v>
      </c>
      <c r="M221" s="24">
        <v>45361</v>
      </c>
      <c r="N221" t="s">
        <v>983</v>
      </c>
      <c r="O221" t="s">
        <v>979</v>
      </c>
      <c r="P221">
        <v>16</v>
      </c>
      <c r="Q221">
        <v>100</v>
      </c>
      <c r="R221">
        <f t="shared" si="3"/>
        <v>1600</v>
      </c>
    </row>
    <row r="222" spans="2:18" x14ac:dyDescent="0.3">
      <c r="B222" t="s">
        <v>973</v>
      </c>
      <c r="C222" t="s">
        <v>973</v>
      </c>
      <c r="D222" t="s">
        <v>1021</v>
      </c>
      <c r="E222" t="s">
        <v>975</v>
      </c>
      <c r="F222" t="s">
        <v>976</v>
      </c>
      <c r="G222" t="s">
        <v>987</v>
      </c>
      <c r="H222">
        <v>581</v>
      </c>
      <c r="M222" s="24">
        <v>45361</v>
      </c>
      <c r="N222" t="s">
        <v>999</v>
      </c>
      <c r="O222" t="s">
        <v>989</v>
      </c>
      <c r="P222">
        <v>22</v>
      </c>
      <c r="Q222">
        <v>45</v>
      </c>
      <c r="R222">
        <f t="shared" si="3"/>
        <v>990</v>
      </c>
    </row>
    <row r="223" spans="2:18" x14ac:dyDescent="0.3">
      <c r="B223" t="s">
        <v>973</v>
      </c>
      <c r="C223" t="s">
        <v>973</v>
      </c>
      <c r="D223" t="s">
        <v>1021</v>
      </c>
      <c r="E223" t="s">
        <v>982</v>
      </c>
      <c r="F223" t="s">
        <v>976</v>
      </c>
      <c r="G223" t="s">
        <v>987</v>
      </c>
      <c r="H223">
        <v>574</v>
      </c>
      <c r="M223" s="24">
        <v>45362</v>
      </c>
      <c r="N223" t="s">
        <v>983</v>
      </c>
      <c r="O223" t="s">
        <v>986</v>
      </c>
      <c r="P223">
        <v>21</v>
      </c>
      <c r="Q223">
        <v>100</v>
      </c>
      <c r="R223">
        <f t="shared" si="3"/>
        <v>2100</v>
      </c>
    </row>
    <row r="224" spans="2:18" x14ac:dyDescent="0.3">
      <c r="B224" t="s">
        <v>973</v>
      </c>
      <c r="C224" t="s">
        <v>973</v>
      </c>
      <c r="D224" t="s">
        <v>1021</v>
      </c>
      <c r="E224" t="s">
        <v>975</v>
      </c>
      <c r="F224" t="s">
        <v>976</v>
      </c>
      <c r="G224" t="s">
        <v>995</v>
      </c>
      <c r="H224">
        <v>5374</v>
      </c>
      <c r="M224" s="24">
        <v>45363</v>
      </c>
      <c r="N224" t="s">
        <v>992</v>
      </c>
      <c r="O224" t="s">
        <v>986</v>
      </c>
      <c r="P224">
        <v>11</v>
      </c>
      <c r="Q224">
        <v>600</v>
      </c>
      <c r="R224">
        <f t="shared" si="3"/>
        <v>6600</v>
      </c>
    </row>
    <row r="225" spans="2:18" x14ac:dyDescent="0.3">
      <c r="B225" t="s">
        <v>973</v>
      </c>
      <c r="C225" t="s">
        <v>973</v>
      </c>
      <c r="D225" t="s">
        <v>1021</v>
      </c>
      <c r="E225" t="s">
        <v>982</v>
      </c>
      <c r="F225" t="s">
        <v>976</v>
      </c>
      <c r="G225" t="s">
        <v>995</v>
      </c>
      <c r="H225">
        <v>5534</v>
      </c>
      <c r="M225" s="24">
        <v>45363</v>
      </c>
      <c r="N225" t="s">
        <v>988</v>
      </c>
      <c r="O225" t="s">
        <v>979</v>
      </c>
      <c r="P225">
        <v>15</v>
      </c>
      <c r="Q225">
        <v>450</v>
      </c>
      <c r="R225">
        <f t="shared" si="3"/>
        <v>6750</v>
      </c>
    </row>
    <row r="226" spans="2:18" x14ac:dyDescent="0.3">
      <c r="B226" t="s">
        <v>973</v>
      </c>
      <c r="C226" t="s">
        <v>973</v>
      </c>
      <c r="D226" t="s">
        <v>1021</v>
      </c>
      <c r="E226" t="s">
        <v>975</v>
      </c>
      <c r="F226" t="s">
        <v>998</v>
      </c>
      <c r="G226" t="s">
        <v>977</v>
      </c>
      <c r="H226">
        <v>26</v>
      </c>
      <c r="M226" s="24">
        <v>45363</v>
      </c>
      <c r="N226" t="s">
        <v>1003</v>
      </c>
      <c r="O226" t="s">
        <v>989</v>
      </c>
      <c r="P226">
        <v>18</v>
      </c>
      <c r="Q226">
        <v>90</v>
      </c>
      <c r="R226">
        <f t="shared" si="3"/>
        <v>1620</v>
      </c>
    </row>
    <row r="227" spans="2:18" x14ac:dyDescent="0.3">
      <c r="B227" t="s">
        <v>973</v>
      </c>
      <c r="C227" t="s">
        <v>973</v>
      </c>
      <c r="D227" t="s">
        <v>1021</v>
      </c>
      <c r="E227" t="s">
        <v>982</v>
      </c>
      <c r="F227" t="s">
        <v>998</v>
      </c>
      <c r="G227" t="s">
        <v>977</v>
      </c>
      <c r="H227">
        <v>39</v>
      </c>
      <c r="M227" s="24">
        <v>45363</v>
      </c>
      <c r="N227" t="s">
        <v>1001</v>
      </c>
      <c r="O227" t="s">
        <v>979</v>
      </c>
      <c r="P227">
        <v>20</v>
      </c>
      <c r="Q227">
        <v>550</v>
      </c>
      <c r="R227">
        <f t="shared" si="3"/>
        <v>11000</v>
      </c>
    </row>
    <row r="228" spans="2:18" x14ac:dyDescent="0.3">
      <c r="B228" t="s">
        <v>973</v>
      </c>
      <c r="C228" t="s">
        <v>973</v>
      </c>
      <c r="D228" t="s">
        <v>1021</v>
      </c>
      <c r="E228" t="s">
        <v>975</v>
      </c>
      <c r="F228" t="s">
        <v>998</v>
      </c>
      <c r="G228" t="s">
        <v>987</v>
      </c>
      <c r="H228">
        <v>5</v>
      </c>
      <c r="M228" s="24">
        <v>45363</v>
      </c>
      <c r="N228" t="s">
        <v>1000</v>
      </c>
      <c r="O228" t="s">
        <v>986</v>
      </c>
      <c r="P228">
        <v>21</v>
      </c>
      <c r="Q228">
        <v>350</v>
      </c>
      <c r="R228">
        <f t="shared" si="3"/>
        <v>7350</v>
      </c>
    </row>
    <row r="229" spans="2:18" x14ac:dyDescent="0.3">
      <c r="B229" t="s">
        <v>973</v>
      </c>
      <c r="C229" t="s">
        <v>973</v>
      </c>
      <c r="D229" t="s">
        <v>1021</v>
      </c>
      <c r="E229" t="s">
        <v>982</v>
      </c>
      <c r="F229" t="s">
        <v>998</v>
      </c>
      <c r="G229" t="s">
        <v>987</v>
      </c>
      <c r="H229">
        <v>9</v>
      </c>
      <c r="M229" s="24">
        <v>45363</v>
      </c>
      <c r="N229" t="s">
        <v>993</v>
      </c>
      <c r="O229" t="s">
        <v>979</v>
      </c>
      <c r="P229">
        <v>24</v>
      </c>
      <c r="Q229">
        <v>120</v>
      </c>
      <c r="R229">
        <f t="shared" si="3"/>
        <v>2880</v>
      </c>
    </row>
    <row r="230" spans="2:18" x14ac:dyDescent="0.3">
      <c r="B230" t="s">
        <v>973</v>
      </c>
      <c r="C230" t="s">
        <v>973</v>
      </c>
      <c r="D230" t="s">
        <v>1021</v>
      </c>
      <c r="E230" t="s">
        <v>975</v>
      </c>
      <c r="F230" t="s">
        <v>998</v>
      </c>
      <c r="G230" t="s">
        <v>995</v>
      </c>
      <c r="H230">
        <v>137</v>
      </c>
      <c r="M230" s="24">
        <v>45364</v>
      </c>
      <c r="N230" t="s">
        <v>1002</v>
      </c>
      <c r="O230" t="s">
        <v>989</v>
      </c>
      <c r="P230">
        <v>9</v>
      </c>
      <c r="Q230">
        <v>25</v>
      </c>
      <c r="R230">
        <f t="shared" si="3"/>
        <v>225</v>
      </c>
    </row>
    <row r="231" spans="2:18" x14ac:dyDescent="0.3">
      <c r="B231" t="s">
        <v>973</v>
      </c>
      <c r="C231" t="s">
        <v>973</v>
      </c>
      <c r="D231" t="s">
        <v>1021</v>
      </c>
      <c r="E231" t="s">
        <v>982</v>
      </c>
      <c r="F231" t="s">
        <v>998</v>
      </c>
      <c r="G231" t="s">
        <v>995</v>
      </c>
      <c r="H231">
        <v>138</v>
      </c>
      <c r="M231" s="24">
        <v>45365</v>
      </c>
      <c r="N231" t="s">
        <v>1004</v>
      </c>
      <c r="O231" t="s">
        <v>986</v>
      </c>
      <c r="P231">
        <v>9</v>
      </c>
      <c r="Q231">
        <v>850</v>
      </c>
      <c r="R231">
        <f t="shared" si="3"/>
        <v>7650</v>
      </c>
    </row>
    <row r="232" spans="2:18" x14ac:dyDescent="0.3">
      <c r="B232" t="s">
        <v>973</v>
      </c>
      <c r="C232" t="s">
        <v>973</v>
      </c>
      <c r="D232" t="s">
        <v>1022</v>
      </c>
      <c r="E232" t="s">
        <v>975</v>
      </c>
      <c r="F232" t="s">
        <v>976</v>
      </c>
      <c r="G232" t="s">
        <v>977</v>
      </c>
      <c r="H232">
        <v>669</v>
      </c>
      <c r="M232" s="24">
        <v>45365</v>
      </c>
      <c r="N232" t="s">
        <v>988</v>
      </c>
      <c r="O232" t="s">
        <v>986</v>
      </c>
      <c r="P232">
        <v>11</v>
      </c>
      <c r="Q232">
        <v>450</v>
      </c>
      <c r="R232">
        <f t="shared" si="3"/>
        <v>4950</v>
      </c>
    </row>
    <row r="233" spans="2:18" x14ac:dyDescent="0.3">
      <c r="B233" t="s">
        <v>973</v>
      </c>
      <c r="C233" t="s">
        <v>973</v>
      </c>
      <c r="D233" t="s">
        <v>1022</v>
      </c>
      <c r="E233" t="s">
        <v>982</v>
      </c>
      <c r="F233" t="s">
        <v>976</v>
      </c>
      <c r="G233" t="s">
        <v>977</v>
      </c>
      <c r="H233">
        <v>710</v>
      </c>
      <c r="M233" s="24">
        <v>45367</v>
      </c>
      <c r="N233" t="s">
        <v>990</v>
      </c>
      <c r="O233" t="s">
        <v>989</v>
      </c>
      <c r="P233">
        <v>10</v>
      </c>
      <c r="Q233">
        <v>75</v>
      </c>
      <c r="R233">
        <f t="shared" si="3"/>
        <v>750</v>
      </c>
    </row>
    <row r="234" spans="2:18" x14ac:dyDescent="0.3">
      <c r="B234" t="s">
        <v>973</v>
      </c>
      <c r="C234" t="s">
        <v>973</v>
      </c>
      <c r="D234" t="s">
        <v>1022</v>
      </c>
      <c r="E234" t="s">
        <v>975</v>
      </c>
      <c r="F234" t="s">
        <v>976</v>
      </c>
      <c r="G234" t="s">
        <v>987</v>
      </c>
      <c r="H234">
        <v>310</v>
      </c>
      <c r="M234" s="24">
        <v>45367</v>
      </c>
      <c r="N234" t="s">
        <v>999</v>
      </c>
      <c r="O234" t="s">
        <v>979</v>
      </c>
      <c r="P234">
        <v>13</v>
      </c>
      <c r="Q234">
        <v>45</v>
      </c>
      <c r="R234">
        <f t="shared" si="3"/>
        <v>585</v>
      </c>
    </row>
    <row r="235" spans="2:18" x14ac:dyDescent="0.3">
      <c r="B235" t="s">
        <v>973</v>
      </c>
      <c r="C235" t="s">
        <v>973</v>
      </c>
      <c r="D235" t="s">
        <v>1022</v>
      </c>
      <c r="E235" t="s">
        <v>982</v>
      </c>
      <c r="F235" t="s">
        <v>976</v>
      </c>
      <c r="G235" t="s">
        <v>987</v>
      </c>
      <c r="H235">
        <v>310</v>
      </c>
      <c r="M235" s="24">
        <v>45368</v>
      </c>
      <c r="N235" t="s">
        <v>1003</v>
      </c>
      <c r="O235" t="s">
        <v>979</v>
      </c>
      <c r="P235">
        <v>14</v>
      </c>
      <c r="Q235">
        <v>90</v>
      </c>
      <c r="R235">
        <f t="shared" si="3"/>
        <v>1260</v>
      </c>
    </row>
    <row r="236" spans="2:18" x14ac:dyDescent="0.3">
      <c r="B236" t="s">
        <v>973</v>
      </c>
      <c r="C236" t="s">
        <v>973</v>
      </c>
      <c r="D236" t="s">
        <v>1022</v>
      </c>
      <c r="E236" t="s">
        <v>975</v>
      </c>
      <c r="F236" t="s">
        <v>976</v>
      </c>
      <c r="G236" t="s">
        <v>995</v>
      </c>
      <c r="H236">
        <v>2898</v>
      </c>
      <c r="M236" s="24">
        <v>45369</v>
      </c>
      <c r="N236" t="s">
        <v>996</v>
      </c>
      <c r="O236" t="s">
        <v>989</v>
      </c>
      <c r="P236">
        <v>4</v>
      </c>
      <c r="Q236">
        <v>1100</v>
      </c>
      <c r="R236">
        <f t="shared" si="3"/>
        <v>4400</v>
      </c>
    </row>
    <row r="237" spans="2:18" x14ac:dyDescent="0.3">
      <c r="B237" t="s">
        <v>973</v>
      </c>
      <c r="C237" t="s">
        <v>973</v>
      </c>
      <c r="D237" t="s">
        <v>1022</v>
      </c>
      <c r="E237" t="s">
        <v>982</v>
      </c>
      <c r="F237" t="s">
        <v>976</v>
      </c>
      <c r="G237" t="s">
        <v>995</v>
      </c>
      <c r="H237">
        <v>3025</v>
      </c>
      <c r="M237" s="24">
        <v>45369</v>
      </c>
      <c r="N237" t="s">
        <v>992</v>
      </c>
      <c r="O237" t="s">
        <v>989</v>
      </c>
      <c r="P237">
        <v>18</v>
      </c>
      <c r="Q237">
        <v>600</v>
      </c>
      <c r="R237">
        <f t="shared" si="3"/>
        <v>10800</v>
      </c>
    </row>
    <row r="238" spans="2:18" x14ac:dyDescent="0.3">
      <c r="B238" t="s">
        <v>973</v>
      </c>
      <c r="C238" t="s">
        <v>973</v>
      </c>
      <c r="D238" t="s">
        <v>1022</v>
      </c>
      <c r="E238" t="s">
        <v>975</v>
      </c>
      <c r="F238" t="s">
        <v>998</v>
      </c>
      <c r="G238" t="s">
        <v>977</v>
      </c>
      <c r="H238">
        <v>11</v>
      </c>
      <c r="M238" s="24">
        <v>45370</v>
      </c>
      <c r="N238" t="s">
        <v>997</v>
      </c>
      <c r="O238" t="s">
        <v>979</v>
      </c>
      <c r="P238">
        <v>6</v>
      </c>
      <c r="Q238">
        <v>100</v>
      </c>
      <c r="R238">
        <f t="shared" si="3"/>
        <v>600</v>
      </c>
    </row>
    <row r="239" spans="2:18" x14ac:dyDescent="0.3">
      <c r="B239" t="s">
        <v>973</v>
      </c>
      <c r="C239" t="s">
        <v>973</v>
      </c>
      <c r="D239" t="s">
        <v>1022</v>
      </c>
      <c r="E239" t="s">
        <v>982</v>
      </c>
      <c r="F239" t="s">
        <v>998</v>
      </c>
      <c r="G239" t="s">
        <v>977</v>
      </c>
      <c r="H239">
        <v>4</v>
      </c>
      <c r="M239" s="24">
        <v>45371</v>
      </c>
      <c r="N239" t="s">
        <v>990</v>
      </c>
      <c r="O239" t="s">
        <v>986</v>
      </c>
      <c r="P239">
        <v>12</v>
      </c>
      <c r="Q239">
        <v>75</v>
      </c>
      <c r="R239">
        <f t="shared" si="3"/>
        <v>900</v>
      </c>
    </row>
    <row r="240" spans="2:18" x14ac:dyDescent="0.3">
      <c r="B240" t="s">
        <v>973</v>
      </c>
      <c r="C240" t="s">
        <v>973</v>
      </c>
      <c r="D240" t="s">
        <v>1022</v>
      </c>
      <c r="E240" t="s">
        <v>975</v>
      </c>
      <c r="F240" t="s">
        <v>998</v>
      </c>
      <c r="G240" t="s">
        <v>987</v>
      </c>
      <c r="H240">
        <v>3</v>
      </c>
      <c r="M240" s="24">
        <v>45372</v>
      </c>
      <c r="N240" t="s">
        <v>988</v>
      </c>
      <c r="O240" t="s">
        <v>989</v>
      </c>
      <c r="P240">
        <v>7</v>
      </c>
      <c r="Q240">
        <v>450</v>
      </c>
      <c r="R240">
        <f t="shared" si="3"/>
        <v>3150</v>
      </c>
    </row>
    <row r="241" spans="2:18" x14ac:dyDescent="0.3">
      <c r="B241" t="s">
        <v>973</v>
      </c>
      <c r="C241" t="s">
        <v>973</v>
      </c>
      <c r="D241" t="s">
        <v>1022</v>
      </c>
      <c r="E241" t="s">
        <v>982</v>
      </c>
      <c r="F241" t="s">
        <v>998</v>
      </c>
      <c r="G241" t="s">
        <v>987</v>
      </c>
      <c r="H241">
        <v>1</v>
      </c>
      <c r="M241" s="24">
        <v>45372</v>
      </c>
      <c r="N241" t="s">
        <v>978</v>
      </c>
      <c r="O241" t="s">
        <v>989</v>
      </c>
      <c r="P241">
        <v>9</v>
      </c>
      <c r="Q241">
        <v>750</v>
      </c>
      <c r="R241">
        <f t="shared" si="3"/>
        <v>6750</v>
      </c>
    </row>
    <row r="242" spans="2:18" x14ac:dyDescent="0.3">
      <c r="B242" t="s">
        <v>973</v>
      </c>
      <c r="C242" t="s">
        <v>973</v>
      </c>
      <c r="D242" t="s">
        <v>1022</v>
      </c>
      <c r="E242" t="s">
        <v>975</v>
      </c>
      <c r="F242" t="s">
        <v>998</v>
      </c>
      <c r="G242" t="s">
        <v>995</v>
      </c>
      <c r="H242">
        <v>84</v>
      </c>
      <c r="M242" s="24">
        <v>45372</v>
      </c>
      <c r="N242" t="s">
        <v>996</v>
      </c>
      <c r="O242" t="s">
        <v>986</v>
      </c>
      <c r="P242">
        <v>12</v>
      </c>
      <c r="Q242">
        <v>1100</v>
      </c>
      <c r="R242">
        <f t="shared" si="3"/>
        <v>13200</v>
      </c>
    </row>
    <row r="243" spans="2:18" x14ac:dyDescent="0.3">
      <c r="B243" t="s">
        <v>973</v>
      </c>
      <c r="C243" t="s">
        <v>973</v>
      </c>
      <c r="D243" t="s">
        <v>1022</v>
      </c>
      <c r="E243" t="s">
        <v>982</v>
      </c>
      <c r="F243" t="s">
        <v>998</v>
      </c>
      <c r="G243" t="s">
        <v>995</v>
      </c>
      <c r="H243">
        <v>73</v>
      </c>
      <c r="M243" s="24">
        <v>45372</v>
      </c>
      <c r="N243" t="s">
        <v>978</v>
      </c>
      <c r="O243" t="s">
        <v>979</v>
      </c>
      <c r="P243">
        <v>20</v>
      </c>
      <c r="Q243">
        <v>750</v>
      </c>
      <c r="R243">
        <f t="shared" si="3"/>
        <v>15000</v>
      </c>
    </row>
    <row r="244" spans="2:18" x14ac:dyDescent="0.3">
      <c r="B244" t="s">
        <v>973</v>
      </c>
      <c r="C244" t="s">
        <v>973</v>
      </c>
      <c r="D244" t="s">
        <v>1023</v>
      </c>
      <c r="E244" t="s">
        <v>975</v>
      </c>
      <c r="F244" t="s">
        <v>976</v>
      </c>
      <c r="G244" t="s">
        <v>977</v>
      </c>
      <c r="H244">
        <v>1265</v>
      </c>
      <c r="M244" s="24">
        <v>45373</v>
      </c>
      <c r="N244" t="s">
        <v>983</v>
      </c>
      <c r="O244" t="s">
        <v>979</v>
      </c>
      <c r="P244">
        <v>13</v>
      </c>
      <c r="Q244">
        <v>100</v>
      </c>
      <c r="R244">
        <f t="shared" si="3"/>
        <v>1300</v>
      </c>
    </row>
    <row r="245" spans="2:18" x14ac:dyDescent="0.3">
      <c r="B245" t="s">
        <v>973</v>
      </c>
      <c r="C245" t="s">
        <v>973</v>
      </c>
      <c r="D245" t="s">
        <v>1023</v>
      </c>
      <c r="E245" t="s">
        <v>982</v>
      </c>
      <c r="F245" t="s">
        <v>976</v>
      </c>
      <c r="G245" t="s">
        <v>977</v>
      </c>
      <c r="H245">
        <v>1274</v>
      </c>
      <c r="M245" s="24">
        <v>45373</v>
      </c>
      <c r="N245" t="s">
        <v>993</v>
      </c>
      <c r="O245" t="s">
        <v>986</v>
      </c>
      <c r="P245">
        <v>18</v>
      </c>
      <c r="Q245">
        <v>120</v>
      </c>
      <c r="R245">
        <f t="shared" si="3"/>
        <v>2160</v>
      </c>
    </row>
    <row r="246" spans="2:18" x14ac:dyDescent="0.3">
      <c r="B246" t="s">
        <v>973</v>
      </c>
      <c r="C246" t="s">
        <v>973</v>
      </c>
      <c r="D246" t="s">
        <v>1023</v>
      </c>
      <c r="E246" t="s">
        <v>975</v>
      </c>
      <c r="F246" t="s">
        <v>976</v>
      </c>
      <c r="G246" t="s">
        <v>987</v>
      </c>
      <c r="H246">
        <v>884</v>
      </c>
      <c r="M246" s="24">
        <v>45373</v>
      </c>
      <c r="N246" t="s">
        <v>1003</v>
      </c>
      <c r="O246" t="s">
        <v>989</v>
      </c>
      <c r="P246">
        <v>21</v>
      </c>
      <c r="Q246">
        <v>90</v>
      </c>
      <c r="R246">
        <f t="shared" si="3"/>
        <v>1890</v>
      </c>
    </row>
    <row r="247" spans="2:18" x14ac:dyDescent="0.3">
      <c r="B247" t="s">
        <v>973</v>
      </c>
      <c r="C247" t="s">
        <v>973</v>
      </c>
      <c r="D247" t="s">
        <v>1023</v>
      </c>
      <c r="E247" t="s">
        <v>982</v>
      </c>
      <c r="F247" t="s">
        <v>976</v>
      </c>
      <c r="G247" t="s">
        <v>987</v>
      </c>
      <c r="H247">
        <v>912</v>
      </c>
      <c r="M247" s="24">
        <v>45373</v>
      </c>
      <c r="N247" t="s">
        <v>988</v>
      </c>
      <c r="O247" t="s">
        <v>986</v>
      </c>
      <c r="P247">
        <v>25</v>
      </c>
      <c r="Q247">
        <v>450</v>
      </c>
      <c r="R247">
        <f t="shared" si="3"/>
        <v>11250</v>
      </c>
    </row>
    <row r="248" spans="2:18" x14ac:dyDescent="0.3">
      <c r="B248" t="s">
        <v>973</v>
      </c>
      <c r="C248" t="s">
        <v>973</v>
      </c>
      <c r="D248" t="s">
        <v>1023</v>
      </c>
      <c r="E248" t="s">
        <v>975</v>
      </c>
      <c r="F248" t="s">
        <v>976</v>
      </c>
      <c r="G248" t="s">
        <v>995</v>
      </c>
      <c r="H248">
        <v>6484</v>
      </c>
      <c r="M248" s="24">
        <v>45373</v>
      </c>
      <c r="N248" t="s">
        <v>984</v>
      </c>
      <c r="O248" t="s">
        <v>986</v>
      </c>
      <c r="P248">
        <v>25</v>
      </c>
      <c r="Q248">
        <v>180</v>
      </c>
      <c r="R248">
        <f t="shared" si="3"/>
        <v>4500</v>
      </c>
    </row>
    <row r="249" spans="2:18" x14ac:dyDescent="0.3">
      <c r="B249" t="s">
        <v>973</v>
      </c>
      <c r="C249" t="s">
        <v>973</v>
      </c>
      <c r="D249" t="s">
        <v>1023</v>
      </c>
      <c r="E249" t="s">
        <v>982</v>
      </c>
      <c r="F249" t="s">
        <v>976</v>
      </c>
      <c r="G249" t="s">
        <v>995</v>
      </c>
      <c r="H249">
        <v>6915</v>
      </c>
      <c r="M249" s="24">
        <v>45374</v>
      </c>
      <c r="N249" t="s">
        <v>988</v>
      </c>
      <c r="O249" t="s">
        <v>989</v>
      </c>
      <c r="P249">
        <v>7</v>
      </c>
      <c r="Q249">
        <v>450</v>
      </c>
      <c r="R249">
        <f t="shared" si="3"/>
        <v>3150</v>
      </c>
    </row>
    <row r="250" spans="2:18" x14ac:dyDescent="0.3">
      <c r="B250" t="s">
        <v>973</v>
      </c>
      <c r="C250" t="s">
        <v>973</v>
      </c>
      <c r="D250" t="s">
        <v>1023</v>
      </c>
      <c r="E250" t="s">
        <v>975</v>
      </c>
      <c r="F250" t="s">
        <v>998</v>
      </c>
      <c r="G250" t="s">
        <v>977</v>
      </c>
      <c r="H250">
        <v>127</v>
      </c>
      <c r="M250" s="24">
        <v>45375</v>
      </c>
      <c r="N250" t="s">
        <v>988</v>
      </c>
      <c r="O250" t="s">
        <v>986</v>
      </c>
      <c r="P250">
        <v>25</v>
      </c>
      <c r="Q250">
        <v>450</v>
      </c>
      <c r="R250">
        <f t="shared" si="3"/>
        <v>11250</v>
      </c>
    </row>
    <row r="251" spans="2:18" x14ac:dyDescent="0.3">
      <c r="B251" t="s">
        <v>973</v>
      </c>
      <c r="C251" t="s">
        <v>973</v>
      </c>
      <c r="D251" t="s">
        <v>1023</v>
      </c>
      <c r="E251" t="s">
        <v>982</v>
      </c>
      <c r="F251" t="s">
        <v>998</v>
      </c>
      <c r="G251" t="s">
        <v>977</v>
      </c>
      <c r="H251">
        <v>129</v>
      </c>
      <c r="M251" s="24">
        <v>45375</v>
      </c>
      <c r="N251" t="s">
        <v>1004</v>
      </c>
      <c r="O251" t="s">
        <v>989</v>
      </c>
      <c r="P251">
        <v>25</v>
      </c>
      <c r="Q251">
        <v>850</v>
      </c>
      <c r="R251">
        <f t="shared" si="3"/>
        <v>21250</v>
      </c>
    </row>
    <row r="252" spans="2:18" x14ac:dyDescent="0.3">
      <c r="B252" t="s">
        <v>973</v>
      </c>
      <c r="C252" t="s">
        <v>973</v>
      </c>
      <c r="D252" t="s">
        <v>1023</v>
      </c>
      <c r="E252" t="s">
        <v>975</v>
      </c>
      <c r="F252" t="s">
        <v>998</v>
      </c>
      <c r="G252" t="s">
        <v>987</v>
      </c>
      <c r="H252">
        <v>52</v>
      </c>
      <c r="M252" s="24">
        <v>45376</v>
      </c>
      <c r="N252" t="s">
        <v>1001</v>
      </c>
      <c r="O252" t="s">
        <v>986</v>
      </c>
      <c r="P252">
        <v>17</v>
      </c>
      <c r="Q252">
        <v>550</v>
      </c>
      <c r="R252">
        <f t="shared" si="3"/>
        <v>9350</v>
      </c>
    </row>
    <row r="253" spans="2:18" x14ac:dyDescent="0.3">
      <c r="B253" t="s">
        <v>973</v>
      </c>
      <c r="C253" t="s">
        <v>973</v>
      </c>
      <c r="D253" t="s">
        <v>1023</v>
      </c>
      <c r="E253" t="s">
        <v>982</v>
      </c>
      <c r="F253" t="s">
        <v>998</v>
      </c>
      <c r="G253" t="s">
        <v>987</v>
      </c>
      <c r="H253">
        <v>43</v>
      </c>
      <c r="M253" s="24">
        <v>45376</v>
      </c>
      <c r="N253" t="s">
        <v>988</v>
      </c>
      <c r="O253" t="s">
        <v>989</v>
      </c>
      <c r="P253">
        <v>21</v>
      </c>
      <c r="Q253">
        <v>450</v>
      </c>
      <c r="R253">
        <f t="shared" si="3"/>
        <v>9450</v>
      </c>
    </row>
    <row r="254" spans="2:18" x14ac:dyDescent="0.3">
      <c r="B254" t="s">
        <v>973</v>
      </c>
      <c r="C254" t="s">
        <v>973</v>
      </c>
      <c r="D254" t="s">
        <v>1023</v>
      </c>
      <c r="E254" t="s">
        <v>975</v>
      </c>
      <c r="F254" t="s">
        <v>998</v>
      </c>
      <c r="G254" t="s">
        <v>995</v>
      </c>
      <c r="H254">
        <v>693</v>
      </c>
      <c r="M254" s="24">
        <v>45376</v>
      </c>
      <c r="N254" t="s">
        <v>992</v>
      </c>
      <c r="O254" t="s">
        <v>986</v>
      </c>
      <c r="P254">
        <v>25</v>
      </c>
      <c r="Q254">
        <v>600</v>
      </c>
      <c r="R254">
        <f t="shared" si="3"/>
        <v>15000</v>
      </c>
    </row>
    <row r="255" spans="2:18" x14ac:dyDescent="0.3">
      <c r="B255" t="s">
        <v>973</v>
      </c>
      <c r="C255" t="s">
        <v>973</v>
      </c>
      <c r="D255" t="s">
        <v>1023</v>
      </c>
      <c r="E255" t="s">
        <v>982</v>
      </c>
      <c r="F255" t="s">
        <v>998</v>
      </c>
      <c r="G255" t="s">
        <v>995</v>
      </c>
      <c r="H255">
        <v>663</v>
      </c>
      <c r="M255" s="24">
        <v>45378</v>
      </c>
      <c r="N255" t="s">
        <v>1001</v>
      </c>
      <c r="O255" t="s">
        <v>986</v>
      </c>
      <c r="P255">
        <v>3</v>
      </c>
      <c r="Q255">
        <v>550</v>
      </c>
      <c r="R255">
        <f t="shared" si="3"/>
        <v>1650</v>
      </c>
    </row>
    <row r="256" spans="2:18" x14ac:dyDescent="0.3">
      <c r="B256" t="s">
        <v>973</v>
      </c>
      <c r="C256" t="s">
        <v>973</v>
      </c>
      <c r="D256" t="s">
        <v>1024</v>
      </c>
      <c r="E256" t="s">
        <v>975</v>
      </c>
      <c r="F256" t="s">
        <v>976</v>
      </c>
      <c r="G256" t="s">
        <v>977</v>
      </c>
      <c r="H256">
        <v>2461</v>
      </c>
      <c r="M256" s="24">
        <v>45378</v>
      </c>
      <c r="N256" t="s">
        <v>988</v>
      </c>
      <c r="O256" t="s">
        <v>986</v>
      </c>
      <c r="P256">
        <v>4</v>
      </c>
      <c r="Q256">
        <v>450</v>
      </c>
      <c r="R256">
        <f t="shared" si="3"/>
        <v>1800</v>
      </c>
    </row>
    <row r="257" spans="2:18" x14ac:dyDescent="0.3">
      <c r="B257" t="s">
        <v>973</v>
      </c>
      <c r="C257" t="s">
        <v>973</v>
      </c>
      <c r="D257" t="s">
        <v>1024</v>
      </c>
      <c r="E257" t="s">
        <v>982</v>
      </c>
      <c r="F257" t="s">
        <v>976</v>
      </c>
      <c r="G257" t="s">
        <v>977</v>
      </c>
      <c r="H257">
        <v>2412</v>
      </c>
      <c r="M257" s="24">
        <v>45378</v>
      </c>
      <c r="N257" t="s">
        <v>999</v>
      </c>
      <c r="O257" t="s">
        <v>989</v>
      </c>
      <c r="P257">
        <v>5</v>
      </c>
      <c r="Q257">
        <v>45</v>
      </c>
      <c r="R257">
        <f t="shared" si="3"/>
        <v>225</v>
      </c>
    </row>
    <row r="258" spans="2:18" x14ac:dyDescent="0.3">
      <c r="B258" t="s">
        <v>973</v>
      </c>
      <c r="C258" t="s">
        <v>973</v>
      </c>
      <c r="D258" t="s">
        <v>1024</v>
      </c>
      <c r="E258" t="s">
        <v>975</v>
      </c>
      <c r="F258" t="s">
        <v>976</v>
      </c>
      <c r="G258" t="s">
        <v>987</v>
      </c>
      <c r="H258">
        <v>1263</v>
      </c>
      <c r="M258" s="24">
        <v>45378</v>
      </c>
      <c r="N258" t="s">
        <v>1002</v>
      </c>
      <c r="O258" t="s">
        <v>986</v>
      </c>
      <c r="P258">
        <v>7</v>
      </c>
      <c r="Q258">
        <v>25</v>
      </c>
      <c r="R258">
        <f t="shared" si="3"/>
        <v>175</v>
      </c>
    </row>
    <row r="259" spans="2:18" x14ac:dyDescent="0.3">
      <c r="B259" t="s">
        <v>973</v>
      </c>
      <c r="C259" t="s">
        <v>973</v>
      </c>
      <c r="D259" t="s">
        <v>1024</v>
      </c>
      <c r="E259" t="s">
        <v>982</v>
      </c>
      <c r="F259" t="s">
        <v>976</v>
      </c>
      <c r="G259" t="s">
        <v>987</v>
      </c>
      <c r="H259">
        <v>1251</v>
      </c>
      <c r="M259" s="24">
        <v>45378</v>
      </c>
      <c r="N259" t="s">
        <v>1001</v>
      </c>
      <c r="O259" t="s">
        <v>986</v>
      </c>
      <c r="P259">
        <v>7</v>
      </c>
      <c r="Q259">
        <v>550</v>
      </c>
      <c r="R259">
        <f t="shared" si="3"/>
        <v>3850</v>
      </c>
    </row>
    <row r="260" spans="2:18" x14ac:dyDescent="0.3">
      <c r="B260" t="s">
        <v>973</v>
      </c>
      <c r="C260" t="s">
        <v>973</v>
      </c>
      <c r="D260" t="s">
        <v>1024</v>
      </c>
      <c r="E260" t="s">
        <v>975</v>
      </c>
      <c r="F260" t="s">
        <v>976</v>
      </c>
      <c r="G260" t="s">
        <v>995</v>
      </c>
      <c r="H260">
        <v>11587</v>
      </c>
      <c r="M260" s="24">
        <v>45378</v>
      </c>
      <c r="N260" t="s">
        <v>1002</v>
      </c>
      <c r="O260" t="s">
        <v>989</v>
      </c>
      <c r="P260">
        <v>25</v>
      </c>
      <c r="Q260">
        <v>25</v>
      </c>
      <c r="R260">
        <f t="shared" ref="R260:R323" si="4">P260*Q260</f>
        <v>625</v>
      </c>
    </row>
    <row r="261" spans="2:18" x14ac:dyDescent="0.3">
      <c r="B261" t="s">
        <v>973</v>
      </c>
      <c r="C261" t="s">
        <v>973</v>
      </c>
      <c r="D261" t="s">
        <v>1024</v>
      </c>
      <c r="E261" t="s">
        <v>982</v>
      </c>
      <c r="F261" t="s">
        <v>976</v>
      </c>
      <c r="G261" t="s">
        <v>995</v>
      </c>
      <c r="H261">
        <v>12657</v>
      </c>
      <c r="M261" s="24">
        <v>45379</v>
      </c>
      <c r="N261" t="s">
        <v>997</v>
      </c>
      <c r="O261" t="s">
        <v>989</v>
      </c>
      <c r="P261">
        <v>8</v>
      </c>
      <c r="Q261">
        <v>100</v>
      </c>
      <c r="R261">
        <f t="shared" si="4"/>
        <v>800</v>
      </c>
    </row>
    <row r="262" spans="2:18" x14ac:dyDescent="0.3">
      <c r="B262" t="s">
        <v>973</v>
      </c>
      <c r="C262" t="s">
        <v>973</v>
      </c>
      <c r="D262" t="s">
        <v>1024</v>
      </c>
      <c r="E262" t="s">
        <v>975</v>
      </c>
      <c r="F262" t="s">
        <v>998</v>
      </c>
      <c r="G262" t="s">
        <v>977</v>
      </c>
      <c r="H262">
        <v>177</v>
      </c>
      <c r="M262" s="24">
        <v>45379</v>
      </c>
      <c r="N262" t="s">
        <v>984</v>
      </c>
      <c r="O262" t="s">
        <v>986</v>
      </c>
      <c r="P262">
        <v>18</v>
      </c>
      <c r="Q262">
        <v>180</v>
      </c>
      <c r="R262">
        <f t="shared" si="4"/>
        <v>3240</v>
      </c>
    </row>
    <row r="263" spans="2:18" x14ac:dyDescent="0.3">
      <c r="B263" t="s">
        <v>973</v>
      </c>
      <c r="C263" t="s">
        <v>973</v>
      </c>
      <c r="D263" t="s">
        <v>1024</v>
      </c>
      <c r="E263" t="s">
        <v>982</v>
      </c>
      <c r="F263" t="s">
        <v>998</v>
      </c>
      <c r="G263" t="s">
        <v>977</v>
      </c>
      <c r="H263">
        <v>165</v>
      </c>
      <c r="M263" s="24">
        <v>45380</v>
      </c>
      <c r="N263" t="s">
        <v>1001</v>
      </c>
      <c r="O263" t="s">
        <v>979</v>
      </c>
      <c r="P263">
        <v>6</v>
      </c>
      <c r="Q263">
        <v>550</v>
      </c>
      <c r="R263">
        <f t="shared" si="4"/>
        <v>3300</v>
      </c>
    </row>
    <row r="264" spans="2:18" x14ac:dyDescent="0.3">
      <c r="B264" t="s">
        <v>973</v>
      </c>
      <c r="C264" t="s">
        <v>973</v>
      </c>
      <c r="D264" t="s">
        <v>1024</v>
      </c>
      <c r="E264" t="s">
        <v>975</v>
      </c>
      <c r="F264" t="s">
        <v>998</v>
      </c>
      <c r="G264" t="s">
        <v>987</v>
      </c>
      <c r="H264">
        <v>57</v>
      </c>
      <c r="M264" s="24">
        <v>45380</v>
      </c>
      <c r="N264" t="s">
        <v>999</v>
      </c>
      <c r="O264" t="s">
        <v>989</v>
      </c>
      <c r="P264">
        <v>19</v>
      </c>
      <c r="Q264">
        <v>45</v>
      </c>
      <c r="R264">
        <f t="shared" si="4"/>
        <v>855</v>
      </c>
    </row>
    <row r="265" spans="2:18" x14ac:dyDescent="0.3">
      <c r="B265" t="s">
        <v>973</v>
      </c>
      <c r="C265" t="s">
        <v>973</v>
      </c>
      <c r="D265" t="s">
        <v>1024</v>
      </c>
      <c r="E265" t="s">
        <v>982</v>
      </c>
      <c r="F265" t="s">
        <v>998</v>
      </c>
      <c r="G265" t="s">
        <v>987</v>
      </c>
      <c r="H265">
        <v>62</v>
      </c>
      <c r="M265" s="24">
        <v>45381</v>
      </c>
      <c r="N265" t="s">
        <v>993</v>
      </c>
      <c r="O265" t="s">
        <v>979</v>
      </c>
      <c r="P265">
        <v>2</v>
      </c>
      <c r="Q265">
        <v>120</v>
      </c>
      <c r="R265">
        <f t="shared" si="4"/>
        <v>240</v>
      </c>
    </row>
    <row r="266" spans="2:18" x14ac:dyDescent="0.3">
      <c r="B266" t="s">
        <v>973</v>
      </c>
      <c r="C266" t="s">
        <v>973</v>
      </c>
      <c r="D266" t="s">
        <v>1024</v>
      </c>
      <c r="E266" t="s">
        <v>975</v>
      </c>
      <c r="F266" t="s">
        <v>998</v>
      </c>
      <c r="G266" t="s">
        <v>995</v>
      </c>
      <c r="H266">
        <v>775</v>
      </c>
      <c r="M266" s="24">
        <v>45381</v>
      </c>
      <c r="N266" t="s">
        <v>1000</v>
      </c>
      <c r="O266" t="s">
        <v>989</v>
      </c>
      <c r="P266">
        <v>10</v>
      </c>
      <c r="Q266">
        <v>350</v>
      </c>
      <c r="R266">
        <f t="shared" si="4"/>
        <v>3500</v>
      </c>
    </row>
    <row r="267" spans="2:18" x14ac:dyDescent="0.3">
      <c r="B267" t="s">
        <v>973</v>
      </c>
      <c r="C267" t="s">
        <v>973</v>
      </c>
      <c r="D267" t="s">
        <v>1024</v>
      </c>
      <c r="E267" t="s">
        <v>982</v>
      </c>
      <c r="F267" t="s">
        <v>998</v>
      </c>
      <c r="G267" t="s">
        <v>995</v>
      </c>
      <c r="H267">
        <v>748</v>
      </c>
      <c r="M267" s="24">
        <v>45381</v>
      </c>
      <c r="N267" t="s">
        <v>993</v>
      </c>
      <c r="O267" t="s">
        <v>989</v>
      </c>
      <c r="P267">
        <v>19</v>
      </c>
      <c r="Q267">
        <v>120</v>
      </c>
      <c r="R267">
        <f t="shared" si="4"/>
        <v>2280</v>
      </c>
    </row>
    <row r="268" spans="2:18" x14ac:dyDescent="0.3">
      <c r="B268" t="s">
        <v>973</v>
      </c>
      <c r="C268" t="s">
        <v>973</v>
      </c>
      <c r="D268" t="s">
        <v>1025</v>
      </c>
      <c r="E268" t="s">
        <v>975</v>
      </c>
      <c r="F268" t="s">
        <v>976</v>
      </c>
      <c r="G268" t="s">
        <v>977</v>
      </c>
      <c r="H268">
        <v>1503</v>
      </c>
      <c r="M268" s="24">
        <v>45382</v>
      </c>
      <c r="N268" t="s">
        <v>988</v>
      </c>
      <c r="O268" t="s">
        <v>989</v>
      </c>
      <c r="P268">
        <v>13</v>
      </c>
      <c r="Q268">
        <v>450</v>
      </c>
      <c r="R268">
        <f t="shared" si="4"/>
        <v>5850</v>
      </c>
    </row>
    <row r="269" spans="2:18" x14ac:dyDescent="0.3">
      <c r="B269" t="s">
        <v>973</v>
      </c>
      <c r="C269" t="s">
        <v>973</v>
      </c>
      <c r="D269" t="s">
        <v>1025</v>
      </c>
      <c r="E269" t="s">
        <v>982</v>
      </c>
      <c r="F269" t="s">
        <v>976</v>
      </c>
      <c r="G269" t="s">
        <v>977</v>
      </c>
      <c r="H269">
        <v>1497</v>
      </c>
      <c r="M269" s="24">
        <v>45382</v>
      </c>
      <c r="N269" t="s">
        <v>1004</v>
      </c>
      <c r="O269" t="s">
        <v>986</v>
      </c>
      <c r="P269">
        <v>14</v>
      </c>
      <c r="Q269">
        <v>850</v>
      </c>
      <c r="R269">
        <f t="shared" si="4"/>
        <v>11900</v>
      </c>
    </row>
    <row r="270" spans="2:18" x14ac:dyDescent="0.3">
      <c r="B270" t="s">
        <v>973</v>
      </c>
      <c r="C270" t="s">
        <v>973</v>
      </c>
      <c r="D270" t="s">
        <v>1025</v>
      </c>
      <c r="E270" t="s">
        <v>975</v>
      </c>
      <c r="F270" t="s">
        <v>976</v>
      </c>
      <c r="G270" t="s">
        <v>987</v>
      </c>
      <c r="H270">
        <v>530</v>
      </c>
      <c r="M270" s="24">
        <v>45382</v>
      </c>
      <c r="N270" t="s">
        <v>978</v>
      </c>
      <c r="O270" t="s">
        <v>979</v>
      </c>
      <c r="P270">
        <v>24</v>
      </c>
      <c r="Q270">
        <v>750</v>
      </c>
      <c r="R270">
        <f t="shared" si="4"/>
        <v>18000</v>
      </c>
    </row>
    <row r="271" spans="2:18" x14ac:dyDescent="0.3">
      <c r="B271" t="s">
        <v>973</v>
      </c>
      <c r="C271" t="s">
        <v>973</v>
      </c>
      <c r="D271" t="s">
        <v>1025</v>
      </c>
      <c r="E271" t="s">
        <v>982</v>
      </c>
      <c r="F271" t="s">
        <v>976</v>
      </c>
      <c r="G271" t="s">
        <v>987</v>
      </c>
      <c r="H271">
        <v>545</v>
      </c>
      <c r="M271" s="24">
        <v>45384</v>
      </c>
      <c r="N271" t="s">
        <v>1000</v>
      </c>
      <c r="O271" t="s">
        <v>979</v>
      </c>
      <c r="P271">
        <v>9</v>
      </c>
      <c r="Q271">
        <v>350</v>
      </c>
      <c r="R271">
        <f t="shared" si="4"/>
        <v>3150</v>
      </c>
    </row>
    <row r="272" spans="2:18" x14ac:dyDescent="0.3">
      <c r="B272" t="s">
        <v>973</v>
      </c>
      <c r="C272" t="s">
        <v>973</v>
      </c>
      <c r="D272" t="s">
        <v>1025</v>
      </c>
      <c r="E272" t="s">
        <v>975</v>
      </c>
      <c r="F272" t="s">
        <v>976</v>
      </c>
      <c r="G272" t="s">
        <v>995</v>
      </c>
      <c r="H272">
        <v>6532</v>
      </c>
      <c r="M272" s="24">
        <v>45385</v>
      </c>
      <c r="N272" t="s">
        <v>988</v>
      </c>
      <c r="O272" t="s">
        <v>979</v>
      </c>
      <c r="P272">
        <v>3</v>
      </c>
      <c r="Q272">
        <v>450</v>
      </c>
      <c r="R272">
        <f t="shared" si="4"/>
        <v>1350</v>
      </c>
    </row>
    <row r="273" spans="2:18" x14ac:dyDescent="0.3">
      <c r="B273" t="s">
        <v>973</v>
      </c>
      <c r="C273" t="s">
        <v>973</v>
      </c>
      <c r="D273" t="s">
        <v>1025</v>
      </c>
      <c r="E273" t="s">
        <v>982</v>
      </c>
      <c r="F273" t="s">
        <v>976</v>
      </c>
      <c r="G273" t="s">
        <v>995</v>
      </c>
      <c r="H273">
        <v>6763</v>
      </c>
      <c r="M273" s="24">
        <v>45385</v>
      </c>
      <c r="N273" t="s">
        <v>978</v>
      </c>
      <c r="O273" t="s">
        <v>979</v>
      </c>
      <c r="P273">
        <v>7</v>
      </c>
      <c r="Q273">
        <v>750</v>
      </c>
      <c r="R273">
        <f t="shared" si="4"/>
        <v>5250</v>
      </c>
    </row>
    <row r="274" spans="2:18" x14ac:dyDescent="0.3">
      <c r="B274" t="s">
        <v>973</v>
      </c>
      <c r="C274" t="s">
        <v>973</v>
      </c>
      <c r="D274" t="s">
        <v>1025</v>
      </c>
      <c r="E274" t="s">
        <v>975</v>
      </c>
      <c r="F274" t="s">
        <v>998</v>
      </c>
      <c r="G274" t="s">
        <v>977</v>
      </c>
      <c r="H274">
        <v>36</v>
      </c>
      <c r="M274" s="24">
        <v>45385</v>
      </c>
      <c r="N274" t="s">
        <v>993</v>
      </c>
      <c r="O274" t="s">
        <v>986</v>
      </c>
      <c r="P274">
        <v>20</v>
      </c>
      <c r="Q274">
        <v>120</v>
      </c>
      <c r="R274">
        <f t="shared" si="4"/>
        <v>2400</v>
      </c>
    </row>
    <row r="275" spans="2:18" x14ac:dyDescent="0.3">
      <c r="B275" t="s">
        <v>973</v>
      </c>
      <c r="C275" t="s">
        <v>973</v>
      </c>
      <c r="D275" t="s">
        <v>1025</v>
      </c>
      <c r="E275" t="s">
        <v>982</v>
      </c>
      <c r="F275" t="s">
        <v>998</v>
      </c>
      <c r="G275" t="s">
        <v>977</v>
      </c>
      <c r="H275">
        <v>33</v>
      </c>
      <c r="M275" s="24">
        <v>45385</v>
      </c>
      <c r="N275" t="s">
        <v>997</v>
      </c>
      <c r="O275" t="s">
        <v>979</v>
      </c>
      <c r="P275">
        <v>22</v>
      </c>
      <c r="Q275">
        <v>100</v>
      </c>
      <c r="R275">
        <f t="shared" si="4"/>
        <v>2200</v>
      </c>
    </row>
    <row r="276" spans="2:18" x14ac:dyDescent="0.3">
      <c r="B276" t="s">
        <v>973</v>
      </c>
      <c r="C276" t="s">
        <v>973</v>
      </c>
      <c r="D276" t="s">
        <v>1025</v>
      </c>
      <c r="E276" t="s">
        <v>975</v>
      </c>
      <c r="F276" t="s">
        <v>998</v>
      </c>
      <c r="G276" t="s">
        <v>987</v>
      </c>
      <c r="H276">
        <v>11</v>
      </c>
      <c r="M276" s="24">
        <v>45386</v>
      </c>
      <c r="N276" t="s">
        <v>999</v>
      </c>
      <c r="O276" t="s">
        <v>979</v>
      </c>
      <c r="P276">
        <v>25</v>
      </c>
      <c r="Q276">
        <v>45</v>
      </c>
      <c r="R276">
        <f t="shared" si="4"/>
        <v>1125</v>
      </c>
    </row>
    <row r="277" spans="2:18" x14ac:dyDescent="0.3">
      <c r="B277" t="s">
        <v>973</v>
      </c>
      <c r="C277" t="s">
        <v>973</v>
      </c>
      <c r="D277" t="s">
        <v>1025</v>
      </c>
      <c r="E277" t="s">
        <v>982</v>
      </c>
      <c r="F277" t="s">
        <v>998</v>
      </c>
      <c r="G277" t="s">
        <v>987</v>
      </c>
      <c r="H277">
        <v>4</v>
      </c>
      <c r="M277" s="24">
        <v>45387</v>
      </c>
      <c r="N277" t="s">
        <v>992</v>
      </c>
      <c r="O277" t="s">
        <v>989</v>
      </c>
      <c r="P277">
        <v>1</v>
      </c>
      <c r="Q277">
        <v>600</v>
      </c>
      <c r="R277">
        <f t="shared" si="4"/>
        <v>600</v>
      </c>
    </row>
    <row r="278" spans="2:18" x14ac:dyDescent="0.3">
      <c r="B278" t="s">
        <v>973</v>
      </c>
      <c r="C278" t="s">
        <v>973</v>
      </c>
      <c r="D278" t="s">
        <v>1025</v>
      </c>
      <c r="E278" t="s">
        <v>975</v>
      </c>
      <c r="F278" t="s">
        <v>998</v>
      </c>
      <c r="G278" t="s">
        <v>995</v>
      </c>
      <c r="H278">
        <v>282</v>
      </c>
      <c r="M278" s="24">
        <v>45387</v>
      </c>
      <c r="N278" t="s">
        <v>996</v>
      </c>
      <c r="O278" t="s">
        <v>979</v>
      </c>
      <c r="P278">
        <v>25</v>
      </c>
      <c r="Q278">
        <v>1100</v>
      </c>
      <c r="R278">
        <f t="shared" si="4"/>
        <v>27500</v>
      </c>
    </row>
    <row r="279" spans="2:18" x14ac:dyDescent="0.3">
      <c r="B279" t="s">
        <v>973</v>
      </c>
      <c r="C279" t="s">
        <v>973</v>
      </c>
      <c r="D279" t="s">
        <v>1025</v>
      </c>
      <c r="E279" t="s">
        <v>982</v>
      </c>
      <c r="F279" t="s">
        <v>998</v>
      </c>
      <c r="G279" t="s">
        <v>995</v>
      </c>
      <c r="H279">
        <v>227</v>
      </c>
      <c r="M279" s="24">
        <v>45388</v>
      </c>
      <c r="N279" t="s">
        <v>992</v>
      </c>
      <c r="O279" t="s">
        <v>989</v>
      </c>
      <c r="P279">
        <v>10</v>
      </c>
      <c r="Q279">
        <v>600</v>
      </c>
      <c r="R279">
        <f t="shared" si="4"/>
        <v>6000</v>
      </c>
    </row>
    <row r="280" spans="2:18" x14ac:dyDescent="0.3">
      <c r="B280" t="s">
        <v>973</v>
      </c>
      <c r="C280" t="s">
        <v>973</v>
      </c>
      <c r="D280" t="s">
        <v>1026</v>
      </c>
      <c r="E280" t="s">
        <v>975</v>
      </c>
      <c r="F280" t="s">
        <v>976</v>
      </c>
      <c r="G280" t="s">
        <v>977</v>
      </c>
      <c r="H280">
        <v>620</v>
      </c>
      <c r="M280" s="24">
        <v>45388</v>
      </c>
      <c r="N280" t="s">
        <v>999</v>
      </c>
      <c r="O280" t="s">
        <v>979</v>
      </c>
      <c r="P280">
        <v>12</v>
      </c>
      <c r="Q280">
        <v>45</v>
      </c>
      <c r="R280">
        <f t="shared" si="4"/>
        <v>540</v>
      </c>
    </row>
    <row r="281" spans="2:18" x14ac:dyDescent="0.3">
      <c r="B281" t="s">
        <v>973</v>
      </c>
      <c r="C281" t="s">
        <v>973</v>
      </c>
      <c r="D281" t="s">
        <v>1026</v>
      </c>
      <c r="E281" t="s">
        <v>982</v>
      </c>
      <c r="F281" t="s">
        <v>976</v>
      </c>
      <c r="G281" t="s">
        <v>977</v>
      </c>
      <c r="H281">
        <v>628</v>
      </c>
      <c r="M281" s="24">
        <v>45388</v>
      </c>
      <c r="N281" t="s">
        <v>993</v>
      </c>
      <c r="O281" t="s">
        <v>986</v>
      </c>
      <c r="P281">
        <v>15</v>
      </c>
      <c r="Q281">
        <v>120</v>
      </c>
      <c r="R281">
        <f t="shared" si="4"/>
        <v>1800</v>
      </c>
    </row>
    <row r="282" spans="2:18" x14ac:dyDescent="0.3">
      <c r="B282" t="s">
        <v>973</v>
      </c>
      <c r="C282" t="s">
        <v>973</v>
      </c>
      <c r="D282" t="s">
        <v>1026</v>
      </c>
      <c r="E282" t="s">
        <v>975</v>
      </c>
      <c r="F282" t="s">
        <v>976</v>
      </c>
      <c r="G282" t="s">
        <v>987</v>
      </c>
      <c r="H282">
        <v>355</v>
      </c>
      <c r="M282" s="24">
        <v>45388</v>
      </c>
      <c r="N282" t="s">
        <v>997</v>
      </c>
      <c r="O282" t="s">
        <v>986</v>
      </c>
      <c r="P282">
        <v>22</v>
      </c>
      <c r="Q282">
        <v>100</v>
      </c>
      <c r="R282">
        <f t="shared" si="4"/>
        <v>2200</v>
      </c>
    </row>
    <row r="283" spans="2:18" x14ac:dyDescent="0.3">
      <c r="B283" t="s">
        <v>973</v>
      </c>
      <c r="C283" t="s">
        <v>973</v>
      </c>
      <c r="D283" t="s">
        <v>1026</v>
      </c>
      <c r="E283" t="s">
        <v>982</v>
      </c>
      <c r="F283" t="s">
        <v>976</v>
      </c>
      <c r="G283" t="s">
        <v>987</v>
      </c>
      <c r="H283">
        <v>356</v>
      </c>
      <c r="M283" s="24">
        <v>45389</v>
      </c>
      <c r="N283" t="s">
        <v>1003</v>
      </c>
      <c r="O283" t="s">
        <v>989</v>
      </c>
      <c r="P283">
        <v>15</v>
      </c>
      <c r="Q283">
        <v>90</v>
      </c>
      <c r="R283">
        <f t="shared" si="4"/>
        <v>1350</v>
      </c>
    </row>
    <row r="284" spans="2:18" x14ac:dyDescent="0.3">
      <c r="B284" t="s">
        <v>973</v>
      </c>
      <c r="C284" t="s">
        <v>973</v>
      </c>
      <c r="D284" t="s">
        <v>1026</v>
      </c>
      <c r="E284" t="s">
        <v>975</v>
      </c>
      <c r="F284" t="s">
        <v>976</v>
      </c>
      <c r="G284" t="s">
        <v>995</v>
      </c>
      <c r="H284">
        <v>3226</v>
      </c>
      <c r="M284" s="24">
        <v>45389</v>
      </c>
      <c r="N284" t="s">
        <v>1003</v>
      </c>
      <c r="O284" t="s">
        <v>989</v>
      </c>
      <c r="P284">
        <v>19</v>
      </c>
      <c r="Q284">
        <v>90</v>
      </c>
      <c r="R284">
        <f t="shared" si="4"/>
        <v>1710</v>
      </c>
    </row>
    <row r="285" spans="2:18" x14ac:dyDescent="0.3">
      <c r="B285" t="s">
        <v>973</v>
      </c>
      <c r="C285" t="s">
        <v>973</v>
      </c>
      <c r="D285" t="s">
        <v>1026</v>
      </c>
      <c r="E285" t="s">
        <v>982</v>
      </c>
      <c r="F285" t="s">
        <v>976</v>
      </c>
      <c r="G285" t="s">
        <v>995</v>
      </c>
      <c r="H285">
        <v>3520</v>
      </c>
      <c r="M285" s="24">
        <v>45390</v>
      </c>
      <c r="N285" t="s">
        <v>997</v>
      </c>
      <c r="O285" t="s">
        <v>986</v>
      </c>
      <c r="P285">
        <v>4</v>
      </c>
      <c r="Q285">
        <v>100</v>
      </c>
      <c r="R285">
        <f t="shared" si="4"/>
        <v>400</v>
      </c>
    </row>
    <row r="286" spans="2:18" x14ac:dyDescent="0.3">
      <c r="B286" t="s">
        <v>973</v>
      </c>
      <c r="C286" t="s">
        <v>973</v>
      </c>
      <c r="D286" t="s">
        <v>1026</v>
      </c>
      <c r="E286" t="s">
        <v>975</v>
      </c>
      <c r="F286" t="s">
        <v>998</v>
      </c>
      <c r="G286" t="s">
        <v>977</v>
      </c>
      <c r="H286">
        <v>23</v>
      </c>
      <c r="M286" s="24">
        <v>45390</v>
      </c>
      <c r="N286" t="s">
        <v>1000</v>
      </c>
      <c r="O286" t="s">
        <v>986</v>
      </c>
      <c r="P286">
        <v>7</v>
      </c>
      <c r="Q286">
        <v>350</v>
      </c>
      <c r="R286">
        <f t="shared" si="4"/>
        <v>2450</v>
      </c>
    </row>
    <row r="287" spans="2:18" x14ac:dyDescent="0.3">
      <c r="B287" t="s">
        <v>973</v>
      </c>
      <c r="C287" t="s">
        <v>973</v>
      </c>
      <c r="D287" t="s">
        <v>1026</v>
      </c>
      <c r="E287" t="s">
        <v>982</v>
      </c>
      <c r="F287" t="s">
        <v>998</v>
      </c>
      <c r="G287" t="s">
        <v>977</v>
      </c>
      <c r="H287">
        <v>31</v>
      </c>
      <c r="M287" s="24">
        <v>45390</v>
      </c>
      <c r="N287" t="s">
        <v>984</v>
      </c>
      <c r="O287" t="s">
        <v>986</v>
      </c>
      <c r="P287">
        <v>16</v>
      </c>
      <c r="Q287">
        <v>180</v>
      </c>
      <c r="R287">
        <f t="shared" si="4"/>
        <v>2880</v>
      </c>
    </row>
    <row r="288" spans="2:18" x14ac:dyDescent="0.3">
      <c r="B288" t="s">
        <v>973</v>
      </c>
      <c r="C288" t="s">
        <v>973</v>
      </c>
      <c r="D288" t="s">
        <v>1026</v>
      </c>
      <c r="E288" t="s">
        <v>975</v>
      </c>
      <c r="F288" t="s">
        <v>998</v>
      </c>
      <c r="G288" t="s">
        <v>987</v>
      </c>
      <c r="H288">
        <v>12</v>
      </c>
      <c r="M288" s="24">
        <v>45391</v>
      </c>
      <c r="N288" t="s">
        <v>1001</v>
      </c>
      <c r="O288" t="s">
        <v>979</v>
      </c>
      <c r="P288">
        <v>4</v>
      </c>
      <c r="Q288">
        <v>550</v>
      </c>
      <c r="R288">
        <f t="shared" si="4"/>
        <v>2200</v>
      </c>
    </row>
    <row r="289" spans="2:18" x14ac:dyDescent="0.3">
      <c r="B289" t="s">
        <v>973</v>
      </c>
      <c r="C289" t="s">
        <v>973</v>
      </c>
      <c r="D289" t="s">
        <v>1026</v>
      </c>
      <c r="E289" t="s">
        <v>982</v>
      </c>
      <c r="F289" t="s">
        <v>998</v>
      </c>
      <c r="G289" t="s">
        <v>987</v>
      </c>
      <c r="H289">
        <v>7</v>
      </c>
      <c r="M289" s="24">
        <v>45391</v>
      </c>
      <c r="N289" t="s">
        <v>978</v>
      </c>
      <c r="O289" t="s">
        <v>989</v>
      </c>
      <c r="P289">
        <v>18</v>
      </c>
      <c r="Q289">
        <v>750</v>
      </c>
      <c r="R289">
        <f t="shared" si="4"/>
        <v>13500</v>
      </c>
    </row>
    <row r="290" spans="2:18" x14ac:dyDescent="0.3">
      <c r="B290" t="s">
        <v>973</v>
      </c>
      <c r="C290" t="s">
        <v>973</v>
      </c>
      <c r="D290" t="s">
        <v>1026</v>
      </c>
      <c r="E290" t="s">
        <v>975</v>
      </c>
      <c r="F290" t="s">
        <v>998</v>
      </c>
      <c r="G290" t="s">
        <v>995</v>
      </c>
      <c r="H290">
        <v>141</v>
      </c>
      <c r="M290" s="24">
        <v>45391</v>
      </c>
      <c r="N290" t="s">
        <v>978</v>
      </c>
      <c r="O290" t="s">
        <v>986</v>
      </c>
      <c r="P290">
        <v>21</v>
      </c>
      <c r="Q290">
        <v>750</v>
      </c>
      <c r="R290">
        <f t="shared" si="4"/>
        <v>15750</v>
      </c>
    </row>
    <row r="291" spans="2:18" x14ac:dyDescent="0.3">
      <c r="B291" t="s">
        <v>973</v>
      </c>
      <c r="C291" t="s">
        <v>973</v>
      </c>
      <c r="D291" t="s">
        <v>1026</v>
      </c>
      <c r="E291" t="s">
        <v>982</v>
      </c>
      <c r="F291" t="s">
        <v>998</v>
      </c>
      <c r="G291" t="s">
        <v>995</v>
      </c>
      <c r="H291">
        <v>136</v>
      </c>
      <c r="M291" s="24">
        <v>45392</v>
      </c>
      <c r="N291" t="s">
        <v>1002</v>
      </c>
      <c r="O291" t="s">
        <v>979</v>
      </c>
      <c r="P291">
        <v>17</v>
      </c>
      <c r="Q291">
        <v>25</v>
      </c>
      <c r="R291">
        <f t="shared" si="4"/>
        <v>425</v>
      </c>
    </row>
    <row r="292" spans="2:18" x14ac:dyDescent="0.3">
      <c r="B292" t="s">
        <v>973</v>
      </c>
      <c r="C292" t="s">
        <v>973</v>
      </c>
      <c r="D292" t="s">
        <v>1027</v>
      </c>
      <c r="E292" t="s">
        <v>975</v>
      </c>
      <c r="F292" t="s">
        <v>976</v>
      </c>
      <c r="G292" t="s">
        <v>977</v>
      </c>
      <c r="H292">
        <v>958</v>
      </c>
      <c r="M292" s="24">
        <v>45393</v>
      </c>
      <c r="N292" t="s">
        <v>984</v>
      </c>
      <c r="O292" t="s">
        <v>979</v>
      </c>
      <c r="P292">
        <v>12</v>
      </c>
      <c r="Q292">
        <v>180</v>
      </c>
      <c r="R292">
        <f t="shared" si="4"/>
        <v>2160</v>
      </c>
    </row>
    <row r="293" spans="2:18" x14ac:dyDescent="0.3">
      <c r="B293" t="s">
        <v>973</v>
      </c>
      <c r="C293" t="s">
        <v>973</v>
      </c>
      <c r="D293" t="s">
        <v>1027</v>
      </c>
      <c r="E293" t="s">
        <v>982</v>
      </c>
      <c r="F293" t="s">
        <v>976</v>
      </c>
      <c r="G293" t="s">
        <v>977</v>
      </c>
      <c r="H293">
        <v>909</v>
      </c>
      <c r="M293" s="24">
        <v>45393</v>
      </c>
      <c r="N293" t="s">
        <v>984</v>
      </c>
      <c r="O293" t="s">
        <v>989</v>
      </c>
      <c r="P293">
        <v>20</v>
      </c>
      <c r="Q293">
        <v>180</v>
      </c>
      <c r="R293">
        <f t="shared" si="4"/>
        <v>3600</v>
      </c>
    </row>
    <row r="294" spans="2:18" x14ac:dyDescent="0.3">
      <c r="B294" t="s">
        <v>973</v>
      </c>
      <c r="C294" t="s">
        <v>973</v>
      </c>
      <c r="D294" t="s">
        <v>1027</v>
      </c>
      <c r="E294" t="s">
        <v>975</v>
      </c>
      <c r="F294" t="s">
        <v>976</v>
      </c>
      <c r="G294" t="s">
        <v>987</v>
      </c>
      <c r="H294">
        <v>489</v>
      </c>
      <c r="M294" s="24">
        <v>45393</v>
      </c>
      <c r="N294" t="s">
        <v>1001</v>
      </c>
      <c r="O294" t="s">
        <v>986</v>
      </c>
      <c r="P294">
        <v>22</v>
      </c>
      <c r="Q294">
        <v>550</v>
      </c>
      <c r="R294">
        <f t="shared" si="4"/>
        <v>12100</v>
      </c>
    </row>
    <row r="295" spans="2:18" x14ac:dyDescent="0.3">
      <c r="B295" t="s">
        <v>973</v>
      </c>
      <c r="C295" t="s">
        <v>973</v>
      </c>
      <c r="D295" t="s">
        <v>1027</v>
      </c>
      <c r="E295" t="s">
        <v>982</v>
      </c>
      <c r="F295" t="s">
        <v>976</v>
      </c>
      <c r="G295" t="s">
        <v>987</v>
      </c>
      <c r="H295">
        <v>470</v>
      </c>
      <c r="M295" s="24">
        <v>45393</v>
      </c>
      <c r="N295" t="s">
        <v>990</v>
      </c>
      <c r="O295" t="s">
        <v>979</v>
      </c>
      <c r="P295">
        <v>23</v>
      </c>
      <c r="Q295">
        <v>75</v>
      </c>
      <c r="R295">
        <f t="shared" si="4"/>
        <v>1725</v>
      </c>
    </row>
    <row r="296" spans="2:18" x14ac:dyDescent="0.3">
      <c r="B296" t="s">
        <v>973</v>
      </c>
      <c r="C296" t="s">
        <v>973</v>
      </c>
      <c r="D296" t="s">
        <v>1027</v>
      </c>
      <c r="E296" t="s">
        <v>975</v>
      </c>
      <c r="F296" t="s">
        <v>976</v>
      </c>
      <c r="G296" t="s">
        <v>995</v>
      </c>
      <c r="H296">
        <v>4403</v>
      </c>
      <c r="M296" s="24">
        <v>45394</v>
      </c>
      <c r="N296" t="s">
        <v>1003</v>
      </c>
      <c r="O296" t="s">
        <v>986</v>
      </c>
      <c r="P296">
        <v>7</v>
      </c>
      <c r="Q296">
        <v>90</v>
      </c>
      <c r="R296">
        <f t="shared" si="4"/>
        <v>630</v>
      </c>
    </row>
    <row r="297" spans="2:18" x14ac:dyDescent="0.3">
      <c r="B297" t="s">
        <v>973</v>
      </c>
      <c r="C297" t="s">
        <v>973</v>
      </c>
      <c r="D297" t="s">
        <v>1027</v>
      </c>
      <c r="E297" t="s">
        <v>982</v>
      </c>
      <c r="F297" t="s">
        <v>976</v>
      </c>
      <c r="G297" t="s">
        <v>995</v>
      </c>
      <c r="H297">
        <v>4667</v>
      </c>
      <c r="M297" s="24">
        <v>45394</v>
      </c>
      <c r="N297" t="s">
        <v>1003</v>
      </c>
      <c r="O297" t="s">
        <v>986</v>
      </c>
      <c r="P297">
        <v>7</v>
      </c>
      <c r="Q297">
        <v>90</v>
      </c>
      <c r="R297">
        <f t="shared" si="4"/>
        <v>630</v>
      </c>
    </row>
    <row r="298" spans="2:18" x14ac:dyDescent="0.3">
      <c r="B298" t="s">
        <v>973</v>
      </c>
      <c r="C298" t="s">
        <v>973</v>
      </c>
      <c r="D298" t="s">
        <v>1027</v>
      </c>
      <c r="E298" t="s">
        <v>975</v>
      </c>
      <c r="F298" t="s">
        <v>998</v>
      </c>
      <c r="G298" t="s">
        <v>977</v>
      </c>
      <c r="H298">
        <v>35</v>
      </c>
      <c r="M298" s="24">
        <v>45394</v>
      </c>
      <c r="N298" t="s">
        <v>1002</v>
      </c>
      <c r="O298" t="s">
        <v>989</v>
      </c>
      <c r="P298">
        <v>9</v>
      </c>
      <c r="Q298">
        <v>25</v>
      </c>
      <c r="R298">
        <f t="shared" si="4"/>
        <v>225</v>
      </c>
    </row>
    <row r="299" spans="2:18" x14ac:dyDescent="0.3">
      <c r="B299" t="s">
        <v>973</v>
      </c>
      <c r="C299" t="s">
        <v>973</v>
      </c>
      <c r="D299" t="s">
        <v>1027</v>
      </c>
      <c r="E299" t="s">
        <v>982</v>
      </c>
      <c r="F299" t="s">
        <v>998</v>
      </c>
      <c r="G299" t="s">
        <v>977</v>
      </c>
      <c r="H299">
        <v>33</v>
      </c>
      <c r="M299" s="24">
        <v>45394</v>
      </c>
      <c r="N299" t="s">
        <v>1001</v>
      </c>
      <c r="O299" t="s">
        <v>989</v>
      </c>
      <c r="P299">
        <v>23</v>
      </c>
      <c r="Q299">
        <v>550</v>
      </c>
      <c r="R299">
        <f t="shared" si="4"/>
        <v>12650</v>
      </c>
    </row>
    <row r="300" spans="2:18" x14ac:dyDescent="0.3">
      <c r="B300" t="s">
        <v>973</v>
      </c>
      <c r="C300" t="s">
        <v>973</v>
      </c>
      <c r="D300" t="s">
        <v>1027</v>
      </c>
      <c r="E300" t="s">
        <v>975</v>
      </c>
      <c r="F300" t="s">
        <v>998</v>
      </c>
      <c r="G300" t="s">
        <v>987</v>
      </c>
      <c r="H300">
        <v>42</v>
      </c>
      <c r="M300" s="24">
        <v>45395</v>
      </c>
      <c r="N300" t="s">
        <v>1001</v>
      </c>
      <c r="O300" t="s">
        <v>989</v>
      </c>
      <c r="P300">
        <v>8</v>
      </c>
      <c r="Q300">
        <v>550</v>
      </c>
      <c r="R300">
        <f t="shared" si="4"/>
        <v>4400</v>
      </c>
    </row>
    <row r="301" spans="2:18" x14ac:dyDescent="0.3">
      <c r="B301" t="s">
        <v>973</v>
      </c>
      <c r="C301" t="s">
        <v>973</v>
      </c>
      <c r="D301" t="s">
        <v>1027</v>
      </c>
      <c r="E301" t="s">
        <v>982</v>
      </c>
      <c r="F301" t="s">
        <v>998</v>
      </c>
      <c r="G301" t="s">
        <v>987</v>
      </c>
      <c r="H301">
        <v>11</v>
      </c>
      <c r="M301" s="24">
        <v>45395</v>
      </c>
      <c r="N301" t="s">
        <v>993</v>
      </c>
      <c r="O301" t="s">
        <v>986</v>
      </c>
      <c r="P301">
        <v>13</v>
      </c>
      <c r="Q301">
        <v>120</v>
      </c>
      <c r="R301">
        <f t="shared" si="4"/>
        <v>1560</v>
      </c>
    </row>
    <row r="302" spans="2:18" x14ac:dyDescent="0.3">
      <c r="B302" t="s">
        <v>973</v>
      </c>
      <c r="C302" t="s">
        <v>973</v>
      </c>
      <c r="D302" t="s">
        <v>1027</v>
      </c>
      <c r="E302" t="s">
        <v>975</v>
      </c>
      <c r="F302" t="s">
        <v>998</v>
      </c>
      <c r="G302" t="s">
        <v>995</v>
      </c>
      <c r="H302">
        <v>205</v>
      </c>
      <c r="M302" s="24">
        <v>45395</v>
      </c>
      <c r="N302" t="s">
        <v>992</v>
      </c>
      <c r="O302" t="s">
        <v>989</v>
      </c>
      <c r="P302">
        <v>24</v>
      </c>
      <c r="Q302">
        <v>600</v>
      </c>
      <c r="R302">
        <f t="shared" si="4"/>
        <v>14400</v>
      </c>
    </row>
    <row r="303" spans="2:18" x14ac:dyDescent="0.3">
      <c r="B303" t="s">
        <v>973</v>
      </c>
      <c r="C303" t="s">
        <v>973</v>
      </c>
      <c r="D303" t="s">
        <v>1027</v>
      </c>
      <c r="E303" t="s">
        <v>982</v>
      </c>
      <c r="F303" t="s">
        <v>998</v>
      </c>
      <c r="G303" t="s">
        <v>995</v>
      </c>
      <c r="H303">
        <v>183</v>
      </c>
      <c r="M303" s="24">
        <v>45396</v>
      </c>
      <c r="N303" t="s">
        <v>1004</v>
      </c>
      <c r="O303" t="s">
        <v>989</v>
      </c>
      <c r="P303">
        <v>4</v>
      </c>
      <c r="Q303">
        <v>850</v>
      </c>
      <c r="R303">
        <f t="shared" si="4"/>
        <v>3400</v>
      </c>
    </row>
    <row r="304" spans="2:18" x14ac:dyDescent="0.3">
      <c r="B304" t="s">
        <v>973</v>
      </c>
      <c r="C304" t="s">
        <v>973</v>
      </c>
      <c r="D304" t="s">
        <v>1028</v>
      </c>
      <c r="E304" t="s">
        <v>975</v>
      </c>
      <c r="F304" t="s">
        <v>976</v>
      </c>
      <c r="G304" t="s">
        <v>977</v>
      </c>
      <c r="H304">
        <v>1570</v>
      </c>
      <c r="M304" s="24">
        <v>45396</v>
      </c>
      <c r="N304" t="s">
        <v>997</v>
      </c>
      <c r="O304" t="s">
        <v>979</v>
      </c>
      <c r="P304">
        <v>15</v>
      </c>
      <c r="Q304">
        <v>100</v>
      </c>
      <c r="R304">
        <f t="shared" si="4"/>
        <v>1500</v>
      </c>
    </row>
    <row r="305" spans="2:18" x14ac:dyDescent="0.3">
      <c r="B305" t="s">
        <v>973</v>
      </c>
      <c r="C305" t="s">
        <v>973</v>
      </c>
      <c r="D305" t="s">
        <v>1028</v>
      </c>
      <c r="E305" t="s">
        <v>982</v>
      </c>
      <c r="F305" t="s">
        <v>976</v>
      </c>
      <c r="G305" t="s">
        <v>977</v>
      </c>
      <c r="H305">
        <v>1546</v>
      </c>
      <c r="M305" s="24">
        <v>45396</v>
      </c>
      <c r="N305" t="s">
        <v>1003</v>
      </c>
      <c r="O305" t="s">
        <v>989</v>
      </c>
      <c r="P305">
        <v>16</v>
      </c>
      <c r="Q305">
        <v>90</v>
      </c>
      <c r="R305">
        <f t="shared" si="4"/>
        <v>1440</v>
      </c>
    </row>
    <row r="306" spans="2:18" x14ac:dyDescent="0.3">
      <c r="B306" t="s">
        <v>973</v>
      </c>
      <c r="C306" t="s">
        <v>973</v>
      </c>
      <c r="D306" t="s">
        <v>1028</v>
      </c>
      <c r="E306" t="s">
        <v>975</v>
      </c>
      <c r="F306" t="s">
        <v>976</v>
      </c>
      <c r="G306" t="s">
        <v>987</v>
      </c>
      <c r="H306">
        <v>747</v>
      </c>
      <c r="M306" s="24">
        <v>45397</v>
      </c>
      <c r="N306" t="s">
        <v>997</v>
      </c>
      <c r="O306" t="s">
        <v>989</v>
      </c>
      <c r="P306">
        <v>6</v>
      </c>
      <c r="Q306">
        <v>100</v>
      </c>
      <c r="R306">
        <f t="shared" si="4"/>
        <v>600</v>
      </c>
    </row>
    <row r="307" spans="2:18" x14ac:dyDescent="0.3">
      <c r="B307" t="s">
        <v>973</v>
      </c>
      <c r="C307" t="s">
        <v>973</v>
      </c>
      <c r="D307" t="s">
        <v>1028</v>
      </c>
      <c r="E307" t="s">
        <v>982</v>
      </c>
      <c r="F307" t="s">
        <v>976</v>
      </c>
      <c r="G307" t="s">
        <v>987</v>
      </c>
      <c r="H307">
        <v>800</v>
      </c>
      <c r="M307" s="24">
        <v>45397</v>
      </c>
      <c r="N307" t="s">
        <v>996</v>
      </c>
      <c r="O307" t="s">
        <v>989</v>
      </c>
      <c r="P307">
        <v>23</v>
      </c>
      <c r="Q307">
        <v>1100</v>
      </c>
      <c r="R307">
        <f t="shared" si="4"/>
        <v>25300</v>
      </c>
    </row>
    <row r="308" spans="2:18" x14ac:dyDescent="0.3">
      <c r="B308" t="s">
        <v>973</v>
      </c>
      <c r="C308" t="s">
        <v>973</v>
      </c>
      <c r="D308" t="s">
        <v>1028</v>
      </c>
      <c r="E308" t="s">
        <v>975</v>
      </c>
      <c r="F308" t="s">
        <v>976</v>
      </c>
      <c r="G308" t="s">
        <v>995</v>
      </c>
      <c r="H308">
        <v>6631</v>
      </c>
      <c r="M308" s="24">
        <v>45398</v>
      </c>
      <c r="N308" t="s">
        <v>997</v>
      </c>
      <c r="O308" t="s">
        <v>979</v>
      </c>
      <c r="P308">
        <v>3</v>
      </c>
      <c r="Q308">
        <v>100</v>
      </c>
      <c r="R308">
        <f t="shared" si="4"/>
        <v>300</v>
      </c>
    </row>
    <row r="309" spans="2:18" x14ac:dyDescent="0.3">
      <c r="B309" t="s">
        <v>973</v>
      </c>
      <c r="C309" t="s">
        <v>973</v>
      </c>
      <c r="D309" t="s">
        <v>1028</v>
      </c>
      <c r="E309" t="s">
        <v>982</v>
      </c>
      <c r="F309" t="s">
        <v>976</v>
      </c>
      <c r="G309" t="s">
        <v>995</v>
      </c>
      <c r="H309">
        <v>6656</v>
      </c>
      <c r="M309" s="24">
        <v>45398</v>
      </c>
      <c r="N309" t="s">
        <v>996</v>
      </c>
      <c r="O309" t="s">
        <v>989</v>
      </c>
      <c r="P309">
        <v>10</v>
      </c>
      <c r="Q309">
        <v>1100</v>
      </c>
      <c r="R309">
        <f t="shared" si="4"/>
        <v>11000</v>
      </c>
    </row>
    <row r="310" spans="2:18" x14ac:dyDescent="0.3">
      <c r="B310" t="s">
        <v>973</v>
      </c>
      <c r="C310" t="s">
        <v>973</v>
      </c>
      <c r="D310" t="s">
        <v>1028</v>
      </c>
      <c r="E310" t="s">
        <v>975</v>
      </c>
      <c r="F310" t="s">
        <v>998</v>
      </c>
      <c r="G310" t="s">
        <v>977</v>
      </c>
      <c r="H310">
        <v>105</v>
      </c>
      <c r="M310" s="24">
        <v>45398</v>
      </c>
      <c r="N310" t="s">
        <v>983</v>
      </c>
      <c r="O310" t="s">
        <v>979</v>
      </c>
      <c r="P310">
        <v>11</v>
      </c>
      <c r="Q310">
        <v>100</v>
      </c>
      <c r="R310">
        <f t="shared" si="4"/>
        <v>1100</v>
      </c>
    </row>
    <row r="311" spans="2:18" x14ac:dyDescent="0.3">
      <c r="B311" t="s">
        <v>973</v>
      </c>
      <c r="C311" t="s">
        <v>973</v>
      </c>
      <c r="D311" t="s">
        <v>1028</v>
      </c>
      <c r="E311" t="s">
        <v>982</v>
      </c>
      <c r="F311" t="s">
        <v>998</v>
      </c>
      <c r="G311" t="s">
        <v>977</v>
      </c>
      <c r="H311">
        <v>101</v>
      </c>
      <c r="M311" s="24">
        <v>45398</v>
      </c>
      <c r="N311" t="s">
        <v>983</v>
      </c>
      <c r="O311" t="s">
        <v>989</v>
      </c>
      <c r="P311">
        <v>22</v>
      </c>
      <c r="Q311">
        <v>100</v>
      </c>
      <c r="R311">
        <f t="shared" si="4"/>
        <v>2200</v>
      </c>
    </row>
    <row r="312" spans="2:18" x14ac:dyDescent="0.3">
      <c r="B312" t="s">
        <v>973</v>
      </c>
      <c r="C312" t="s">
        <v>973</v>
      </c>
      <c r="D312" t="s">
        <v>1028</v>
      </c>
      <c r="E312" t="s">
        <v>975</v>
      </c>
      <c r="F312" t="s">
        <v>998</v>
      </c>
      <c r="G312" t="s">
        <v>987</v>
      </c>
      <c r="H312">
        <v>23</v>
      </c>
      <c r="M312" s="24">
        <v>45399</v>
      </c>
      <c r="N312" t="s">
        <v>1004</v>
      </c>
      <c r="O312" t="s">
        <v>986</v>
      </c>
      <c r="P312">
        <v>18</v>
      </c>
      <c r="Q312">
        <v>850</v>
      </c>
      <c r="R312">
        <f t="shared" si="4"/>
        <v>15300</v>
      </c>
    </row>
    <row r="313" spans="2:18" x14ac:dyDescent="0.3">
      <c r="B313" t="s">
        <v>973</v>
      </c>
      <c r="C313" t="s">
        <v>973</v>
      </c>
      <c r="D313" t="s">
        <v>1028</v>
      </c>
      <c r="E313" t="s">
        <v>982</v>
      </c>
      <c r="F313" t="s">
        <v>998</v>
      </c>
      <c r="G313" t="s">
        <v>987</v>
      </c>
      <c r="H313">
        <v>17</v>
      </c>
      <c r="M313" s="24">
        <v>45399</v>
      </c>
      <c r="N313" t="s">
        <v>999</v>
      </c>
      <c r="O313" t="s">
        <v>979</v>
      </c>
      <c r="P313">
        <v>20</v>
      </c>
      <c r="Q313">
        <v>45</v>
      </c>
      <c r="R313">
        <f t="shared" si="4"/>
        <v>900</v>
      </c>
    </row>
    <row r="314" spans="2:18" x14ac:dyDescent="0.3">
      <c r="B314" t="s">
        <v>973</v>
      </c>
      <c r="C314" t="s">
        <v>973</v>
      </c>
      <c r="D314" t="s">
        <v>1028</v>
      </c>
      <c r="E314" t="s">
        <v>975</v>
      </c>
      <c r="F314" t="s">
        <v>998</v>
      </c>
      <c r="G314" t="s">
        <v>995</v>
      </c>
      <c r="H314">
        <v>642</v>
      </c>
      <c r="M314" s="24">
        <v>45400</v>
      </c>
      <c r="N314" t="s">
        <v>1000</v>
      </c>
      <c r="O314" t="s">
        <v>986</v>
      </c>
      <c r="P314">
        <v>4</v>
      </c>
      <c r="Q314">
        <v>350</v>
      </c>
      <c r="R314">
        <f t="shared" si="4"/>
        <v>1400</v>
      </c>
    </row>
    <row r="315" spans="2:18" x14ac:dyDescent="0.3">
      <c r="B315" t="s">
        <v>973</v>
      </c>
      <c r="C315" t="s">
        <v>973</v>
      </c>
      <c r="D315" t="s">
        <v>1028</v>
      </c>
      <c r="E315" t="s">
        <v>982</v>
      </c>
      <c r="F315" t="s">
        <v>998</v>
      </c>
      <c r="G315" t="s">
        <v>995</v>
      </c>
      <c r="H315">
        <v>547</v>
      </c>
      <c r="M315" s="24">
        <v>45401</v>
      </c>
      <c r="N315" t="s">
        <v>990</v>
      </c>
      <c r="O315" t="s">
        <v>979</v>
      </c>
      <c r="P315">
        <v>1</v>
      </c>
      <c r="Q315">
        <v>75</v>
      </c>
      <c r="R315">
        <f t="shared" si="4"/>
        <v>75</v>
      </c>
    </row>
    <row r="316" spans="2:18" x14ac:dyDescent="0.3">
      <c r="B316" t="s">
        <v>973</v>
      </c>
      <c r="C316" t="s">
        <v>973</v>
      </c>
      <c r="D316" t="s">
        <v>1029</v>
      </c>
      <c r="E316" t="s">
        <v>975</v>
      </c>
      <c r="F316" t="s">
        <v>976</v>
      </c>
      <c r="G316" t="s">
        <v>977</v>
      </c>
      <c r="H316">
        <v>949</v>
      </c>
      <c r="M316" s="24">
        <v>45401</v>
      </c>
      <c r="N316" t="s">
        <v>1002</v>
      </c>
      <c r="O316" t="s">
        <v>989</v>
      </c>
      <c r="P316">
        <v>7</v>
      </c>
      <c r="Q316">
        <v>25</v>
      </c>
      <c r="R316">
        <f t="shared" si="4"/>
        <v>175</v>
      </c>
    </row>
    <row r="317" spans="2:18" x14ac:dyDescent="0.3">
      <c r="B317" t="s">
        <v>973</v>
      </c>
      <c r="C317" t="s">
        <v>973</v>
      </c>
      <c r="D317" t="s">
        <v>1029</v>
      </c>
      <c r="E317" t="s">
        <v>982</v>
      </c>
      <c r="F317" t="s">
        <v>976</v>
      </c>
      <c r="G317" t="s">
        <v>977</v>
      </c>
      <c r="H317">
        <v>831</v>
      </c>
      <c r="M317" s="24">
        <v>45402</v>
      </c>
      <c r="N317" t="s">
        <v>1002</v>
      </c>
      <c r="O317" t="s">
        <v>979</v>
      </c>
      <c r="P317">
        <v>10</v>
      </c>
      <c r="Q317">
        <v>25</v>
      </c>
      <c r="R317">
        <f t="shared" si="4"/>
        <v>250</v>
      </c>
    </row>
    <row r="318" spans="2:18" x14ac:dyDescent="0.3">
      <c r="B318" t="s">
        <v>973</v>
      </c>
      <c r="C318" t="s">
        <v>973</v>
      </c>
      <c r="D318" t="s">
        <v>1029</v>
      </c>
      <c r="E318" t="s">
        <v>975</v>
      </c>
      <c r="F318" t="s">
        <v>976</v>
      </c>
      <c r="G318" t="s">
        <v>987</v>
      </c>
      <c r="H318">
        <v>541</v>
      </c>
      <c r="M318" s="24">
        <v>45402</v>
      </c>
      <c r="N318" t="s">
        <v>990</v>
      </c>
      <c r="O318" t="s">
        <v>986</v>
      </c>
      <c r="P318">
        <v>15</v>
      </c>
      <c r="Q318">
        <v>75</v>
      </c>
      <c r="R318">
        <f t="shared" si="4"/>
        <v>1125</v>
      </c>
    </row>
    <row r="319" spans="2:18" x14ac:dyDescent="0.3">
      <c r="B319" t="s">
        <v>973</v>
      </c>
      <c r="C319" t="s">
        <v>973</v>
      </c>
      <c r="D319" t="s">
        <v>1029</v>
      </c>
      <c r="E319" t="s">
        <v>982</v>
      </c>
      <c r="F319" t="s">
        <v>976</v>
      </c>
      <c r="G319" t="s">
        <v>987</v>
      </c>
      <c r="H319">
        <v>510</v>
      </c>
      <c r="M319" s="24">
        <v>45402</v>
      </c>
      <c r="N319" t="s">
        <v>1002</v>
      </c>
      <c r="O319" t="s">
        <v>979</v>
      </c>
      <c r="P319">
        <v>20</v>
      </c>
      <c r="Q319">
        <v>25</v>
      </c>
      <c r="R319">
        <f t="shared" si="4"/>
        <v>500</v>
      </c>
    </row>
    <row r="320" spans="2:18" x14ac:dyDescent="0.3">
      <c r="B320" t="s">
        <v>973</v>
      </c>
      <c r="C320" t="s">
        <v>973</v>
      </c>
      <c r="D320" t="s">
        <v>1029</v>
      </c>
      <c r="E320" t="s">
        <v>975</v>
      </c>
      <c r="F320" t="s">
        <v>976</v>
      </c>
      <c r="G320" t="s">
        <v>995</v>
      </c>
      <c r="H320">
        <v>4666</v>
      </c>
      <c r="M320" s="24">
        <v>45402</v>
      </c>
      <c r="N320" t="s">
        <v>1001</v>
      </c>
      <c r="O320" t="s">
        <v>979</v>
      </c>
      <c r="P320">
        <v>24</v>
      </c>
      <c r="Q320">
        <v>550</v>
      </c>
      <c r="R320">
        <f t="shared" si="4"/>
        <v>13200</v>
      </c>
    </row>
    <row r="321" spans="2:18" x14ac:dyDescent="0.3">
      <c r="B321" t="s">
        <v>973</v>
      </c>
      <c r="C321" t="s">
        <v>973</v>
      </c>
      <c r="D321" t="s">
        <v>1029</v>
      </c>
      <c r="E321" t="s">
        <v>982</v>
      </c>
      <c r="F321" t="s">
        <v>976</v>
      </c>
      <c r="G321" t="s">
        <v>995</v>
      </c>
      <c r="H321">
        <v>4764</v>
      </c>
      <c r="M321" s="24">
        <v>45402</v>
      </c>
      <c r="N321" t="s">
        <v>997</v>
      </c>
      <c r="O321" t="s">
        <v>989</v>
      </c>
      <c r="P321">
        <v>24</v>
      </c>
      <c r="Q321">
        <v>100</v>
      </c>
      <c r="R321">
        <f t="shared" si="4"/>
        <v>2400</v>
      </c>
    </row>
    <row r="322" spans="2:18" x14ac:dyDescent="0.3">
      <c r="B322" t="s">
        <v>973</v>
      </c>
      <c r="C322" t="s">
        <v>973</v>
      </c>
      <c r="D322" t="s">
        <v>1029</v>
      </c>
      <c r="E322" t="s">
        <v>975</v>
      </c>
      <c r="F322" t="s">
        <v>998</v>
      </c>
      <c r="G322" t="s">
        <v>977</v>
      </c>
      <c r="H322">
        <v>16</v>
      </c>
      <c r="M322" s="24">
        <v>45404</v>
      </c>
      <c r="N322" t="s">
        <v>997</v>
      </c>
      <c r="O322" t="s">
        <v>989</v>
      </c>
      <c r="P322">
        <v>9</v>
      </c>
      <c r="Q322">
        <v>100</v>
      </c>
      <c r="R322">
        <f t="shared" si="4"/>
        <v>900</v>
      </c>
    </row>
    <row r="323" spans="2:18" x14ac:dyDescent="0.3">
      <c r="B323" t="s">
        <v>973</v>
      </c>
      <c r="C323" t="s">
        <v>973</v>
      </c>
      <c r="D323" t="s">
        <v>1029</v>
      </c>
      <c r="E323" t="s">
        <v>982</v>
      </c>
      <c r="F323" t="s">
        <v>998</v>
      </c>
      <c r="G323" t="s">
        <v>977</v>
      </c>
      <c r="H323">
        <v>16</v>
      </c>
      <c r="M323" s="24">
        <v>45404</v>
      </c>
      <c r="N323" t="s">
        <v>978</v>
      </c>
      <c r="O323" t="s">
        <v>989</v>
      </c>
      <c r="P323">
        <v>14</v>
      </c>
      <c r="Q323">
        <v>750</v>
      </c>
      <c r="R323">
        <f t="shared" si="4"/>
        <v>10500</v>
      </c>
    </row>
    <row r="324" spans="2:18" x14ac:dyDescent="0.3">
      <c r="B324" t="s">
        <v>973</v>
      </c>
      <c r="C324" t="s">
        <v>973</v>
      </c>
      <c r="D324" t="s">
        <v>1029</v>
      </c>
      <c r="E324" t="s">
        <v>975</v>
      </c>
      <c r="F324" t="s">
        <v>998</v>
      </c>
      <c r="G324" t="s">
        <v>987</v>
      </c>
      <c r="H324">
        <v>6</v>
      </c>
      <c r="M324" s="24">
        <v>45405</v>
      </c>
      <c r="N324" t="s">
        <v>1004</v>
      </c>
      <c r="O324" t="s">
        <v>989</v>
      </c>
      <c r="P324">
        <v>7</v>
      </c>
      <c r="Q324">
        <v>850</v>
      </c>
      <c r="R324">
        <f t="shared" ref="R324:R387" si="5">P324*Q324</f>
        <v>5950</v>
      </c>
    </row>
    <row r="325" spans="2:18" x14ac:dyDescent="0.3">
      <c r="B325" t="s">
        <v>973</v>
      </c>
      <c r="C325" t="s">
        <v>973</v>
      </c>
      <c r="D325" t="s">
        <v>1029</v>
      </c>
      <c r="E325" t="s">
        <v>982</v>
      </c>
      <c r="F325" t="s">
        <v>998</v>
      </c>
      <c r="G325" t="s">
        <v>987</v>
      </c>
      <c r="H325">
        <v>3</v>
      </c>
      <c r="M325" s="24">
        <v>45405</v>
      </c>
      <c r="N325" t="s">
        <v>978</v>
      </c>
      <c r="O325" t="s">
        <v>979</v>
      </c>
      <c r="P325">
        <v>19</v>
      </c>
      <c r="Q325">
        <v>750</v>
      </c>
      <c r="R325">
        <f t="shared" si="5"/>
        <v>14250</v>
      </c>
    </row>
    <row r="326" spans="2:18" x14ac:dyDescent="0.3">
      <c r="B326" t="s">
        <v>973</v>
      </c>
      <c r="C326" t="s">
        <v>973</v>
      </c>
      <c r="D326" t="s">
        <v>1029</v>
      </c>
      <c r="E326" t="s">
        <v>975</v>
      </c>
      <c r="F326" t="s">
        <v>998</v>
      </c>
      <c r="G326" t="s">
        <v>995</v>
      </c>
      <c r="H326">
        <v>131</v>
      </c>
      <c r="M326" s="24">
        <v>45406</v>
      </c>
      <c r="N326" t="s">
        <v>1002</v>
      </c>
      <c r="O326" t="s">
        <v>989</v>
      </c>
      <c r="P326">
        <v>5</v>
      </c>
      <c r="Q326">
        <v>25</v>
      </c>
      <c r="R326">
        <f t="shared" si="5"/>
        <v>125</v>
      </c>
    </row>
    <row r="327" spans="2:18" x14ac:dyDescent="0.3">
      <c r="B327" t="s">
        <v>973</v>
      </c>
      <c r="C327" t="s">
        <v>973</v>
      </c>
      <c r="D327" t="s">
        <v>1029</v>
      </c>
      <c r="E327" t="s">
        <v>982</v>
      </c>
      <c r="F327" t="s">
        <v>998</v>
      </c>
      <c r="G327" t="s">
        <v>995</v>
      </c>
      <c r="H327">
        <v>108</v>
      </c>
      <c r="M327" s="24">
        <v>45406</v>
      </c>
      <c r="N327" t="s">
        <v>990</v>
      </c>
      <c r="O327" t="s">
        <v>989</v>
      </c>
      <c r="P327">
        <v>7</v>
      </c>
      <c r="Q327">
        <v>75</v>
      </c>
      <c r="R327">
        <f t="shared" si="5"/>
        <v>525</v>
      </c>
    </row>
    <row r="328" spans="2:18" x14ac:dyDescent="0.3">
      <c r="B328" t="s">
        <v>973</v>
      </c>
      <c r="C328" t="s">
        <v>973</v>
      </c>
      <c r="D328" t="s">
        <v>1030</v>
      </c>
      <c r="E328" t="s">
        <v>975</v>
      </c>
      <c r="F328" t="s">
        <v>976</v>
      </c>
      <c r="G328" t="s">
        <v>977</v>
      </c>
      <c r="H328">
        <v>1642</v>
      </c>
      <c r="M328" s="24">
        <v>45406</v>
      </c>
      <c r="N328" t="s">
        <v>990</v>
      </c>
      <c r="O328" t="s">
        <v>989</v>
      </c>
      <c r="P328">
        <v>11</v>
      </c>
      <c r="Q328">
        <v>75</v>
      </c>
      <c r="R328">
        <f t="shared" si="5"/>
        <v>825</v>
      </c>
    </row>
    <row r="329" spans="2:18" x14ac:dyDescent="0.3">
      <c r="B329" t="s">
        <v>973</v>
      </c>
      <c r="C329" t="s">
        <v>973</v>
      </c>
      <c r="D329" t="s">
        <v>1030</v>
      </c>
      <c r="E329" t="s">
        <v>982</v>
      </c>
      <c r="F329" t="s">
        <v>976</v>
      </c>
      <c r="G329" t="s">
        <v>977</v>
      </c>
      <c r="H329">
        <v>1580</v>
      </c>
      <c r="M329" s="24">
        <v>45406</v>
      </c>
      <c r="N329" t="s">
        <v>997</v>
      </c>
      <c r="O329" t="s">
        <v>989</v>
      </c>
      <c r="P329">
        <v>14</v>
      </c>
      <c r="Q329">
        <v>100</v>
      </c>
      <c r="R329">
        <f t="shared" si="5"/>
        <v>1400</v>
      </c>
    </row>
    <row r="330" spans="2:18" x14ac:dyDescent="0.3">
      <c r="B330" t="s">
        <v>973</v>
      </c>
      <c r="C330" t="s">
        <v>973</v>
      </c>
      <c r="D330" t="s">
        <v>1030</v>
      </c>
      <c r="E330" t="s">
        <v>975</v>
      </c>
      <c r="F330" t="s">
        <v>976</v>
      </c>
      <c r="G330" t="s">
        <v>987</v>
      </c>
      <c r="H330">
        <v>922</v>
      </c>
      <c r="M330" s="24">
        <v>45406</v>
      </c>
      <c r="N330" t="s">
        <v>997</v>
      </c>
      <c r="O330" t="s">
        <v>979</v>
      </c>
      <c r="P330">
        <v>25</v>
      </c>
      <c r="Q330">
        <v>100</v>
      </c>
      <c r="R330">
        <f t="shared" si="5"/>
        <v>2500</v>
      </c>
    </row>
    <row r="331" spans="2:18" x14ac:dyDescent="0.3">
      <c r="B331" t="s">
        <v>973</v>
      </c>
      <c r="C331" t="s">
        <v>973</v>
      </c>
      <c r="D331" t="s">
        <v>1030</v>
      </c>
      <c r="E331" t="s">
        <v>982</v>
      </c>
      <c r="F331" t="s">
        <v>976</v>
      </c>
      <c r="G331" t="s">
        <v>987</v>
      </c>
      <c r="H331">
        <v>870</v>
      </c>
      <c r="M331" s="24">
        <v>45407</v>
      </c>
      <c r="N331" t="s">
        <v>999</v>
      </c>
      <c r="O331" t="s">
        <v>979</v>
      </c>
      <c r="P331">
        <v>11</v>
      </c>
      <c r="Q331">
        <v>45</v>
      </c>
      <c r="R331">
        <f t="shared" si="5"/>
        <v>495</v>
      </c>
    </row>
    <row r="332" spans="2:18" x14ac:dyDescent="0.3">
      <c r="B332" t="s">
        <v>973</v>
      </c>
      <c r="C332" t="s">
        <v>973</v>
      </c>
      <c r="D332" t="s">
        <v>1030</v>
      </c>
      <c r="E332" t="s">
        <v>975</v>
      </c>
      <c r="F332" t="s">
        <v>976</v>
      </c>
      <c r="G332" t="s">
        <v>995</v>
      </c>
      <c r="H332">
        <v>7572</v>
      </c>
      <c r="M332" s="24">
        <v>45408</v>
      </c>
      <c r="N332" t="s">
        <v>993</v>
      </c>
      <c r="O332" t="s">
        <v>979</v>
      </c>
      <c r="P332">
        <v>7</v>
      </c>
      <c r="Q332">
        <v>120</v>
      </c>
      <c r="R332">
        <f t="shared" si="5"/>
        <v>840</v>
      </c>
    </row>
    <row r="333" spans="2:18" x14ac:dyDescent="0.3">
      <c r="B333" t="s">
        <v>973</v>
      </c>
      <c r="C333" t="s">
        <v>973</v>
      </c>
      <c r="D333" t="s">
        <v>1030</v>
      </c>
      <c r="E333" t="s">
        <v>982</v>
      </c>
      <c r="F333" t="s">
        <v>976</v>
      </c>
      <c r="G333" t="s">
        <v>995</v>
      </c>
      <c r="H333">
        <v>8072</v>
      </c>
      <c r="M333" s="24">
        <v>45408</v>
      </c>
      <c r="N333" t="s">
        <v>988</v>
      </c>
      <c r="O333" t="s">
        <v>979</v>
      </c>
      <c r="P333">
        <v>14</v>
      </c>
      <c r="Q333">
        <v>450</v>
      </c>
      <c r="R333">
        <f t="shared" si="5"/>
        <v>6300</v>
      </c>
    </row>
    <row r="334" spans="2:18" x14ac:dyDescent="0.3">
      <c r="B334" t="s">
        <v>973</v>
      </c>
      <c r="C334" t="s">
        <v>973</v>
      </c>
      <c r="D334" t="s">
        <v>1030</v>
      </c>
      <c r="E334" t="s">
        <v>975</v>
      </c>
      <c r="F334" t="s">
        <v>998</v>
      </c>
      <c r="G334" t="s">
        <v>977</v>
      </c>
      <c r="H334">
        <v>59</v>
      </c>
      <c r="M334" s="24">
        <v>45409</v>
      </c>
      <c r="N334" t="s">
        <v>984</v>
      </c>
      <c r="O334" t="s">
        <v>989</v>
      </c>
      <c r="P334">
        <v>3</v>
      </c>
      <c r="Q334">
        <v>180</v>
      </c>
      <c r="R334">
        <f t="shared" si="5"/>
        <v>540</v>
      </c>
    </row>
    <row r="335" spans="2:18" x14ac:dyDescent="0.3">
      <c r="B335" t="s">
        <v>973</v>
      </c>
      <c r="C335" t="s">
        <v>973</v>
      </c>
      <c r="D335" t="s">
        <v>1030</v>
      </c>
      <c r="E335" t="s">
        <v>982</v>
      </c>
      <c r="F335" t="s">
        <v>998</v>
      </c>
      <c r="G335" t="s">
        <v>977</v>
      </c>
      <c r="H335">
        <v>53</v>
      </c>
      <c r="M335" s="24">
        <v>45409</v>
      </c>
      <c r="N335" t="s">
        <v>993</v>
      </c>
      <c r="O335" t="s">
        <v>989</v>
      </c>
      <c r="P335">
        <v>8</v>
      </c>
      <c r="Q335">
        <v>120</v>
      </c>
      <c r="R335">
        <f t="shared" si="5"/>
        <v>960</v>
      </c>
    </row>
    <row r="336" spans="2:18" x14ac:dyDescent="0.3">
      <c r="B336" t="s">
        <v>973</v>
      </c>
      <c r="C336" t="s">
        <v>973</v>
      </c>
      <c r="D336" t="s">
        <v>1030</v>
      </c>
      <c r="E336" t="s">
        <v>975</v>
      </c>
      <c r="F336" t="s">
        <v>998</v>
      </c>
      <c r="G336" t="s">
        <v>987</v>
      </c>
      <c r="H336">
        <v>19</v>
      </c>
      <c r="M336" s="24">
        <v>45409</v>
      </c>
      <c r="N336" t="s">
        <v>992</v>
      </c>
      <c r="O336" t="s">
        <v>986</v>
      </c>
      <c r="P336">
        <v>10</v>
      </c>
      <c r="Q336">
        <v>600</v>
      </c>
      <c r="R336">
        <f t="shared" si="5"/>
        <v>6000</v>
      </c>
    </row>
    <row r="337" spans="2:18" x14ac:dyDescent="0.3">
      <c r="B337" t="s">
        <v>973</v>
      </c>
      <c r="C337" t="s">
        <v>973</v>
      </c>
      <c r="D337" t="s">
        <v>1030</v>
      </c>
      <c r="E337" t="s">
        <v>982</v>
      </c>
      <c r="F337" t="s">
        <v>998</v>
      </c>
      <c r="G337" t="s">
        <v>987</v>
      </c>
      <c r="H337">
        <v>23</v>
      </c>
      <c r="M337" s="24">
        <v>45409</v>
      </c>
      <c r="N337" t="s">
        <v>990</v>
      </c>
      <c r="O337" t="s">
        <v>989</v>
      </c>
      <c r="P337">
        <v>19</v>
      </c>
      <c r="Q337">
        <v>75</v>
      </c>
      <c r="R337">
        <f t="shared" si="5"/>
        <v>1425</v>
      </c>
    </row>
    <row r="338" spans="2:18" x14ac:dyDescent="0.3">
      <c r="B338" t="s">
        <v>973</v>
      </c>
      <c r="C338" t="s">
        <v>973</v>
      </c>
      <c r="D338" t="s">
        <v>1030</v>
      </c>
      <c r="E338" t="s">
        <v>975</v>
      </c>
      <c r="F338" t="s">
        <v>998</v>
      </c>
      <c r="G338" t="s">
        <v>995</v>
      </c>
      <c r="H338">
        <v>344</v>
      </c>
      <c r="M338" s="24">
        <v>45410</v>
      </c>
      <c r="N338" t="s">
        <v>1004</v>
      </c>
      <c r="O338" t="s">
        <v>979</v>
      </c>
      <c r="P338">
        <v>2</v>
      </c>
      <c r="Q338">
        <v>850</v>
      </c>
      <c r="R338">
        <f t="shared" si="5"/>
        <v>1700</v>
      </c>
    </row>
    <row r="339" spans="2:18" x14ac:dyDescent="0.3">
      <c r="B339" t="s">
        <v>973</v>
      </c>
      <c r="C339" t="s">
        <v>973</v>
      </c>
      <c r="D339" t="s">
        <v>1030</v>
      </c>
      <c r="E339" t="s">
        <v>982</v>
      </c>
      <c r="F339" t="s">
        <v>998</v>
      </c>
      <c r="G339" t="s">
        <v>995</v>
      </c>
      <c r="H339">
        <v>299</v>
      </c>
      <c r="M339" s="24">
        <v>45411</v>
      </c>
      <c r="N339" t="s">
        <v>993</v>
      </c>
      <c r="O339" t="s">
        <v>989</v>
      </c>
      <c r="P339">
        <v>8</v>
      </c>
      <c r="Q339">
        <v>120</v>
      </c>
      <c r="R339">
        <f t="shared" si="5"/>
        <v>960</v>
      </c>
    </row>
    <row r="340" spans="2:18" x14ac:dyDescent="0.3">
      <c r="B340" t="s">
        <v>973</v>
      </c>
      <c r="C340" t="s">
        <v>973</v>
      </c>
      <c r="D340" t="s">
        <v>1031</v>
      </c>
      <c r="E340" t="s">
        <v>975</v>
      </c>
      <c r="F340" t="s">
        <v>976</v>
      </c>
      <c r="G340" t="s">
        <v>977</v>
      </c>
      <c r="H340">
        <v>1376</v>
      </c>
      <c r="M340" s="24">
        <v>45411</v>
      </c>
      <c r="N340" t="s">
        <v>1000</v>
      </c>
      <c r="O340" t="s">
        <v>989</v>
      </c>
      <c r="P340">
        <v>20</v>
      </c>
      <c r="Q340">
        <v>350</v>
      </c>
      <c r="R340">
        <f t="shared" si="5"/>
        <v>7000</v>
      </c>
    </row>
    <row r="341" spans="2:18" x14ac:dyDescent="0.3">
      <c r="B341" t="s">
        <v>973</v>
      </c>
      <c r="C341" t="s">
        <v>973</v>
      </c>
      <c r="D341" t="s">
        <v>1031</v>
      </c>
      <c r="E341" t="s">
        <v>982</v>
      </c>
      <c r="F341" t="s">
        <v>976</v>
      </c>
      <c r="G341" t="s">
        <v>977</v>
      </c>
      <c r="H341">
        <v>1328</v>
      </c>
      <c r="M341" s="24">
        <v>45412</v>
      </c>
      <c r="N341" t="s">
        <v>996</v>
      </c>
      <c r="O341" t="s">
        <v>986</v>
      </c>
      <c r="P341">
        <v>13</v>
      </c>
      <c r="Q341">
        <v>1100</v>
      </c>
      <c r="R341">
        <f t="shared" si="5"/>
        <v>14300</v>
      </c>
    </row>
    <row r="342" spans="2:18" x14ac:dyDescent="0.3">
      <c r="B342" t="s">
        <v>973</v>
      </c>
      <c r="C342" t="s">
        <v>973</v>
      </c>
      <c r="D342" t="s">
        <v>1031</v>
      </c>
      <c r="E342" t="s">
        <v>975</v>
      </c>
      <c r="F342" t="s">
        <v>976</v>
      </c>
      <c r="G342" t="s">
        <v>987</v>
      </c>
      <c r="H342">
        <v>614</v>
      </c>
      <c r="M342" s="24">
        <v>45413</v>
      </c>
      <c r="N342" t="s">
        <v>1002</v>
      </c>
      <c r="O342" t="s">
        <v>979</v>
      </c>
      <c r="P342">
        <v>1</v>
      </c>
      <c r="Q342">
        <v>25</v>
      </c>
      <c r="R342">
        <f t="shared" si="5"/>
        <v>25</v>
      </c>
    </row>
    <row r="343" spans="2:18" x14ac:dyDescent="0.3">
      <c r="B343" t="s">
        <v>973</v>
      </c>
      <c r="C343" t="s">
        <v>973</v>
      </c>
      <c r="D343" t="s">
        <v>1031</v>
      </c>
      <c r="E343" t="s">
        <v>982</v>
      </c>
      <c r="F343" t="s">
        <v>976</v>
      </c>
      <c r="G343" t="s">
        <v>987</v>
      </c>
      <c r="H343">
        <v>591</v>
      </c>
      <c r="M343" s="24">
        <v>45413</v>
      </c>
      <c r="N343" t="s">
        <v>996</v>
      </c>
      <c r="O343" t="s">
        <v>986</v>
      </c>
      <c r="P343">
        <v>5</v>
      </c>
      <c r="Q343">
        <v>1100</v>
      </c>
      <c r="R343">
        <f t="shared" si="5"/>
        <v>5500</v>
      </c>
    </row>
    <row r="344" spans="2:18" x14ac:dyDescent="0.3">
      <c r="B344" t="s">
        <v>973</v>
      </c>
      <c r="C344" t="s">
        <v>973</v>
      </c>
      <c r="D344" t="s">
        <v>1031</v>
      </c>
      <c r="E344" t="s">
        <v>975</v>
      </c>
      <c r="F344" t="s">
        <v>976</v>
      </c>
      <c r="G344" t="s">
        <v>995</v>
      </c>
      <c r="H344">
        <v>6854</v>
      </c>
      <c r="M344" s="24">
        <v>45413</v>
      </c>
      <c r="N344" t="s">
        <v>984</v>
      </c>
      <c r="O344" t="s">
        <v>979</v>
      </c>
      <c r="P344">
        <v>15</v>
      </c>
      <c r="Q344">
        <v>180</v>
      </c>
      <c r="R344">
        <f t="shared" si="5"/>
        <v>2700</v>
      </c>
    </row>
    <row r="345" spans="2:18" x14ac:dyDescent="0.3">
      <c r="B345" t="s">
        <v>973</v>
      </c>
      <c r="C345" t="s">
        <v>973</v>
      </c>
      <c r="D345" t="s">
        <v>1031</v>
      </c>
      <c r="E345" t="s">
        <v>982</v>
      </c>
      <c r="F345" t="s">
        <v>976</v>
      </c>
      <c r="G345" t="s">
        <v>995</v>
      </c>
      <c r="H345">
        <v>7220</v>
      </c>
      <c r="M345" s="24">
        <v>45413</v>
      </c>
      <c r="N345" t="s">
        <v>1001</v>
      </c>
      <c r="O345" t="s">
        <v>989</v>
      </c>
      <c r="P345">
        <v>20</v>
      </c>
      <c r="Q345">
        <v>550</v>
      </c>
      <c r="R345">
        <f t="shared" si="5"/>
        <v>11000</v>
      </c>
    </row>
    <row r="346" spans="2:18" x14ac:dyDescent="0.3">
      <c r="B346" t="s">
        <v>973</v>
      </c>
      <c r="C346" t="s">
        <v>973</v>
      </c>
      <c r="D346" t="s">
        <v>1031</v>
      </c>
      <c r="E346" t="s">
        <v>975</v>
      </c>
      <c r="F346" t="s">
        <v>998</v>
      </c>
      <c r="G346" t="s">
        <v>977</v>
      </c>
      <c r="H346">
        <v>82</v>
      </c>
      <c r="M346" s="24">
        <v>45413</v>
      </c>
      <c r="N346" t="s">
        <v>983</v>
      </c>
      <c r="O346" t="s">
        <v>986</v>
      </c>
      <c r="P346">
        <v>25</v>
      </c>
      <c r="Q346">
        <v>100</v>
      </c>
      <c r="R346">
        <f t="shared" si="5"/>
        <v>2500</v>
      </c>
    </row>
    <row r="347" spans="2:18" x14ac:dyDescent="0.3">
      <c r="B347" t="s">
        <v>973</v>
      </c>
      <c r="C347" t="s">
        <v>973</v>
      </c>
      <c r="D347" t="s">
        <v>1031</v>
      </c>
      <c r="E347" t="s">
        <v>982</v>
      </c>
      <c r="F347" t="s">
        <v>998</v>
      </c>
      <c r="G347" t="s">
        <v>977</v>
      </c>
      <c r="H347">
        <v>63</v>
      </c>
      <c r="M347" s="24">
        <v>45414</v>
      </c>
      <c r="N347" t="s">
        <v>1003</v>
      </c>
      <c r="O347" t="s">
        <v>979</v>
      </c>
      <c r="P347">
        <v>1</v>
      </c>
      <c r="Q347">
        <v>90</v>
      </c>
      <c r="R347">
        <f t="shared" si="5"/>
        <v>90</v>
      </c>
    </row>
    <row r="348" spans="2:18" x14ac:dyDescent="0.3">
      <c r="B348" t="s">
        <v>973</v>
      </c>
      <c r="C348" t="s">
        <v>973</v>
      </c>
      <c r="D348" t="s">
        <v>1031</v>
      </c>
      <c r="E348" t="s">
        <v>975</v>
      </c>
      <c r="F348" t="s">
        <v>998</v>
      </c>
      <c r="G348" t="s">
        <v>987</v>
      </c>
      <c r="H348">
        <v>22</v>
      </c>
      <c r="M348" s="24">
        <v>45414</v>
      </c>
      <c r="N348" t="s">
        <v>988</v>
      </c>
      <c r="O348" t="s">
        <v>979</v>
      </c>
      <c r="P348">
        <v>5</v>
      </c>
      <c r="Q348">
        <v>450</v>
      </c>
      <c r="R348">
        <f t="shared" si="5"/>
        <v>2250</v>
      </c>
    </row>
    <row r="349" spans="2:18" x14ac:dyDescent="0.3">
      <c r="B349" t="s">
        <v>973</v>
      </c>
      <c r="C349" t="s">
        <v>973</v>
      </c>
      <c r="D349" t="s">
        <v>1031</v>
      </c>
      <c r="E349" t="s">
        <v>982</v>
      </c>
      <c r="F349" t="s">
        <v>998</v>
      </c>
      <c r="G349" t="s">
        <v>987</v>
      </c>
      <c r="H349">
        <v>10</v>
      </c>
      <c r="M349" s="24">
        <v>45414</v>
      </c>
      <c r="N349" t="s">
        <v>990</v>
      </c>
      <c r="O349" t="s">
        <v>989</v>
      </c>
      <c r="P349">
        <v>7</v>
      </c>
      <c r="Q349">
        <v>75</v>
      </c>
      <c r="R349">
        <f t="shared" si="5"/>
        <v>525</v>
      </c>
    </row>
    <row r="350" spans="2:18" x14ac:dyDescent="0.3">
      <c r="B350" t="s">
        <v>973</v>
      </c>
      <c r="C350" t="s">
        <v>973</v>
      </c>
      <c r="D350" t="s">
        <v>1031</v>
      </c>
      <c r="E350" t="s">
        <v>975</v>
      </c>
      <c r="F350" t="s">
        <v>998</v>
      </c>
      <c r="G350" t="s">
        <v>995</v>
      </c>
      <c r="H350">
        <v>247</v>
      </c>
      <c r="M350" s="24">
        <v>45414</v>
      </c>
      <c r="N350" t="s">
        <v>996</v>
      </c>
      <c r="O350" t="s">
        <v>979</v>
      </c>
      <c r="P350">
        <v>19</v>
      </c>
      <c r="Q350">
        <v>1100</v>
      </c>
      <c r="R350">
        <f t="shared" si="5"/>
        <v>20900</v>
      </c>
    </row>
    <row r="351" spans="2:18" x14ac:dyDescent="0.3">
      <c r="B351" t="s">
        <v>973</v>
      </c>
      <c r="C351" t="s">
        <v>973</v>
      </c>
      <c r="D351" t="s">
        <v>1031</v>
      </c>
      <c r="E351" t="s">
        <v>982</v>
      </c>
      <c r="F351" t="s">
        <v>998</v>
      </c>
      <c r="G351" t="s">
        <v>995</v>
      </c>
      <c r="H351">
        <v>270</v>
      </c>
      <c r="M351" s="24">
        <v>45415</v>
      </c>
      <c r="N351" t="s">
        <v>1000</v>
      </c>
      <c r="O351" t="s">
        <v>989</v>
      </c>
      <c r="P351">
        <v>6</v>
      </c>
      <c r="Q351">
        <v>350</v>
      </c>
      <c r="R351">
        <f t="shared" si="5"/>
        <v>2100</v>
      </c>
    </row>
    <row r="352" spans="2:18" x14ac:dyDescent="0.3">
      <c r="B352" t="s">
        <v>973</v>
      </c>
      <c r="C352" t="s">
        <v>973</v>
      </c>
      <c r="D352" t="s">
        <v>1032</v>
      </c>
      <c r="E352" t="s">
        <v>975</v>
      </c>
      <c r="F352" t="s">
        <v>976</v>
      </c>
      <c r="G352" t="s">
        <v>977</v>
      </c>
      <c r="H352">
        <v>1196</v>
      </c>
      <c r="M352" s="24">
        <v>45415</v>
      </c>
      <c r="N352" t="s">
        <v>996</v>
      </c>
      <c r="O352" t="s">
        <v>989</v>
      </c>
      <c r="P352">
        <v>19</v>
      </c>
      <c r="Q352">
        <v>1100</v>
      </c>
      <c r="R352">
        <f t="shared" si="5"/>
        <v>20900</v>
      </c>
    </row>
    <row r="353" spans="2:18" x14ac:dyDescent="0.3">
      <c r="B353" t="s">
        <v>973</v>
      </c>
      <c r="C353" t="s">
        <v>973</v>
      </c>
      <c r="D353" t="s">
        <v>1032</v>
      </c>
      <c r="E353" t="s">
        <v>982</v>
      </c>
      <c r="F353" t="s">
        <v>976</v>
      </c>
      <c r="G353" t="s">
        <v>977</v>
      </c>
      <c r="H353">
        <v>1138</v>
      </c>
      <c r="M353" s="24">
        <v>45416</v>
      </c>
      <c r="N353" t="s">
        <v>1003</v>
      </c>
      <c r="O353" t="s">
        <v>989</v>
      </c>
      <c r="P353">
        <v>7</v>
      </c>
      <c r="Q353">
        <v>90</v>
      </c>
      <c r="R353">
        <f t="shared" si="5"/>
        <v>630</v>
      </c>
    </row>
    <row r="354" spans="2:18" x14ac:dyDescent="0.3">
      <c r="B354" t="s">
        <v>973</v>
      </c>
      <c r="C354" t="s">
        <v>973</v>
      </c>
      <c r="D354" t="s">
        <v>1032</v>
      </c>
      <c r="E354" t="s">
        <v>975</v>
      </c>
      <c r="F354" t="s">
        <v>976</v>
      </c>
      <c r="G354" t="s">
        <v>987</v>
      </c>
      <c r="H354">
        <v>606</v>
      </c>
      <c r="M354" s="24">
        <v>45416</v>
      </c>
      <c r="N354" t="s">
        <v>1001</v>
      </c>
      <c r="O354" t="s">
        <v>989</v>
      </c>
      <c r="P354">
        <v>8</v>
      </c>
      <c r="Q354">
        <v>550</v>
      </c>
      <c r="R354">
        <f t="shared" si="5"/>
        <v>4400</v>
      </c>
    </row>
    <row r="355" spans="2:18" x14ac:dyDescent="0.3">
      <c r="B355" t="s">
        <v>973</v>
      </c>
      <c r="C355" t="s">
        <v>973</v>
      </c>
      <c r="D355" t="s">
        <v>1032</v>
      </c>
      <c r="E355" t="s">
        <v>982</v>
      </c>
      <c r="F355" t="s">
        <v>976</v>
      </c>
      <c r="G355" t="s">
        <v>987</v>
      </c>
      <c r="H355">
        <v>561</v>
      </c>
      <c r="M355" s="24">
        <v>45416</v>
      </c>
      <c r="N355" t="s">
        <v>992</v>
      </c>
      <c r="O355" t="s">
        <v>986</v>
      </c>
      <c r="P355">
        <v>12</v>
      </c>
      <c r="Q355">
        <v>600</v>
      </c>
      <c r="R355">
        <f t="shared" si="5"/>
        <v>7200</v>
      </c>
    </row>
    <row r="356" spans="2:18" x14ac:dyDescent="0.3">
      <c r="B356" t="s">
        <v>973</v>
      </c>
      <c r="C356" t="s">
        <v>973</v>
      </c>
      <c r="D356" t="s">
        <v>1032</v>
      </c>
      <c r="E356" t="s">
        <v>975</v>
      </c>
      <c r="F356" t="s">
        <v>976</v>
      </c>
      <c r="G356" t="s">
        <v>995</v>
      </c>
      <c r="H356">
        <v>5143</v>
      </c>
      <c r="M356" s="24">
        <v>45416</v>
      </c>
      <c r="N356" t="s">
        <v>990</v>
      </c>
      <c r="O356" t="s">
        <v>979</v>
      </c>
      <c r="P356">
        <v>16</v>
      </c>
      <c r="Q356">
        <v>75</v>
      </c>
      <c r="R356">
        <f t="shared" si="5"/>
        <v>1200</v>
      </c>
    </row>
    <row r="357" spans="2:18" x14ac:dyDescent="0.3">
      <c r="B357" t="s">
        <v>973</v>
      </c>
      <c r="C357" t="s">
        <v>973</v>
      </c>
      <c r="D357" t="s">
        <v>1032</v>
      </c>
      <c r="E357" t="s">
        <v>982</v>
      </c>
      <c r="F357" t="s">
        <v>976</v>
      </c>
      <c r="G357" t="s">
        <v>995</v>
      </c>
      <c r="H357">
        <v>5434</v>
      </c>
      <c r="M357" s="24">
        <v>45417</v>
      </c>
      <c r="N357" t="s">
        <v>996</v>
      </c>
      <c r="O357" t="s">
        <v>979</v>
      </c>
      <c r="P357">
        <v>5</v>
      </c>
      <c r="Q357">
        <v>1100</v>
      </c>
      <c r="R357">
        <f t="shared" si="5"/>
        <v>5500</v>
      </c>
    </row>
    <row r="358" spans="2:18" x14ac:dyDescent="0.3">
      <c r="B358" t="s">
        <v>973</v>
      </c>
      <c r="C358" t="s">
        <v>973</v>
      </c>
      <c r="D358" t="s">
        <v>1032</v>
      </c>
      <c r="E358" t="s">
        <v>975</v>
      </c>
      <c r="F358" t="s">
        <v>998</v>
      </c>
      <c r="G358" t="s">
        <v>977</v>
      </c>
      <c r="H358">
        <v>47</v>
      </c>
      <c r="M358" s="24">
        <v>45417</v>
      </c>
      <c r="N358" t="s">
        <v>997</v>
      </c>
      <c r="O358" t="s">
        <v>989</v>
      </c>
      <c r="P358">
        <v>11</v>
      </c>
      <c r="Q358">
        <v>100</v>
      </c>
      <c r="R358">
        <f t="shared" si="5"/>
        <v>1100</v>
      </c>
    </row>
    <row r="359" spans="2:18" x14ac:dyDescent="0.3">
      <c r="B359" t="s">
        <v>973</v>
      </c>
      <c r="C359" t="s">
        <v>973</v>
      </c>
      <c r="D359" t="s">
        <v>1032</v>
      </c>
      <c r="E359" t="s">
        <v>982</v>
      </c>
      <c r="F359" t="s">
        <v>998</v>
      </c>
      <c r="G359" t="s">
        <v>977</v>
      </c>
      <c r="H359">
        <v>46</v>
      </c>
      <c r="M359" s="24">
        <v>45417</v>
      </c>
      <c r="N359" t="s">
        <v>992</v>
      </c>
      <c r="O359" t="s">
        <v>979</v>
      </c>
      <c r="P359">
        <v>12</v>
      </c>
      <c r="Q359">
        <v>600</v>
      </c>
      <c r="R359">
        <f t="shared" si="5"/>
        <v>7200</v>
      </c>
    </row>
    <row r="360" spans="2:18" x14ac:dyDescent="0.3">
      <c r="B360" t="s">
        <v>973</v>
      </c>
      <c r="C360" t="s">
        <v>973</v>
      </c>
      <c r="D360" t="s">
        <v>1032</v>
      </c>
      <c r="E360" t="s">
        <v>975</v>
      </c>
      <c r="F360" t="s">
        <v>998</v>
      </c>
      <c r="G360" t="s">
        <v>987</v>
      </c>
      <c r="H360">
        <v>13</v>
      </c>
      <c r="M360" s="24">
        <v>45417</v>
      </c>
      <c r="N360" t="s">
        <v>1001</v>
      </c>
      <c r="O360" t="s">
        <v>989</v>
      </c>
      <c r="P360">
        <v>14</v>
      </c>
      <c r="Q360">
        <v>550</v>
      </c>
      <c r="R360">
        <f t="shared" si="5"/>
        <v>7700</v>
      </c>
    </row>
    <row r="361" spans="2:18" x14ac:dyDescent="0.3">
      <c r="B361" t="s">
        <v>973</v>
      </c>
      <c r="C361" t="s">
        <v>973</v>
      </c>
      <c r="D361" t="s">
        <v>1032</v>
      </c>
      <c r="E361" t="s">
        <v>982</v>
      </c>
      <c r="F361" t="s">
        <v>998</v>
      </c>
      <c r="G361" t="s">
        <v>987</v>
      </c>
      <c r="H361">
        <v>10</v>
      </c>
      <c r="M361" s="24">
        <v>45417</v>
      </c>
      <c r="N361" t="s">
        <v>1001</v>
      </c>
      <c r="O361" t="s">
        <v>979</v>
      </c>
      <c r="P361">
        <v>20</v>
      </c>
      <c r="Q361">
        <v>550</v>
      </c>
      <c r="R361">
        <f t="shared" si="5"/>
        <v>11000</v>
      </c>
    </row>
    <row r="362" spans="2:18" x14ac:dyDescent="0.3">
      <c r="B362" t="s">
        <v>973</v>
      </c>
      <c r="C362" t="s">
        <v>973</v>
      </c>
      <c r="D362" t="s">
        <v>1032</v>
      </c>
      <c r="E362" t="s">
        <v>975</v>
      </c>
      <c r="F362" t="s">
        <v>998</v>
      </c>
      <c r="G362" t="s">
        <v>995</v>
      </c>
      <c r="H362">
        <v>235</v>
      </c>
      <c r="M362" s="24">
        <v>45418</v>
      </c>
      <c r="N362" t="s">
        <v>978</v>
      </c>
      <c r="O362" t="s">
        <v>989</v>
      </c>
      <c r="P362">
        <v>4</v>
      </c>
      <c r="Q362">
        <v>750</v>
      </c>
      <c r="R362">
        <f t="shared" si="5"/>
        <v>3000</v>
      </c>
    </row>
    <row r="363" spans="2:18" x14ac:dyDescent="0.3">
      <c r="B363" t="s">
        <v>973</v>
      </c>
      <c r="C363" t="s">
        <v>973</v>
      </c>
      <c r="D363" t="s">
        <v>1032</v>
      </c>
      <c r="E363" t="s">
        <v>982</v>
      </c>
      <c r="F363" t="s">
        <v>998</v>
      </c>
      <c r="G363" t="s">
        <v>995</v>
      </c>
      <c r="H363">
        <v>216</v>
      </c>
      <c r="M363" s="24">
        <v>45418</v>
      </c>
      <c r="N363" t="s">
        <v>996</v>
      </c>
      <c r="O363" t="s">
        <v>979</v>
      </c>
      <c r="P363">
        <v>16</v>
      </c>
      <c r="Q363">
        <v>1100</v>
      </c>
      <c r="R363">
        <f t="shared" si="5"/>
        <v>17600</v>
      </c>
    </row>
    <row r="364" spans="2:18" x14ac:dyDescent="0.3">
      <c r="B364" t="s">
        <v>973</v>
      </c>
      <c r="C364" t="s">
        <v>1033</v>
      </c>
      <c r="D364" t="s">
        <v>1034</v>
      </c>
      <c r="E364" t="s">
        <v>975</v>
      </c>
      <c r="F364" t="s">
        <v>976</v>
      </c>
      <c r="G364" t="s">
        <v>977</v>
      </c>
      <c r="H364">
        <v>867</v>
      </c>
      <c r="M364" s="24">
        <v>45418</v>
      </c>
      <c r="N364" t="s">
        <v>1000</v>
      </c>
      <c r="O364" t="s">
        <v>986</v>
      </c>
      <c r="P364">
        <v>22</v>
      </c>
      <c r="Q364">
        <v>350</v>
      </c>
      <c r="R364">
        <f t="shared" si="5"/>
        <v>7700</v>
      </c>
    </row>
    <row r="365" spans="2:18" x14ac:dyDescent="0.3">
      <c r="B365" t="s">
        <v>973</v>
      </c>
      <c r="C365" t="s">
        <v>1033</v>
      </c>
      <c r="D365" t="s">
        <v>1034</v>
      </c>
      <c r="E365" t="s">
        <v>982</v>
      </c>
      <c r="F365" t="s">
        <v>976</v>
      </c>
      <c r="G365" t="s">
        <v>977</v>
      </c>
      <c r="H365">
        <v>822</v>
      </c>
      <c r="M365" s="24">
        <v>45418</v>
      </c>
      <c r="N365" t="s">
        <v>1002</v>
      </c>
      <c r="O365" t="s">
        <v>989</v>
      </c>
      <c r="P365">
        <v>25</v>
      </c>
      <c r="Q365">
        <v>25</v>
      </c>
      <c r="R365">
        <f t="shared" si="5"/>
        <v>625</v>
      </c>
    </row>
    <row r="366" spans="2:18" x14ac:dyDescent="0.3">
      <c r="B366" t="s">
        <v>973</v>
      </c>
      <c r="C366" t="s">
        <v>1033</v>
      </c>
      <c r="D366" t="s">
        <v>1034</v>
      </c>
      <c r="E366" t="s">
        <v>975</v>
      </c>
      <c r="F366" t="s">
        <v>976</v>
      </c>
      <c r="G366" t="s">
        <v>987</v>
      </c>
      <c r="H366">
        <v>375</v>
      </c>
      <c r="M366" s="24">
        <v>45419</v>
      </c>
      <c r="N366" t="s">
        <v>992</v>
      </c>
      <c r="O366" t="s">
        <v>979</v>
      </c>
      <c r="P366">
        <v>2</v>
      </c>
      <c r="Q366">
        <v>600</v>
      </c>
      <c r="R366">
        <f t="shared" si="5"/>
        <v>1200</v>
      </c>
    </row>
    <row r="367" spans="2:18" x14ac:dyDescent="0.3">
      <c r="B367" t="s">
        <v>973</v>
      </c>
      <c r="C367" t="s">
        <v>1033</v>
      </c>
      <c r="D367" t="s">
        <v>1034</v>
      </c>
      <c r="E367" t="s">
        <v>982</v>
      </c>
      <c r="F367" t="s">
        <v>976</v>
      </c>
      <c r="G367" t="s">
        <v>987</v>
      </c>
      <c r="H367">
        <v>350</v>
      </c>
      <c r="M367" s="24">
        <v>45419</v>
      </c>
      <c r="N367" t="s">
        <v>1000</v>
      </c>
      <c r="O367" t="s">
        <v>979</v>
      </c>
      <c r="P367">
        <v>2</v>
      </c>
      <c r="Q367">
        <v>350</v>
      </c>
      <c r="R367">
        <f t="shared" si="5"/>
        <v>700</v>
      </c>
    </row>
    <row r="368" spans="2:18" x14ac:dyDescent="0.3">
      <c r="B368" t="s">
        <v>973</v>
      </c>
      <c r="C368" t="s">
        <v>1033</v>
      </c>
      <c r="D368" t="s">
        <v>1034</v>
      </c>
      <c r="E368" t="s">
        <v>975</v>
      </c>
      <c r="F368" t="s">
        <v>976</v>
      </c>
      <c r="G368" t="s">
        <v>995</v>
      </c>
      <c r="H368">
        <v>4043</v>
      </c>
      <c r="M368" s="24">
        <v>45419</v>
      </c>
      <c r="N368" t="s">
        <v>993</v>
      </c>
      <c r="O368" t="s">
        <v>979</v>
      </c>
      <c r="P368">
        <v>6</v>
      </c>
      <c r="Q368">
        <v>120</v>
      </c>
      <c r="R368">
        <f t="shared" si="5"/>
        <v>720</v>
      </c>
    </row>
    <row r="369" spans="2:18" x14ac:dyDescent="0.3">
      <c r="B369" t="s">
        <v>973</v>
      </c>
      <c r="C369" t="s">
        <v>1033</v>
      </c>
      <c r="D369" t="s">
        <v>1034</v>
      </c>
      <c r="E369" t="s">
        <v>982</v>
      </c>
      <c r="F369" t="s">
        <v>976</v>
      </c>
      <c r="G369" t="s">
        <v>995</v>
      </c>
      <c r="H369">
        <v>4226</v>
      </c>
      <c r="M369" s="24">
        <v>45419</v>
      </c>
      <c r="N369" t="s">
        <v>983</v>
      </c>
      <c r="O369" t="s">
        <v>986</v>
      </c>
      <c r="P369">
        <v>12</v>
      </c>
      <c r="Q369">
        <v>100</v>
      </c>
      <c r="R369">
        <f t="shared" si="5"/>
        <v>1200</v>
      </c>
    </row>
    <row r="370" spans="2:18" x14ac:dyDescent="0.3">
      <c r="B370" t="s">
        <v>973</v>
      </c>
      <c r="C370" t="s">
        <v>1033</v>
      </c>
      <c r="D370" t="s">
        <v>1034</v>
      </c>
      <c r="E370" t="s">
        <v>975</v>
      </c>
      <c r="F370" t="s">
        <v>998</v>
      </c>
      <c r="G370" t="s">
        <v>977</v>
      </c>
      <c r="H370">
        <v>13</v>
      </c>
      <c r="M370" s="24">
        <v>45419</v>
      </c>
      <c r="N370" t="s">
        <v>992</v>
      </c>
      <c r="O370" t="s">
        <v>986</v>
      </c>
      <c r="P370">
        <v>25</v>
      </c>
      <c r="Q370">
        <v>600</v>
      </c>
      <c r="R370">
        <f t="shared" si="5"/>
        <v>15000</v>
      </c>
    </row>
    <row r="371" spans="2:18" x14ac:dyDescent="0.3">
      <c r="B371" t="s">
        <v>973</v>
      </c>
      <c r="C371" t="s">
        <v>1033</v>
      </c>
      <c r="D371" t="s">
        <v>1034</v>
      </c>
      <c r="E371" t="s">
        <v>982</v>
      </c>
      <c r="F371" t="s">
        <v>998</v>
      </c>
      <c r="G371" t="s">
        <v>977</v>
      </c>
      <c r="H371">
        <v>14</v>
      </c>
      <c r="M371" s="24">
        <v>45420</v>
      </c>
      <c r="N371" t="s">
        <v>1002</v>
      </c>
      <c r="O371" t="s">
        <v>986</v>
      </c>
      <c r="P371">
        <v>11</v>
      </c>
      <c r="Q371">
        <v>25</v>
      </c>
      <c r="R371">
        <f t="shared" si="5"/>
        <v>275</v>
      </c>
    </row>
    <row r="372" spans="2:18" x14ac:dyDescent="0.3">
      <c r="B372" t="s">
        <v>973</v>
      </c>
      <c r="C372" t="s">
        <v>1033</v>
      </c>
      <c r="D372" t="s">
        <v>1034</v>
      </c>
      <c r="E372" t="s">
        <v>975</v>
      </c>
      <c r="F372" t="s">
        <v>998</v>
      </c>
      <c r="G372" t="s">
        <v>987</v>
      </c>
      <c r="H372">
        <v>8</v>
      </c>
      <c r="M372" s="24">
        <v>45420</v>
      </c>
      <c r="N372" t="s">
        <v>997</v>
      </c>
      <c r="O372" t="s">
        <v>986</v>
      </c>
      <c r="P372">
        <v>16</v>
      </c>
      <c r="Q372">
        <v>100</v>
      </c>
      <c r="R372">
        <f t="shared" si="5"/>
        <v>1600</v>
      </c>
    </row>
    <row r="373" spans="2:18" x14ac:dyDescent="0.3">
      <c r="B373" t="s">
        <v>973</v>
      </c>
      <c r="C373" t="s">
        <v>1033</v>
      </c>
      <c r="D373" t="s">
        <v>1034</v>
      </c>
      <c r="E373" t="s">
        <v>982</v>
      </c>
      <c r="F373" t="s">
        <v>998</v>
      </c>
      <c r="G373" t="s">
        <v>987</v>
      </c>
      <c r="H373">
        <v>4</v>
      </c>
      <c r="M373" s="24">
        <v>45421</v>
      </c>
      <c r="N373" t="s">
        <v>996</v>
      </c>
      <c r="O373" t="s">
        <v>989</v>
      </c>
      <c r="P373">
        <v>5</v>
      </c>
      <c r="Q373">
        <v>1100</v>
      </c>
      <c r="R373">
        <f t="shared" si="5"/>
        <v>5500</v>
      </c>
    </row>
    <row r="374" spans="2:18" x14ac:dyDescent="0.3">
      <c r="B374" t="s">
        <v>973</v>
      </c>
      <c r="C374" t="s">
        <v>1033</v>
      </c>
      <c r="D374" t="s">
        <v>1034</v>
      </c>
      <c r="E374" t="s">
        <v>975</v>
      </c>
      <c r="F374" t="s">
        <v>998</v>
      </c>
      <c r="G374" t="s">
        <v>995</v>
      </c>
      <c r="H374">
        <v>87</v>
      </c>
      <c r="M374" s="24">
        <v>45421</v>
      </c>
      <c r="N374" t="s">
        <v>978</v>
      </c>
      <c r="O374" t="s">
        <v>979</v>
      </c>
      <c r="P374">
        <v>11</v>
      </c>
      <c r="Q374">
        <v>750</v>
      </c>
      <c r="R374">
        <f t="shared" si="5"/>
        <v>8250</v>
      </c>
    </row>
    <row r="375" spans="2:18" x14ac:dyDescent="0.3">
      <c r="B375" t="s">
        <v>973</v>
      </c>
      <c r="C375" t="s">
        <v>1033</v>
      </c>
      <c r="D375" t="s">
        <v>1034</v>
      </c>
      <c r="E375" t="s">
        <v>982</v>
      </c>
      <c r="F375" t="s">
        <v>998</v>
      </c>
      <c r="G375" t="s">
        <v>995</v>
      </c>
      <c r="H375">
        <v>91</v>
      </c>
      <c r="M375" s="24">
        <v>45421</v>
      </c>
      <c r="N375" t="s">
        <v>1003</v>
      </c>
      <c r="O375" t="s">
        <v>979</v>
      </c>
      <c r="P375">
        <v>16</v>
      </c>
      <c r="Q375">
        <v>90</v>
      </c>
      <c r="R375">
        <f t="shared" si="5"/>
        <v>1440</v>
      </c>
    </row>
    <row r="376" spans="2:18" x14ac:dyDescent="0.3">
      <c r="B376" t="s">
        <v>973</v>
      </c>
      <c r="C376" t="s">
        <v>1033</v>
      </c>
      <c r="D376" t="s">
        <v>1035</v>
      </c>
      <c r="E376" t="s">
        <v>975</v>
      </c>
      <c r="F376" t="s">
        <v>976</v>
      </c>
      <c r="G376" t="s">
        <v>977</v>
      </c>
      <c r="H376">
        <v>1084</v>
      </c>
      <c r="M376" s="24">
        <v>45421</v>
      </c>
      <c r="N376" t="s">
        <v>984</v>
      </c>
      <c r="O376" t="s">
        <v>986</v>
      </c>
      <c r="P376">
        <v>18</v>
      </c>
      <c r="Q376">
        <v>180</v>
      </c>
      <c r="R376">
        <f t="shared" si="5"/>
        <v>3240</v>
      </c>
    </row>
    <row r="377" spans="2:18" x14ac:dyDescent="0.3">
      <c r="B377" t="s">
        <v>973</v>
      </c>
      <c r="C377" t="s">
        <v>1033</v>
      </c>
      <c r="D377" t="s">
        <v>1035</v>
      </c>
      <c r="E377" t="s">
        <v>982</v>
      </c>
      <c r="F377" t="s">
        <v>976</v>
      </c>
      <c r="G377" t="s">
        <v>977</v>
      </c>
      <c r="H377">
        <v>1109</v>
      </c>
      <c r="M377" s="24">
        <v>45421</v>
      </c>
      <c r="N377" t="s">
        <v>990</v>
      </c>
      <c r="O377" t="s">
        <v>986</v>
      </c>
      <c r="P377">
        <v>24</v>
      </c>
      <c r="Q377">
        <v>75</v>
      </c>
      <c r="R377">
        <f t="shared" si="5"/>
        <v>1800</v>
      </c>
    </row>
    <row r="378" spans="2:18" x14ac:dyDescent="0.3">
      <c r="B378" t="s">
        <v>973</v>
      </c>
      <c r="C378" t="s">
        <v>1033</v>
      </c>
      <c r="D378" t="s">
        <v>1035</v>
      </c>
      <c r="E378" t="s">
        <v>975</v>
      </c>
      <c r="F378" t="s">
        <v>976</v>
      </c>
      <c r="G378" t="s">
        <v>987</v>
      </c>
      <c r="H378">
        <v>645</v>
      </c>
      <c r="M378" s="24">
        <v>45422</v>
      </c>
      <c r="N378" t="s">
        <v>997</v>
      </c>
      <c r="O378" t="s">
        <v>979</v>
      </c>
      <c r="P378">
        <v>4</v>
      </c>
      <c r="Q378">
        <v>100</v>
      </c>
      <c r="R378">
        <f t="shared" si="5"/>
        <v>400</v>
      </c>
    </row>
    <row r="379" spans="2:18" x14ac:dyDescent="0.3">
      <c r="B379" t="s">
        <v>973</v>
      </c>
      <c r="C379" t="s">
        <v>1033</v>
      </c>
      <c r="D379" t="s">
        <v>1035</v>
      </c>
      <c r="E379" t="s">
        <v>982</v>
      </c>
      <c r="F379" t="s">
        <v>976</v>
      </c>
      <c r="G379" t="s">
        <v>987</v>
      </c>
      <c r="H379">
        <v>609</v>
      </c>
      <c r="M379" s="24">
        <v>45422</v>
      </c>
      <c r="N379" t="s">
        <v>990</v>
      </c>
      <c r="O379" t="s">
        <v>986</v>
      </c>
      <c r="P379">
        <v>14</v>
      </c>
      <c r="Q379">
        <v>75</v>
      </c>
      <c r="R379">
        <f t="shared" si="5"/>
        <v>1050</v>
      </c>
    </row>
    <row r="380" spans="2:18" x14ac:dyDescent="0.3">
      <c r="B380" t="s">
        <v>973</v>
      </c>
      <c r="C380" t="s">
        <v>1033</v>
      </c>
      <c r="D380" t="s">
        <v>1035</v>
      </c>
      <c r="E380" t="s">
        <v>975</v>
      </c>
      <c r="F380" t="s">
        <v>976</v>
      </c>
      <c r="G380" t="s">
        <v>995</v>
      </c>
      <c r="H380">
        <v>5178</v>
      </c>
      <c r="M380" s="24">
        <v>45422</v>
      </c>
      <c r="N380" t="s">
        <v>1002</v>
      </c>
      <c r="O380" t="s">
        <v>986</v>
      </c>
      <c r="P380">
        <v>15</v>
      </c>
      <c r="Q380">
        <v>25</v>
      </c>
      <c r="R380">
        <f t="shared" si="5"/>
        <v>375</v>
      </c>
    </row>
    <row r="381" spans="2:18" x14ac:dyDescent="0.3">
      <c r="B381" t="s">
        <v>973</v>
      </c>
      <c r="C381" t="s">
        <v>1033</v>
      </c>
      <c r="D381" t="s">
        <v>1035</v>
      </c>
      <c r="E381" t="s">
        <v>982</v>
      </c>
      <c r="F381" t="s">
        <v>976</v>
      </c>
      <c r="G381" t="s">
        <v>995</v>
      </c>
      <c r="H381">
        <v>5672</v>
      </c>
      <c r="M381" s="24">
        <v>45422</v>
      </c>
      <c r="N381" t="s">
        <v>978</v>
      </c>
      <c r="O381" t="s">
        <v>986</v>
      </c>
      <c r="P381">
        <v>18</v>
      </c>
      <c r="Q381">
        <v>750</v>
      </c>
      <c r="R381">
        <f t="shared" si="5"/>
        <v>13500</v>
      </c>
    </row>
    <row r="382" spans="2:18" x14ac:dyDescent="0.3">
      <c r="B382" t="s">
        <v>973</v>
      </c>
      <c r="C382" t="s">
        <v>1033</v>
      </c>
      <c r="D382" t="s">
        <v>1035</v>
      </c>
      <c r="E382" t="s">
        <v>975</v>
      </c>
      <c r="F382" t="s">
        <v>998</v>
      </c>
      <c r="G382" t="s">
        <v>977</v>
      </c>
      <c r="H382">
        <v>31</v>
      </c>
      <c r="M382" s="24">
        <v>45423</v>
      </c>
      <c r="N382" t="s">
        <v>1004</v>
      </c>
      <c r="O382" t="s">
        <v>979</v>
      </c>
      <c r="P382">
        <v>2</v>
      </c>
      <c r="Q382">
        <v>850</v>
      </c>
      <c r="R382">
        <f t="shared" si="5"/>
        <v>1700</v>
      </c>
    </row>
    <row r="383" spans="2:18" x14ac:dyDescent="0.3">
      <c r="B383" t="s">
        <v>973</v>
      </c>
      <c r="C383" t="s">
        <v>1033</v>
      </c>
      <c r="D383" t="s">
        <v>1035</v>
      </c>
      <c r="E383" t="s">
        <v>982</v>
      </c>
      <c r="F383" t="s">
        <v>998</v>
      </c>
      <c r="G383" t="s">
        <v>977</v>
      </c>
      <c r="H383">
        <v>27</v>
      </c>
      <c r="M383" s="24">
        <v>45423</v>
      </c>
      <c r="N383" t="s">
        <v>990</v>
      </c>
      <c r="O383" t="s">
        <v>979</v>
      </c>
      <c r="P383">
        <v>7</v>
      </c>
      <c r="Q383">
        <v>75</v>
      </c>
      <c r="R383">
        <f t="shared" si="5"/>
        <v>525</v>
      </c>
    </row>
    <row r="384" spans="2:18" x14ac:dyDescent="0.3">
      <c r="B384" t="s">
        <v>973</v>
      </c>
      <c r="C384" t="s">
        <v>1033</v>
      </c>
      <c r="D384" t="s">
        <v>1035</v>
      </c>
      <c r="E384" t="s">
        <v>975</v>
      </c>
      <c r="F384" t="s">
        <v>998</v>
      </c>
      <c r="G384" t="s">
        <v>987</v>
      </c>
      <c r="H384">
        <v>3</v>
      </c>
      <c r="M384" s="24">
        <v>45423</v>
      </c>
      <c r="N384" t="s">
        <v>983</v>
      </c>
      <c r="O384" t="s">
        <v>979</v>
      </c>
      <c r="P384">
        <v>13</v>
      </c>
      <c r="Q384">
        <v>100</v>
      </c>
      <c r="R384">
        <f t="shared" si="5"/>
        <v>1300</v>
      </c>
    </row>
    <row r="385" spans="2:18" x14ac:dyDescent="0.3">
      <c r="B385" t="s">
        <v>973</v>
      </c>
      <c r="C385" t="s">
        <v>1033</v>
      </c>
      <c r="D385" t="s">
        <v>1035</v>
      </c>
      <c r="E385" t="s">
        <v>982</v>
      </c>
      <c r="F385" t="s">
        <v>998</v>
      </c>
      <c r="G385" t="s">
        <v>987</v>
      </c>
      <c r="H385">
        <v>8</v>
      </c>
      <c r="M385" s="24">
        <v>45424</v>
      </c>
      <c r="N385" t="s">
        <v>988</v>
      </c>
      <c r="O385" t="s">
        <v>979</v>
      </c>
      <c r="P385">
        <v>2</v>
      </c>
      <c r="Q385">
        <v>450</v>
      </c>
      <c r="R385">
        <f t="shared" si="5"/>
        <v>900</v>
      </c>
    </row>
    <row r="386" spans="2:18" x14ac:dyDescent="0.3">
      <c r="B386" t="s">
        <v>973</v>
      </c>
      <c r="C386" t="s">
        <v>1033</v>
      </c>
      <c r="D386" t="s">
        <v>1035</v>
      </c>
      <c r="E386" t="s">
        <v>975</v>
      </c>
      <c r="F386" t="s">
        <v>998</v>
      </c>
      <c r="G386" t="s">
        <v>995</v>
      </c>
      <c r="H386">
        <v>162</v>
      </c>
      <c r="M386" s="24">
        <v>45424</v>
      </c>
      <c r="N386" t="s">
        <v>1000</v>
      </c>
      <c r="O386" t="s">
        <v>979</v>
      </c>
      <c r="P386">
        <v>3</v>
      </c>
      <c r="Q386">
        <v>350</v>
      </c>
      <c r="R386">
        <f t="shared" si="5"/>
        <v>1050</v>
      </c>
    </row>
    <row r="387" spans="2:18" x14ac:dyDescent="0.3">
      <c r="B387" t="s">
        <v>973</v>
      </c>
      <c r="C387" t="s">
        <v>1033</v>
      </c>
      <c r="D387" t="s">
        <v>1035</v>
      </c>
      <c r="E387" t="s">
        <v>982</v>
      </c>
      <c r="F387" t="s">
        <v>998</v>
      </c>
      <c r="G387" t="s">
        <v>995</v>
      </c>
      <c r="H387">
        <v>158</v>
      </c>
      <c r="M387" s="24">
        <v>45424</v>
      </c>
      <c r="N387" t="s">
        <v>1002</v>
      </c>
      <c r="O387" t="s">
        <v>989</v>
      </c>
      <c r="P387">
        <v>15</v>
      </c>
      <c r="Q387">
        <v>25</v>
      </c>
      <c r="R387">
        <f t="shared" si="5"/>
        <v>375</v>
      </c>
    </row>
    <row r="388" spans="2:18" x14ac:dyDescent="0.3">
      <c r="B388" t="s">
        <v>973</v>
      </c>
      <c r="C388" t="s">
        <v>1033</v>
      </c>
      <c r="D388" t="s">
        <v>1036</v>
      </c>
      <c r="E388" t="s">
        <v>975</v>
      </c>
      <c r="F388" t="s">
        <v>976</v>
      </c>
      <c r="G388" t="s">
        <v>977</v>
      </c>
      <c r="H388">
        <v>1678</v>
      </c>
      <c r="M388" s="24">
        <v>45424</v>
      </c>
      <c r="N388" t="s">
        <v>984</v>
      </c>
      <c r="O388" t="s">
        <v>989</v>
      </c>
      <c r="P388">
        <v>21</v>
      </c>
      <c r="Q388">
        <v>180</v>
      </c>
      <c r="R388">
        <f t="shared" ref="R388:R451" si="6">P388*Q388</f>
        <v>3780</v>
      </c>
    </row>
    <row r="389" spans="2:18" x14ac:dyDescent="0.3">
      <c r="B389" t="s">
        <v>973</v>
      </c>
      <c r="C389" t="s">
        <v>1033</v>
      </c>
      <c r="D389" t="s">
        <v>1036</v>
      </c>
      <c r="E389" t="s">
        <v>982</v>
      </c>
      <c r="F389" t="s">
        <v>976</v>
      </c>
      <c r="G389" t="s">
        <v>977</v>
      </c>
      <c r="H389">
        <v>1557</v>
      </c>
      <c r="M389" s="24">
        <v>45424</v>
      </c>
      <c r="N389" t="s">
        <v>990</v>
      </c>
      <c r="O389" t="s">
        <v>979</v>
      </c>
      <c r="P389">
        <v>23</v>
      </c>
      <c r="Q389">
        <v>75</v>
      </c>
      <c r="R389">
        <f t="shared" si="6"/>
        <v>1725</v>
      </c>
    </row>
    <row r="390" spans="2:18" x14ac:dyDescent="0.3">
      <c r="B390" t="s">
        <v>973</v>
      </c>
      <c r="C390" t="s">
        <v>1033</v>
      </c>
      <c r="D390" t="s">
        <v>1036</v>
      </c>
      <c r="E390" t="s">
        <v>975</v>
      </c>
      <c r="F390" t="s">
        <v>976</v>
      </c>
      <c r="G390" t="s">
        <v>987</v>
      </c>
      <c r="H390">
        <v>781</v>
      </c>
      <c r="M390" s="24">
        <v>45424</v>
      </c>
      <c r="N390" t="s">
        <v>1002</v>
      </c>
      <c r="O390" t="s">
        <v>986</v>
      </c>
      <c r="P390">
        <v>23</v>
      </c>
      <c r="Q390">
        <v>25</v>
      </c>
      <c r="R390">
        <f t="shared" si="6"/>
        <v>575</v>
      </c>
    </row>
    <row r="391" spans="2:18" x14ac:dyDescent="0.3">
      <c r="B391" t="s">
        <v>973</v>
      </c>
      <c r="C391" t="s">
        <v>1033</v>
      </c>
      <c r="D391" t="s">
        <v>1036</v>
      </c>
      <c r="E391" t="s">
        <v>982</v>
      </c>
      <c r="F391" t="s">
        <v>976</v>
      </c>
      <c r="G391" t="s">
        <v>987</v>
      </c>
      <c r="H391">
        <v>787</v>
      </c>
      <c r="M391" s="24">
        <v>45425</v>
      </c>
      <c r="N391" t="s">
        <v>1004</v>
      </c>
      <c r="O391" t="s">
        <v>986</v>
      </c>
      <c r="P391">
        <v>11</v>
      </c>
      <c r="Q391">
        <v>850</v>
      </c>
      <c r="R391">
        <f t="shared" si="6"/>
        <v>9350</v>
      </c>
    </row>
    <row r="392" spans="2:18" x14ac:dyDescent="0.3">
      <c r="B392" t="s">
        <v>973</v>
      </c>
      <c r="C392" t="s">
        <v>1033</v>
      </c>
      <c r="D392" t="s">
        <v>1036</v>
      </c>
      <c r="E392" t="s">
        <v>975</v>
      </c>
      <c r="F392" t="s">
        <v>976</v>
      </c>
      <c r="G392" t="s">
        <v>995</v>
      </c>
      <c r="H392">
        <v>7566</v>
      </c>
      <c r="M392" s="24">
        <v>45425</v>
      </c>
      <c r="N392" t="s">
        <v>1003</v>
      </c>
      <c r="O392" t="s">
        <v>986</v>
      </c>
      <c r="P392">
        <v>19</v>
      </c>
      <c r="Q392">
        <v>90</v>
      </c>
      <c r="R392">
        <f t="shared" si="6"/>
        <v>1710</v>
      </c>
    </row>
    <row r="393" spans="2:18" x14ac:dyDescent="0.3">
      <c r="B393" t="s">
        <v>973</v>
      </c>
      <c r="C393" t="s">
        <v>1033</v>
      </c>
      <c r="D393" t="s">
        <v>1036</v>
      </c>
      <c r="E393" t="s">
        <v>982</v>
      </c>
      <c r="F393" t="s">
        <v>976</v>
      </c>
      <c r="G393" t="s">
        <v>995</v>
      </c>
      <c r="H393">
        <v>7970</v>
      </c>
      <c r="M393" s="24">
        <v>45425</v>
      </c>
      <c r="N393" t="s">
        <v>997</v>
      </c>
      <c r="O393" t="s">
        <v>986</v>
      </c>
      <c r="P393">
        <v>24</v>
      </c>
      <c r="Q393">
        <v>100</v>
      </c>
      <c r="R393">
        <f t="shared" si="6"/>
        <v>2400</v>
      </c>
    </row>
    <row r="394" spans="2:18" x14ac:dyDescent="0.3">
      <c r="B394" t="s">
        <v>973</v>
      </c>
      <c r="C394" t="s">
        <v>1033</v>
      </c>
      <c r="D394" t="s">
        <v>1036</v>
      </c>
      <c r="E394" t="s">
        <v>975</v>
      </c>
      <c r="F394" t="s">
        <v>998</v>
      </c>
      <c r="G394" t="s">
        <v>977</v>
      </c>
      <c r="H394">
        <v>22</v>
      </c>
      <c r="M394" s="24">
        <v>45426</v>
      </c>
      <c r="N394" t="s">
        <v>1000</v>
      </c>
      <c r="O394" t="s">
        <v>979</v>
      </c>
      <c r="P394">
        <v>5</v>
      </c>
      <c r="Q394">
        <v>350</v>
      </c>
      <c r="R394">
        <f t="shared" si="6"/>
        <v>1750</v>
      </c>
    </row>
    <row r="395" spans="2:18" x14ac:dyDescent="0.3">
      <c r="B395" t="s">
        <v>973</v>
      </c>
      <c r="C395" t="s">
        <v>1033</v>
      </c>
      <c r="D395" t="s">
        <v>1036</v>
      </c>
      <c r="E395" t="s">
        <v>982</v>
      </c>
      <c r="F395" t="s">
        <v>998</v>
      </c>
      <c r="G395" t="s">
        <v>977</v>
      </c>
      <c r="H395">
        <v>22</v>
      </c>
      <c r="M395" s="24">
        <v>45426</v>
      </c>
      <c r="N395" t="s">
        <v>1003</v>
      </c>
      <c r="O395" t="s">
        <v>986</v>
      </c>
      <c r="P395">
        <v>5</v>
      </c>
      <c r="Q395">
        <v>90</v>
      </c>
      <c r="R395">
        <f t="shared" si="6"/>
        <v>450</v>
      </c>
    </row>
    <row r="396" spans="2:18" x14ac:dyDescent="0.3">
      <c r="B396" t="s">
        <v>973</v>
      </c>
      <c r="C396" t="s">
        <v>1033</v>
      </c>
      <c r="D396" t="s">
        <v>1036</v>
      </c>
      <c r="E396" t="s">
        <v>975</v>
      </c>
      <c r="F396" t="s">
        <v>998</v>
      </c>
      <c r="G396" t="s">
        <v>987</v>
      </c>
      <c r="H396">
        <v>13</v>
      </c>
      <c r="M396" s="24">
        <v>45427</v>
      </c>
      <c r="N396" t="s">
        <v>996</v>
      </c>
      <c r="O396" t="s">
        <v>979</v>
      </c>
      <c r="P396">
        <v>1</v>
      </c>
      <c r="Q396">
        <v>1100</v>
      </c>
      <c r="R396">
        <f t="shared" si="6"/>
        <v>1100</v>
      </c>
    </row>
    <row r="397" spans="2:18" x14ac:dyDescent="0.3">
      <c r="B397" t="s">
        <v>973</v>
      </c>
      <c r="C397" t="s">
        <v>1033</v>
      </c>
      <c r="D397" t="s">
        <v>1036</v>
      </c>
      <c r="E397" t="s">
        <v>982</v>
      </c>
      <c r="F397" t="s">
        <v>998</v>
      </c>
      <c r="G397" t="s">
        <v>987</v>
      </c>
      <c r="H397">
        <v>10</v>
      </c>
      <c r="M397" s="24">
        <v>45427</v>
      </c>
      <c r="N397" t="s">
        <v>988</v>
      </c>
      <c r="O397" t="s">
        <v>979</v>
      </c>
      <c r="P397">
        <v>17</v>
      </c>
      <c r="Q397">
        <v>450</v>
      </c>
      <c r="R397">
        <f t="shared" si="6"/>
        <v>7650</v>
      </c>
    </row>
    <row r="398" spans="2:18" x14ac:dyDescent="0.3">
      <c r="B398" t="s">
        <v>973</v>
      </c>
      <c r="C398" t="s">
        <v>1033</v>
      </c>
      <c r="D398" t="s">
        <v>1036</v>
      </c>
      <c r="E398" t="s">
        <v>975</v>
      </c>
      <c r="F398" t="s">
        <v>998</v>
      </c>
      <c r="G398" t="s">
        <v>995</v>
      </c>
      <c r="H398">
        <v>178</v>
      </c>
      <c r="M398" s="24">
        <v>45427</v>
      </c>
      <c r="N398" t="s">
        <v>978</v>
      </c>
      <c r="O398" t="s">
        <v>986</v>
      </c>
      <c r="P398">
        <v>17</v>
      </c>
      <c r="Q398">
        <v>750</v>
      </c>
      <c r="R398">
        <f t="shared" si="6"/>
        <v>12750</v>
      </c>
    </row>
    <row r="399" spans="2:18" x14ac:dyDescent="0.3">
      <c r="B399" t="s">
        <v>973</v>
      </c>
      <c r="C399" t="s">
        <v>1033</v>
      </c>
      <c r="D399" t="s">
        <v>1036</v>
      </c>
      <c r="E399" t="s">
        <v>982</v>
      </c>
      <c r="F399" t="s">
        <v>998</v>
      </c>
      <c r="G399" t="s">
        <v>995</v>
      </c>
      <c r="H399">
        <v>155</v>
      </c>
      <c r="M399" s="24">
        <v>45427</v>
      </c>
      <c r="N399" t="s">
        <v>993</v>
      </c>
      <c r="O399" t="s">
        <v>989</v>
      </c>
      <c r="P399">
        <v>19</v>
      </c>
      <c r="Q399">
        <v>120</v>
      </c>
      <c r="R399">
        <f t="shared" si="6"/>
        <v>2280</v>
      </c>
    </row>
    <row r="400" spans="2:18" x14ac:dyDescent="0.3">
      <c r="B400" t="s">
        <v>973</v>
      </c>
      <c r="C400" t="s">
        <v>1033</v>
      </c>
      <c r="D400" t="s">
        <v>1037</v>
      </c>
      <c r="E400" t="s">
        <v>975</v>
      </c>
      <c r="F400" t="s">
        <v>976</v>
      </c>
      <c r="G400" t="s">
        <v>977</v>
      </c>
      <c r="H400">
        <v>1345</v>
      </c>
      <c r="M400" s="24">
        <v>45427</v>
      </c>
      <c r="N400" t="s">
        <v>984</v>
      </c>
      <c r="O400" t="s">
        <v>986</v>
      </c>
      <c r="P400">
        <v>25</v>
      </c>
      <c r="Q400">
        <v>180</v>
      </c>
      <c r="R400">
        <f t="shared" si="6"/>
        <v>4500</v>
      </c>
    </row>
    <row r="401" spans="2:18" x14ac:dyDescent="0.3">
      <c r="B401" t="s">
        <v>973</v>
      </c>
      <c r="C401" t="s">
        <v>1033</v>
      </c>
      <c r="D401" t="s">
        <v>1037</v>
      </c>
      <c r="E401" t="s">
        <v>982</v>
      </c>
      <c r="F401" t="s">
        <v>976</v>
      </c>
      <c r="G401" t="s">
        <v>977</v>
      </c>
      <c r="H401">
        <v>1270</v>
      </c>
      <c r="M401" s="24">
        <v>45428</v>
      </c>
      <c r="N401" t="s">
        <v>996</v>
      </c>
      <c r="O401" t="s">
        <v>986</v>
      </c>
      <c r="P401">
        <v>10</v>
      </c>
      <c r="Q401">
        <v>1100</v>
      </c>
      <c r="R401">
        <f t="shared" si="6"/>
        <v>11000</v>
      </c>
    </row>
    <row r="402" spans="2:18" x14ac:dyDescent="0.3">
      <c r="B402" t="s">
        <v>973</v>
      </c>
      <c r="C402" t="s">
        <v>1033</v>
      </c>
      <c r="D402" t="s">
        <v>1037</v>
      </c>
      <c r="E402" t="s">
        <v>975</v>
      </c>
      <c r="F402" t="s">
        <v>976</v>
      </c>
      <c r="G402" t="s">
        <v>987</v>
      </c>
      <c r="H402">
        <v>625</v>
      </c>
      <c r="M402" s="24">
        <v>45428</v>
      </c>
      <c r="N402" t="s">
        <v>1004</v>
      </c>
      <c r="O402" t="s">
        <v>979</v>
      </c>
      <c r="P402">
        <v>16</v>
      </c>
      <c r="Q402">
        <v>850</v>
      </c>
      <c r="R402">
        <f t="shared" si="6"/>
        <v>13600</v>
      </c>
    </row>
    <row r="403" spans="2:18" x14ac:dyDescent="0.3">
      <c r="B403" t="s">
        <v>973</v>
      </c>
      <c r="C403" t="s">
        <v>1033</v>
      </c>
      <c r="D403" t="s">
        <v>1037</v>
      </c>
      <c r="E403" t="s">
        <v>982</v>
      </c>
      <c r="F403" t="s">
        <v>976</v>
      </c>
      <c r="G403" t="s">
        <v>987</v>
      </c>
      <c r="H403">
        <v>603</v>
      </c>
      <c r="M403" s="24">
        <v>45428</v>
      </c>
      <c r="N403" t="s">
        <v>983</v>
      </c>
      <c r="O403" t="s">
        <v>989</v>
      </c>
      <c r="P403">
        <v>17</v>
      </c>
      <c r="Q403">
        <v>100</v>
      </c>
      <c r="R403">
        <f t="shared" si="6"/>
        <v>1700</v>
      </c>
    </row>
    <row r="404" spans="2:18" x14ac:dyDescent="0.3">
      <c r="B404" t="s">
        <v>973</v>
      </c>
      <c r="C404" t="s">
        <v>1033</v>
      </c>
      <c r="D404" t="s">
        <v>1037</v>
      </c>
      <c r="E404" t="s">
        <v>975</v>
      </c>
      <c r="F404" t="s">
        <v>976</v>
      </c>
      <c r="G404" t="s">
        <v>995</v>
      </c>
      <c r="H404">
        <v>5998</v>
      </c>
      <c r="M404" s="24">
        <v>45428</v>
      </c>
      <c r="N404" t="s">
        <v>1001</v>
      </c>
      <c r="O404" t="s">
        <v>979</v>
      </c>
      <c r="P404">
        <v>18</v>
      </c>
      <c r="Q404">
        <v>550</v>
      </c>
      <c r="R404">
        <f t="shared" si="6"/>
        <v>9900</v>
      </c>
    </row>
    <row r="405" spans="2:18" x14ac:dyDescent="0.3">
      <c r="B405" t="s">
        <v>973</v>
      </c>
      <c r="C405" t="s">
        <v>1033</v>
      </c>
      <c r="D405" t="s">
        <v>1037</v>
      </c>
      <c r="E405" t="s">
        <v>982</v>
      </c>
      <c r="F405" t="s">
        <v>976</v>
      </c>
      <c r="G405" t="s">
        <v>995</v>
      </c>
      <c r="H405">
        <v>6448</v>
      </c>
      <c r="M405" s="24">
        <v>45428</v>
      </c>
      <c r="N405" t="s">
        <v>999</v>
      </c>
      <c r="O405" t="s">
        <v>986</v>
      </c>
      <c r="P405">
        <v>19</v>
      </c>
      <c r="Q405">
        <v>45</v>
      </c>
      <c r="R405">
        <f t="shared" si="6"/>
        <v>855</v>
      </c>
    </row>
    <row r="406" spans="2:18" x14ac:dyDescent="0.3">
      <c r="B406" t="s">
        <v>973</v>
      </c>
      <c r="C406" t="s">
        <v>1033</v>
      </c>
      <c r="D406" t="s">
        <v>1037</v>
      </c>
      <c r="E406" t="s">
        <v>975</v>
      </c>
      <c r="F406" t="s">
        <v>998</v>
      </c>
      <c r="G406" t="s">
        <v>977</v>
      </c>
      <c r="H406">
        <v>50</v>
      </c>
      <c r="M406" s="24">
        <v>45428</v>
      </c>
      <c r="N406" t="s">
        <v>996</v>
      </c>
      <c r="O406" t="s">
        <v>989</v>
      </c>
      <c r="P406">
        <v>21</v>
      </c>
      <c r="Q406">
        <v>1100</v>
      </c>
      <c r="R406">
        <f t="shared" si="6"/>
        <v>23100</v>
      </c>
    </row>
    <row r="407" spans="2:18" x14ac:dyDescent="0.3">
      <c r="B407" t="s">
        <v>973</v>
      </c>
      <c r="C407" t="s">
        <v>1033</v>
      </c>
      <c r="D407" t="s">
        <v>1037</v>
      </c>
      <c r="E407" t="s">
        <v>982</v>
      </c>
      <c r="F407" t="s">
        <v>998</v>
      </c>
      <c r="G407" t="s">
        <v>977</v>
      </c>
      <c r="H407">
        <v>35</v>
      </c>
      <c r="M407" s="24">
        <v>45429</v>
      </c>
      <c r="N407" t="s">
        <v>997</v>
      </c>
      <c r="O407" t="s">
        <v>989</v>
      </c>
      <c r="P407">
        <v>21</v>
      </c>
      <c r="Q407">
        <v>100</v>
      </c>
      <c r="R407">
        <f t="shared" si="6"/>
        <v>2100</v>
      </c>
    </row>
    <row r="408" spans="2:18" x14ac:dyDescent="0.3">
      <c r="B408" t="s">
        <v>973</v>
      </c>
      <c r="C408" t="s">
        <v>1033</v>
      </c>
      <c r="D408" t="s">
        <v>1037</v>
      </c>
      <c r="E408" t="s">
        <v>975</v>
      </c>
      <c r="F408" t="s">
        <v>998</v>
      </c>
      <c r="G408" t="s">
        <v>987</v>
      </c>
      <c r="H408">
        <v>10</v>
      </c>
      <c r="M408" s="24">
        <v>45429</v>
      </c>
      <c r="N408" t="s">
        <v>1003</v>
      </c>
      <c r="O408" t="s">
        <v>986</v>
      </c>
      <c r="P408">
        <v>23</v>
      </c>
      <c r="Q408">
        <v>90</v>
      </c>
      <c r="R408">
        <f t="shared" si="6"/>
        <v>2070</v>
      </c>
    </row>
    <row r="409" spans="2:18" x14ac:dyDescent="0.3">
      <c r="B409" t="s">
        <v>973</v>
      </c>
      <c r="C409" t="s">
        <v>1033</v>
      </c>
      <c r="D409" t="s">
        <v>1037</v>
      </c>
      <c r="E409" t="s">
        <v>982</v>
      </c>
      <c r="F409" t="s">
        <v>998</v>
      </c>
      <c r="G409" t="s">
        <v>987</v>
      </c>
      <c r="H409">
        <v>6</v>
      </c>
      <c r="M409" s="24">
        <v>45430</v>
      </c>
      <c r="N409" t="s">
        <v>1001</v>
      </c>
      <c r="O409" t="s">
        <v>986</v>
      </c>
      <c r="P409">
        <v>14</v>
      </c>
      <c r="Q409">
        <v>550</v>
      </c>
      <c r="R409">
        <f t="shared" si="6"/>
        <v>7700</v>
      </c>
    </row>
    <row r="410" spans="2:18" x14ac:dyDescent="0.3">
      <c r="B410" t="s">
        <v>973</v>
      </c>
      <c r="C410" t="s">
        <v>1033</v>
      </c>
      <c r="D410" t="s">
        <v>1037</v>
      </c>
      <c r="E410" t="s">
        <v>975</v>
      </c>
      <c r="F410" t="s">
        <v>998</v>
      </c>
      <c r="G410" t="s">
        <v>995</v>
      </c>
      <c r="H410">
        <v>182</v>
      </c>
      <c r="M410" s="24">
        <v>45430</v>
      </c>
      <c r="N410" t="s">
        <v>1002</v>
      </c>
      <c r="O410" t="s">
        <v>989</v>
      </c>
      <c r="P410">
        <v>20</v>
      </c>
      <c r="Q410">
        <v>25</v>
      </c>
      <c r="R410">
        <f t="shared" si="6"/>
        <v>500</v>
      </c>
    </row>
    <row r="411" spans="2:18" x14ac:dyDescent="0.3">
      <c r="B411" t="s">
        <v>973</v>
      </c>
      <c r="C411" t="s">
        <v>1033</v>
      </c>
      <c r="D411" t="s">
        <v>1037</v>
      </c>
      <c r="E411" t="s">
        <v>982</v>
      </c>
      <c r="F411" t="s">
        <v>998</v>
      </c>
      <c r="G411" t="s">
        <v>995</v>
      </c>
      <c r="H411">
        <v>207</v>
      </c>
      <c r="M411" s="24">
        <v>45430</v>
      </c>
      <c r="N411" t="s">
        <v>1003</v>
      </c>
      <c r="O411" t="s">
        <v>979</v>
      </c>
      <c r="P411">
        <v>23</v>
      </c>
      <c r="Q411">
        <v>90</v>
      </c>
      <c r="R411">
        <f t="shared" si="6"/>
        <v>2070</v>
      </c>
    </row>
    <row r="412" spans="2:18" x14ac:dyDescent="0.3">
      <c r="B412" t="s">
        <v>973</v>
      </c>
      <c r="C412" t="s">
        <v>1033</v>
      </c>
      <c r="D412" t="s">
        <v>1038</v>
      </c>
      <c r="E412" t="s">
        <v>975</v>
      </c>
      <c r="F412" t="s">
        <v>976</v>
      </c>
      <c r="G412" t="s">
        <v>977</v>
      </c>
      <c r="H412">
        <v>2971</v>
      </c>
      <c r="M412" s="24">
        <v>45430</v>
      </c>
      <c r="N412" t="s">
        <v>990</v>
      </c>
      <c r="O412" t="s">
        <v>989</v>
      </c>
      <c r="P412">
        <v>23</v>
      </c>
      <c r="Q412">
        <v>75</v>
      </c>
      <c r="R412">
        <f t="shared" si="6"/>
        <v>1725</v>
      </c>
    </row>
    <row r="413" spans="2:18" x14ac:dyDescent="0.3">
      <c r="B413" t="s">
        <v>973</v>
      </c>
      <c r="C413" t="s">
        <v>1033</v>
      </c>
      <c r="D413" t="s">
        <v>1038</v>
      </c>
      <c r="E413" t="s">
        <v>982</v>
      </c>
      <c r="F413" t="s">
        <v>976</v>
      </c>
      <c r="G413" t="s">
        <v>977</v>
      </c>
      <c r="H413">
        <v>2963</v>
      </c>
      <c r="M413" s="24">
        <v>45431</v>
      </c>
      <c r="N413" t="s">
        <v>996</v>
      </c>
      <c r="O413" t="s">
        <v>986</v>
      </c>
      <c r="P413">
        <v>7</v>
      </c>
      <c r="Q413">
        <v>1100</v>
      </c>
      <c r="R413">
        <f t="shared" si="6"/>
        <v>7700</v>
      </c>
    </row>
    <row r="414" spans="2:18" x14ac:dyDescent="0.3">
      <c r="B414" t="s">
        <v>973</v>
      </c>
      <c r="C414" t="s">
        <v>1033</v>
      </c>
      <c r="D414" t="s">
        <v>1038</v>
      </c>
      <c r="E414" t="s">
        <v>975</v>
      </c>
      <c r="F414" t="s">
        <v>976</v>
      </c>
      <c r="G414" t="s">
        <v>987</v>
      </c>
      <c r="H414">
        <v>1390</v>
      </c>
      <c r="M414" s="24">
        <v>45431</v>
      </c>
      <c r="N414" t="s">
        <v>999</v>
      </c>
      <c r="O414" t="s">
        <v>989</v>
      </c>
      <c r="P414">
        <v>18</v>
      </c>
      <c r="Q414">
        <v>45</v>
      </c>
      <c r="R414">
        <f t="shared" si="6"/>
        <v>810</v>
      </c>
    </row>
    <row r="415" spans="2:18" x14ac:dyDescent="0.3">
      <c r="B415" t="s">
        <v>973</v>
      </c>
      <c r="C415" t="s">
        <v>1033</v>
      </c>
      <c r="D415" t="s">
        <v>1038</v>
      </c>
      <c r="E415" t="s">
        <v>982</v>
      </c>
      <c r="F415" t="s">
        <v>976</v>
      </c>
      <c r="G415" t="s">
        <v>987</v>
      </c>
      <c r="H415">
        <v>1298</v>
      </c>
      <c r="M415" s="24">
        <v>45433</v>
      </c>
      <c r="N415" t="s">
        <v>997</v>
      </c>
      <c r="O415" t="s">
        <v>979</v>
      </c>
      <c r="P415">
        <v>2</v>
      </c>
      <c r="Q415">
        <v>100</v>
      </c>
      <c r="R415">
        <f t="shared" si="6"/>
        <v>200</v>
      </c>
    </row>
    <row r="416" spans="2:18" x14ac:dyDescent="0.3">
      <c r="B416" t="s">
        <v>973</v>
      </c>
      <c r="C416" t="s">
        <v>1033</v>
      </c>
      <c r="D416" t="s">
        <v>1038</v>
      </c>
      <c r="E416" t="s">
        <v>975</v>
      </c>
      <c r="F416" t="s">
        <v>976</v>
      </c>
      <c r="G416" t="s">
        <v>995</v>
      </c>
      <c r="H416">
        <v>15188</v>
      </c>
      <c r="M416" s="24">
        <v>45433</v>
      </c>
      <c r="N416" t="s">
        <v>992</v>
      </c>
      <c r="O416" t="s">
        <v>989</v>
      </c>
      <c r="P416">
        <v>5</v>
      </c>
      <c r="Q416">
        <v>600</v>
      </c>
      <c r="R416">
        <f t="shared" si="6"/>
        <v>3000</v>
      </c>
    </row>
    <row r="417" spans="2:18" x14ac:dyDescent="0.3">
      <c r="B417" t="s">
        <v>973</v>
      </c>
      <c r="C417" t="s">
        <v>1033</v>
      </c>
      <c r="D417" t="s">
        <v>1038</v>
      </c>
      <c r="E417" t="s">
        <v>982</v>
      </c>
      <c r="F417" t="s">
        <v>976</v>
      </c>
      <c r="G417" t="s">
        <v>995</v>
      </c>
      <c r="H417">
        <v>15735</v>
      </c>
      <c r="M417" s="24">
        <v>45433</v>
      </c>
      <c r="N417" t="s">
        <v>1001</v>
      </c>
      <c r="O417" t="s">
        <v>979</v>
      </c>
      <c r="P417">
        <v>10</v>
      </c>
      <c r="Q417">
        <v>550</v>
      </c>
      <c r="R417">
        <f t="shared" si="6"/>
        <v>5500</v>
      </c>
    </row>
    <row r="418" spans="2:18" x14ac:dyDescent="0.3">
      <c r="B418" t="s">
        <v>973</v>
      </c>
      <c r="C418" t="s">
        <v>1033</v>
      </c>
      <c r="D418" t="s">
        <v>1038</v>
      </c>
      <c r="E418" t="s">
        <v>975</v>
      </c>
      <c r="F418" t="s">
        <v>998</v>
      </c>
      <c r="G418" t="s">
        <v>977</v>
      </c>
      <c r="H418">
        <v>47</v>
      </c>
      <c r="M418" s="24">
        <v>45433</v>
      </c>
      <c r="N418" t="s">
        <v>988</v>
      </c>
      <c r="O418" t="s">
        <v>989</v>
      </c>
      <c r="P418">
        <v>11</v>
      </c>
      <c r="Q418">
        <v>450</v>
      </c>
      <c r="R418">
        <f t="shared" si="6"/>
        <v>4950</v>
      </c>
    </row>
    <row r="419" spans="2:18" x14ac:dyDescent="0.3">
      <c r="B419" t="s">
        <v>973</v>
      </c>
      <c r="C419" t="s">
        <v>1033</v>
      </c>
      <c r="D419" t="s">
        <v>1038</v>
      </c>
      <c r="E419" t="s">
        <v>982</v>
      </c>
      <c r="F419" t="s">
        <v>998</v>
      </c>
      <c r="G419" t="s">
        <v>977</v>
      </c>
      <c r="H419">
        <v>63</v>
      </c>
      <c r="M419" s="24">
        <v>45434</v>
      </c>
      <c r="N419" t="s">
        <v>993</v>
      </c>
      <c r="O419" t="s">
        <v>989</v>
      </c>
      <c r="P419">
        <v>20</v>
      </c>
      <c r="Q419">
        <v>120</v>
      </c>
      <c r="R419">
        <f t="shared" si="6"/>
        <v>2400</v>
      </c>
    </row>
    <row r="420" spans="2:18" x14ac:dyDescent="0.3">
      <c r="B420" t="s">
        <v>973</v>
      </c>
      <c r="C420" t="s">
        <v>1033</v>
      </c>
      <c r="D420" t="s">
        <v>1038</v>
      </c>
      <c r="E420" t="s">
        <v>975</v>
      </c>
      <c r="F420" t="s">
        <v>998</v>
      </c>
      <c r="G420" t="s">
        <v>987</v>
      </c>
      <c r="H420">
        <v>27</v>
      </c>
      <c r="M420" s="24">
        <v>45435</v>
      </c>
      <c r="N420" t="s">
        <v>996</v>
      </c>
      <c r="O420" t="s">
        <v>979</v>
      </c>
      <c r="P420">
        <v>14</v>
      </c>
      <c r="Q420">
        <v>1100</v>
      </c>
      <c r="R420">
        <f t="shared" si="6"/>
        <v>15400</v>
      </c>
    </row>
    <row r="421" spans="2:18" x14ac:dyDescent="0.3">
      <c r="B421" t="s">
        <v>973</v>
      </c>
      <c r="C421" t="s">
        <v>1033</v>
      </c>
      <c r="D421" t="s">
        <v>1038</v>
      </c>
      <c r="E421" t="s">
        <v>982</v>
      </c>
      <c r="F421" t="s">
        <v>998</v>
      </c>
      <c r="G421" t="s">
        <v>987</v>
      </c>
      <c r="H421">
        <v>25</v>
      </c>
      <c r="M421" s="24">
        <v>45435</v>
      </c>
      <c r="N421" t="s">
        <v>1000</v>
      </c>
      <c r="O421" t="s">
        <v>989</v>
      </c>
      <c r="P421">
        <v>15</v>
      </c>
      <c r="Q421">
        <v>350</v>
      </c>
      <c r="R421">
        <f t="shared" si="6"/>
        <v>5250</v>
      </c>
    </row>
    <row r="422" spans="2:18" x14ac:dyDescent="0.3">
      <c r="B422" t="s">
        <v>973</v>
      </c>
      <c r="C422" t="s">
        <v>1033</v>
      </c>
      <c r="D422" t="s">
        <v>1038</v>
      </c>
      <c r="E422" t="s">
        <v>975</v>
      </c>
      <c r="F422" t="s">
        <v>998</v>
      </c>
      <c r="G422" t="s">
        <v>995</v>
      </c>
      <c r="H422">
        <v>300</v>
      </c>
      <c r="M422" s="24">
        <v>45435</v>
      </c>
      <c r="N422" t="s">
        <v>993</v>
      </c>
      <c r="O422" t="s">
        <v>986</v>
      </c>
      <c r="P422">
        <v>16</v>
      </c>
      <c r="Q422">
        <v>120</v>
      </c>
      <c r="R422">
        <f t="shared" si="6"/>
        <v>1920</v>
      </c>
    </row>
    <row r="423" spans="2:18" x14ac:dyDescent="0.3">
      <c r="B423" t="s">
        <v>973</v>
      </c>
      <c r="C423" t="s">
        <v>1033</v>
      </c>
      <c r="D423" t="s">
        <v>1038</v>
      </c>
      <c r="E423" t="s">
        <v>982</v>
      </c>
      <c r="F423" t="s">
        <v>998</v>
      </c>
      <c r="G423" t="s">
        <v>995</v>
      </c>
      <c r="H423">
        <v>274</v>
      </c>
      <c r="M423" s="24">
        <v>45435</v>
      </c>
      <c r="N423" t="s">
        <v>1001</v>
      </c>
      <c r="O423" t="s">
        <v>979</v>
      </c>
      <c r="P423">
        <v>22</v>
      </c>
      <c r="Q423">
        <v>550</v>
      </c>
      <c r="R423">
        <f t="shared" si="6"/>
        <v>12100</v>
      </c>
    </row>
    <row r="424" spans="2:18" x14ac:dyDescent="0.3">
      <c r="B424" t="s">
        <v>973</v>
      </c>
      <c r="C424" t="s">
        <v>1033</v>
      </c>
      <c r="D424" t="s">
        <v>1039</v>
      </c>
      <c r="E424" t="s">
        <v>975</v>
      </c>
      <c r="F424" t="s">
        <v>976</v>
      </c>
      <c r="G424" t="s">
        <v>977</v>
      </c>
      <c r="H424">
        <v>2541</v>
      </c>
      <c r="M424" s="24">
        <v>45437</v>
      </c>
      <c r="N424" t="s">
        <v>984</v>
      </c>
      <c r="O424" t="s">
        <v>979</v>
      </c>
      <c r="P424">
        <v>7</v>
      </c>
      <c r="Q424">
        <v>180</v>
      </c>
      <c r="R424">
        <f t="shared" si="6"/>
        <v>1260</v>
      </c>
    </row>
    <row r="425" spans="2:18" x14ac:dyDescent="0.3">
      <c r="B425" t="s">
        <v>973</v>
      </c>
      <c r="C425" t="s">
        <v>1033</v>
      </c>
      <c r="D425" t="s">
        <v>1039</v>
      </c>
      <c r="E425" t="s">
        <v>982</v>
      </c>
      <c r="F425" t="s">
        <v>976</v>
      </c>
      <c r="G425" t="s">
        <v>977</v>
      </c>
      <c r="H425">
        <v>2422</v>
      </c>
      <c r="M425" s="24">
        <v>45437</v>
      </c>
      <c r="N425" t="s">
        <v>1002</v>
      </c>
      <c r="O425" t="s">
        <v>986</v>
      </c>
      <c r="P425">
        <v>10</v>
      </c>
      <c r="Q425">
        <v>25</v>
      </c>
      <c r="R425">
        <f t="shared" si="6"/>
        <v>250</v>
      </c>
    </row>
    <row r="426" spans="2:18" x14ac:dyDescent="0.3">
      <c r="B426" t="s">
        <v>973</v>
      </c>
      <c r="C426" t="s">
        <v>1033</v>
      </c>
      <c r="D426" t="s">
        <v>1039</v>
      </c>
      <c r="E426" t="s">
        <v>975</v>
      </c>
      <c r="F426" t="s">
        <v>976</v>
      </c>
      <c r="G426" t="s">
        <v>987</v>
      </c>
      <c r="H426">
        <v>1190</v>
      </c>
      <c r="M426" s="24">
        <v>45437</v>
      </c>
      <c r="N426" t="s">
        <v>978</v>
      </c>
      <c r="O426" t="s">
        <v>979</v>
      </c>
      <c r="P426">
        <v>16</v>
      </c>
      <c r="Q426">
        <v>750</v>
      </c>
      <c r="R426">
        <f t="shared" si="6"/>
        <v>12000</v>
      </c>
    </row>
    <row r="427" spans="2:18" x14ac:dyDescent="0.3">
      <c r="B427" t="s">
        <v>973</v>
      </c>
      <c r="C427" t="s">
        <v>1033</v>
      </c>
      <c r="D427" t="s">
        <v>1039</v>
      </c>
      <c r="E427" t="s">
        <v>982</v>
      </c>
      <c r="F427" t="s">
        <v>976</v>
      </c>
      <c r="G427" t="s">
        <v>987</v>
      </c>
      <c r="H427">
        <v>1184</v>
      </c>
      <c r="M427" s="24">
        <v>45437</v>
      </c>
      <c r="N427" t="s">
        <v>988</v>
      </c>
      <c r="O427" t="s">
        <v>989</v>
      </c>
      <c r="P427">
        <v>16</v>
      </c>
      <c r="Q427">
        <v>450</v>
      </c>
      <c r="R427">
        <f t="shared" si="6"/>
        <v>7200</v>
      </c>
    </row>
    <row r="428" spans="2:18" x14ac:dyDescent="0.3">
      <c r="B428" t="s">
        <v>973</v>
      </c>
      <c r="C428" t="s">
        <v>1033</v>
      </c>
      <c r="D428" t="s">
        <v>1039</v>
      </c>
      <c r="E428" t="s">
        <v>975</v>
      </c>
      <c r="F428" t="s">
        <v>976</v>
      </c>
      <c r="G428" t="s">
        <v>995</v>
      </c>
      <c r="H428">
        <v>12095</v>
      </c>
      <c r="M428" s="24">
        <v>45437</v>
      </c>
      <c r="N428" t="s">
        <v>988</v>
      </c>
      <c r="O428" t="s">
        <v>989</v>
      </c>
      <c r="P428">
        <v>16</v>
      </c>
      <c r="Q428">
        <v>450</v>
      </c>
      <c r="R428">
        <f t="shared" si="6"/>
        <v>7200</v>
      </c>
    </row>
    <row r="429" spans="2:18" x14ac:dyDescent="0.3">
      <c r="B429" t="s">
        <v>973</v>
      </c>
      <c r="C429" t="s">
        <v>1033</v>
      </c>
      <c r="D429" t="s">
        <v>1039</v>
      </c>
      <c r="E429" t="s">
        <v>982</v>
      </c>
      <c r="F429" t="s">
        <v>976</v>
      </c>
      <c r="G429" t="s">
        <v>995</v>
      </c>
      <c r="H429">
        <v>13160</v>
      </c>
      <c r="M429" s="24">
        <v>45437</v>
      </c>
      <c r="N429" t="s">
        <v>999</v>
      </c>
      <c r="O429" t="s">
        <v>986</v>
      </c>
      <c r="P429">
        <v>25</v>
      </c>
      <c r="Q429">
        <v>45</v>
      </c>
      <c r="R429">
        <f t="shared" si="6"/>
        <v>1125</v>
      </c>
    </row>
    <row r="430" spans="2:18" x14ac:dyDescent="0.3">
      <c r="B430" t="s">
        <v>973</v>
      </c>
      <c r="C430" t="s">
        <v>1033</v>
      </c>
      <c r="D430" t="s">
        <v>1039</v>
      </c>
      <c r="E430" t="s">
        <v>975</v>
      </c>
      <c r="F430" t="s">
        <v>998</v>
      </c>
      <c r="G430" t="s">
        <v>977</v>
      </c>
      <c r="H430">
        <v>143</v>
      </c>
      <c r="M430" s="24">
        <v>45438</v>
      </c>
      <c r="N430" t="s">
        <v>978</v>
      </c>
      <c r="O430" t="s">
        <v>989</v>
      </c>
      <c r="P430">
        <v>6</v>
      </c>
      <c r="Q430">
        <v>750</v>
      </c>
      <c r="R430">
        <f t="shared" si="6"/>
        <v>4500</v>
      </c>
    </row>
    <row r="431" spans="2:18" x14ac:dyDescent="0.3">
      <c r="B431" t="s">
        <v>973</v>
      </c>
      <c r="C431" t="s">
        <v>1033</v>
      </c>
      <c r="D431" t="s">
        <v>1039</v>
      </c>
      <c r="E431" t="s">
        <v>982</v>
      </c>
      <c r="F431" t="s">
        <v>998</v>
      </c>
      <c r="G431" t="s">
        <v>977</v>
      </c>
      <c r="H431">
        <v>144</v>
      </c>
      <c r="M431" s="24">
        <v>45438</v>
      </c>
      <c r="N431" t="s">
        <v>988</v>
      </c>
      <c r="O431" t="s">
        <v>979</v>
      </c>
      <c r="P431">
        <v>25</v>
      </c>
      <c r="Q431">
        <v>450</v>
      </c>
      <c r="R431">
        <f t="shared" si="6"/>
        <v>11250</v>
      </c>
    </row>
    <row r="432" spans="2:18" x14ac:dyDescent="0.3">
      <c r="B432" t="s">
        <v>973</v>
      </c>
      <c r="C432" t="s">
        <v>1033</v>
      </c>
      <c r="D432" t="s">
        <v>1039</v>
      </c>
      <c r="E432" t="s">
        <v>975</v>
      </c>
      <c r="F432" t="s">
        <v>998</v>
      </c>
      <c r="G432" t="s">
        <v>987</v>
      </c>
      <c r="H432">
        <v>47</v>
      </c>
      <c r="M432" s="24">
        <v>45439</v>
      </c>
      <c r="N432" t="s">
        <v>1003</v>
      </c>
      <c r="O432" t="s">
        <v>986</v>
      </c>
      <c r="P432">
        <v>4</v>
      </c>
      <c r="Q432">
        <v>90</v>
      </c>
      <c r="R432">
        <f t="shared" si="6"/>
        <v>360</v>
      </c>
    </row>
    <row r="433" spans="2:18" x14ac:dyDescent="0.3">
      <c r="B433" t="s">
        <v>973</v>
      </c>
      <c r="C433" t="s">
        <v>1033</v>
      </c>
      <c r="D433" t="s">
        <v>1039</v>
      </c>
      <c r="E433" t="s">
        <v>982</v>
      </c>
      <c r="F433" t="s">
        <v>998</v>
      </c>
      <c r="G433" t="s">
        <v>987</v>
      </c>
      <c r="H433">
        <v>40</v>
      </c>
      <c r="M433" s="24">
        <v>45439</v>
      </c>
      <c r="N433" t="s">
        <v>983</v>
      </c>
      <c r="O433" t="s">
        <v>986</v>
      </c>
      <c r="P433">
        <v>7</v>
      </c>
      <c r="Q433">
        <v>100</v>
      </c>
      <c r="R433">
        <f t="shared" si="6"/>
        <v>700</v>
      </c>
    </row>
    <row r="434" spans="2:18" x14ac:dyDescent="0.3">
      <c r="B434" t="s">
        <v>973</v>
      </c>
      <c r="C434" t="s">
        <v>1033</v>
      </c>
      <c r="D434" t="s">
        <v>1039</v>
      </c>
      <c r="E434" t="s">
        <v>975</v>
      </c>
      <c r="F434" t="s">
        <v>998</v>
      </c>
      <c r="G434" t="s">
        <v>995</v>
      </c>
      <c r="H434">
        <v>629</v>
      </c>
      <c r="M434" s="24">
        <v>45439</v>
      </c>
      <c r="N434" t="s">
        <v>992</v>
      </c>
      <c r="O434" t="s">
        <v>986</v>
      </c>
      <c r="P434">
        <v>23</v>
      </c>
      <c r="Q434">
        <v>600</v>
      </c>
      <c r="R434">
        <f t="shared" si="6"/>
        <v>13800</v>
      </c>
    </row>
    <row r="435" spans="2:18" x14ac:dyDescent="0.3">
      <c r="B435" t="s">
        <v>973</v>
      </c>
      <c r="C435" t="s">
        <v>1033</v>
      </c>
      <c r="D435" t="s">
        <v>1039</v>
      </c>
      <c r="E435" t="s">
        <v>982</v>
      </c>
      <c r="F435" t="s">
        <v>998</v>
      </c>
      <c r="G435" t="s">
        <v>995</v>
      </c>
      <c r="H435">
        <v>605</v>
      </c>
      <c r="M435" s="24">
        <v>45440</v>
      </c>
      <c r="N435" t="s">
        <v>978</v>
      </c>
      <c r="O435" t="s">
        <v>989</v>
      </c>
      <c r="P435">
        <v>1</v>
      </c>
      <c r="Q435">
        <v>750</v>
      </c>
      <c r="R435">
        <f t="shared" si="6"/>
        <v>750</v>
      </c>
    </row>
    <row r="436" spans="2:18" x14ac:dyDescent="0.3">
      <c r="B436" t="s">
        <v>973</v>
      </c>
      <c r="C436" t="s">
        <v>1033</v>
      </c>
      <c r="D436" t="s">
        <v>1033</v>
      </c>
      <c r="E436" t="s">
        <v>975</v>
      </c>
      <c r="F436" t="s">
        <v>976</v>
      </c>
      <c r="G436" t="s">
        <v>977</v>
      </c>
      <c r="H436">
        <v>6884</v>
      </c>
      <c r="M436" s="24">
        <v>45441</v>
      </c>
      <c r="N436" t="s">
        <v>984</v>
      </c>
      <c r="O436" t="s">
        <v>979</v>
      </c>
      <c r="P436">
        <v>5</v>
      </c>
      <c r="Q436">
        <v>180</v>
      </c>
      <c r="R436">
        <f t="shared" si="6"/>
        <v>900</v>
      </c>
    </row>
    <row r="437" spans="2:18" x14ac:dyDescent="0.3">
      <c r="B437" t="s">
        <v>973</v>
      </c>
      <c r="C437" t="s">
        <v>1033</v>
      </c>
      <c r="D437" t="s">
        <v>1033</v>
      </c>
      <c r="E437" t="s">
        <v>982</v>
      </c>
      <c r="F437" t="s">
        <v>976</v>
      </c>
      <c r="G437" t="s">
        <v>977</v>
      </c>
      <c r="H437">
        <v>6498</v>
      </c>
      <c r="M437" s="24">
        <v>45441</v>
      </c>
      <c r="N437" t="s">
        <v>978</v>
      </c>
      <c r="O437" t="s">
        <v>986</v>
      </c>
      <c r="P437">
        <v>15</v>
      </c>
      <c r="Q437">
        <v>750</v>
      </c>
      <c r="R437">
        <f t="shared" si="6"/>
        <v>11250</v>
      </c>
    </row>
    <row r="438" spans="2:18" x14ac:dyDescent="0.3">
      <c r="B438" t="s">
        <v>973</v>
      </c>
      <c r="C438" t="s">
        <v>1033</v>
      </c>
      <c r="D438" t="s">
        <v>1033</v>
      </c>
      <c r="E438" t="s">
        <v>975</v>
      </c>
      <c r="F438" t="s">
        <v>976</v>
      </c>
      <c r="G438" t="s">
        <v>987</v>
      </c>
      <c r="H438">
        <v>2703</v>
      </c>
      <c r="M438" s="24">
        <v>45441</v>
      </c>
      <c r="N438" t="s">
        <v>1002</v>
      </c>
      <c r="O438" t="s">
        <v>979</v>
      </c>
      <c r="P438">
        <v>25</v>
      </c>
      <c r="Q438">
        <v>25</v>
      </c>
      <c r="R438">
        <f t="shared" si="6"/>
        <v>625</v>
      </c>
    </row>
    <row r="439" spans="2:18" x14ac:dyDescent="0.3">
      <c r="B439" t="s">
        <v>973</v>
      </c>
      <c r="C439" t="s">
        <v>1033</v>
      </c>
      <c r="D439" t="s">
        <v>1033</v>
      </c>
      <c r="E439" t="s">
        <v>982</v>
      </c>
      <c r="F439" t="s">
        <v>976</v>
      </c>
      <c r="G439" t="s">
        <v>987</v>
      </c>
      <c r="H439">
        <v>2719</v>
      </c>
      <c r="M439" s="24">
        <v>45442</v>
      </c>
      <c r="N439" t="s">
        <v>993</v>
      </c>
      <c r="O439" t="s">
        <v>986</v>
      </c>
      <c r="P439">
        <v>3</v>
      </c>
      <c r="Q439">
        <v>120</v>
      </c>
      <c r="R439">
        <f t="shared" si="6"/>
        <v>360</v>
      </c>
    </row>
    <row r="440" spans="2:18" x14ac:dyDescent="0.3">
      <c r="B440" t="s">
        <v>973</v>
      </c>
      <c r="C440" t="s">
        <v>1033</v>
      </c>
      <c r="D440" t="s">
        <v>1033</v>
      </c>
      <c r="E440" t="s">
        <v>975</v>
      </c>
      <c r="F440" t="s">
        <v>976</v>
      </c>
      <c r="G440" t="s">
        <v>995</v>
      </c>
      <c r="H440">
        <v>26704</v>
      </c>
      <c r="M440" s="24">
        <v>45442</v>
      </c>
      <c r="N440" t="s">
        <v>1004</v>
      </c>
      <c r="O440" t="s">
        <v>979</v>
      </c>
      <c r="P440">
        <v>10</v>
      </c>
      <c r="Q440">
        <v>850</v>
      </c>
      <c r="R440">
        <f t="shared" si="6"/>
        <v>8500</v>
      </c>
    </row>
    <row r="441" spans="2:18" x14ac:dyDescent="0.3">
      <c r="B441" t="s">
        <v>973</v>
      </c>
      <c r="C441" t="s">
        <v>1033</v>
      </c>
      <c r="D441" t="s">
        <v>1033</v>
      </c>
      <c r="E441" t="s">
        <v>982</v>
      </c>
      <c r="F441" t="s">
        <v>976</v>
      </c>
      <c r="G441" t="s">
        <v>995</v>
      </c>
      <c r="H441">
        <v>28890</v>
      </c>
      <c r="M441" s="24">
        <v>45443</v>
      </c>
      <c r="N441" t="s">
        <v>999</v>
      </c>
      <c r="O441" t="s">
        <v>979</v>
      </c>
      <c r="P441">
        <v>15</v>
      </c>
      <c r="Q441">
        <v>45</v>
      </c>
      <c r="R441">
        <f t="shared" si="6"/>
        <v>675</v>
      </c>
    </row>
    <row r="442" spans="2:18" x14ac:dyDescent="0.3">
      <c r="B442" t="s">
        <v>973</v>
      </c>
      <c r="C442" t="s">
        <v>1033</v>
      </c>
      <c r="D442" t="s">
        <v>1033</v>
      </c>
      <c r="E442" t="s">
        <v>975</v>
      </c>
      <c r="F442" t="s">
        <v>998</v>
      </c>
      <c r="G442" t="s">
        <v>977</v>
      </c>
      <c r="H442">
        <v>765</v>
      </c>
      <c r="M442" s="24">
        <v>45443</v>
      </c>
      <c r="N442" t="s">
        <v>1004</v>
      </c>
      <c r="O442" t="s">
        <v>979</v>
      </c>
      <c r="P442">
        <v>22</v>
      </c>
      <c r="Q442">
        <v>850</v>
      </c>
      <c r="R442">
        <f t="shared" si="6"/>
        <v>18700</v>
      </c>
    </row>
    <row r="443" spans="2:18" x14ac:dyDescent="0.3">
      <c r="B443" t="s">
        <v>973</v>
      </c>
      <c r="C443" t="s">
        <v>1033</v>
      </c>
      <c r="D443" t="s">
        <v>1033</v>
      </c>
      <c r="E443" t="s">
        <v>982</v>
      </c>
      <c r="F443" t="s">
        <v>998</v>
      </c>
      <c r="G443" t="s">
        <v>977</v>
      </c>
      <c r="H443">
        <v>741</v>
      </c>
      <c r="M443" s="24">
        <v>45443</v>
      </c>
      <c r="N443" t="s">
        <v>988</v>
      </c>
      <c r="O443" t="s">
        <v>979</v>
      </c>
      <c r="P443">
        <v>23</v>
      </c>
      <c r="Q443">
        <v>450</v>
      </c>
      <c r="R443">
        <f t="shared" si="6"/>
        <v>10350</v>
      </c>
    </row>
    <row r="444" spans="2:18" x14ac:dyDescent="0.3">
      <c r="B444" t="s">
        <v>973</v>
      </c>
      <c r="C444" t="s">
        <v>1033</v>
      </c>
      <c r="D444" t="s">
        <v>1033</v>
      </c>
      <c r="E444" t="s">
        <v>975</v>
      </c>
      <c r="F444" t="s">
        <v>998</v>
      </c>
      <c r="G444" t="s">
        <v>987</v>
      </c>
      <c r="H444">
        <v>215</v>
      </c>
      <c r="M444" s="24">
        <v>45443</v>
      </c>
      <c r="N444" t="s">
        <v>1000</v>
      </c>
      <c r="O444" t="s">
        <v>986</v>
      </c>
      <c r="P444">
        <v>24</v>
      </c>
      <c r="Q444">
        <v>350</v>
      </c>
      <c r="R444">
        <f t="shared" si="6"/>
        <v>8400</v>
      </c>
    </row>
    <row r="445" spans="2:18" x14ac:dyDescent="0.3">
      <c r="B445" t="s">
        <v>973</v>
      </c>
      <c r="C445" t="s">
        <v>1033</v>
      </c>
      <c r="D445" t="s">
        <v>1033</v>
      </c>
      <c r="E445" t="s">
        <v>982</v>
      </c>
      <c r="F445" t="s">
        <v>998</v>
      </c>
      <c r="G445" t="s">
        <v>987</v>
      </c>
      <c r="H445">
        <v>279</v>
      </c>
      <c r="M445" s="24">
        <v>45444</v>
      </c>
      <c r="N445" t="s">
        <v>1000</v>
      </c>
      <c r="O445" t="s">
        <v>979</v>
      </c>
      <c r="P445">
        <v>6</v>
      </c>
      <c r="Q445">
        <v>350</v>
      </c>
      <c r="R445">
        <f t="shared" si="6"/>
        <v>2100</v>
      </c>
    </row>
    <row r="446" spans="2:18" x14ac:dyDescent="0.3">
      <c r="B446" t="s">
        <v>973</v>
      </c>
      <c r="C446" t="s">
        <v>1033</v>
      </c>
      <c r="D446" t="s">
        <v>1033</v>
      </c>
      <c r="E446" t="s">
        <v>975</v>
      </c>
      <c r="F446" t="s">
        <v>998</v>
      </c>
      <c r="G446" t="s">
        <v>995</v>
      </c>
      <c r="H446">
        <v>2927</v>
      </c>
      <c r="M446" s="24">
        <v>45444</v>
      </c>
      <c r="N446" t="s">
        <v>990</v>
      </c>
      <c r="O446" t="s">
        <v>989</v>
      </c>
      <c r="P446">
        <v>9</v>
      </c>
      <c r="Q446">
        <v>75</v>
      </c>
      <c r="R446">
        <f t="shared" si="6"/>
        <v>675</v>
      </c>
    </row>
    <row r="447" spans="2:18" x14ac:dyDescent="0.3">
      <c r="B447" t="s">
        <v>973</v>
      </c>
      <c r="C447" t="s">
        <v>1033</v>
      </c>
      <c r="D447" t="s">
        <v>1033</v>
      </c>
      <c r="E447" t="s">
        <v>982</v>
      </c>
      <c r="F447" t="s">
        <v>998</v>
      </c>
      <c r="G447" t="s">
        <v>995</v>
      </c>
      <c r="H447">
        <v>2880</v>
      </c>
      <c r="M447" s="24">
        <v>45444</v>
      </c>
      <c r="N447" t="s">
        <v>1004</v>
      </c>
      <c r="O447" t="s">
        <v>989</v>
      </c>
      <c r="P447">
        <v>18</v>
      </c>
      <c r="Q447">
        <v>850</v>
      </c>
      <c r="R447">
        <f t="shared" si="6"/>
        <v>15300</v>
      </c>
    </row>
    <row r="448" spans="2:18" x14ac:dyDescent="0.3">
      <c r="B448" t="s">
        <v>973</v>
      </c>
      <c r="C448" t="s">
        <v>1033</v>
      </c>
      <c r="D448" t="s">
        <v>1040</v>
      </c>
      <c r="E448" t="s">
        <v>975</v>
      </c>
      <c r="F448" t="s">
        <v>976</v>
      </c>
      <c r="G448" t="s">
        <v>977</v>
      </c>
      <c r="H448">
        <v>1702</v>
      </c>
      <c r="M448" s="24">
        <v>45444</v>
      </c>
      <c r="N448" t="s">
        <v>990</v>
      </c>
      <c r="O448" t="s">
        <v>989</v>
      </c>
      <c r="P448">
        <v>19</v>
      </c>
      <c r="Q448">
        <v>75</v>
      </c>
      <c r="R448">
        <f t="shared" si="6"/>
        <v>1425</v>
      </c>
    </row>
    <row r="449" spans="2:18" x14ac:dyDescent="0.3">
      <c r="B449" t="s">
        <v>973</v>
      </c>
      <c r="C449" t="s">
        <v>1033</v>
      </c>
      <c r="D449" t="s">
        <v>1040</v>
      </c>
      <c r="E449" t="s">
        <v>982</v>
      </c>
      <c r="F449" t="s">
        <v>976</v>
      </c>
      <c r="G449" t="s">
        <v>977</v>
      </c>
      <c r="H449">
        <v>1687</v>
      </c>
      <c r="M449" s="24">
        <v>45445</v>
      </c>
      <c r="N449" t="s">
        <v>1004</v>
      </c>
      <c r="O449" t="s">
        <v>986</v>
      </c>
      <c r="P449">
        <v>4</v>
      </c>
      <c r="Q449">
        <v>850</v>
      </c>
      <c r="R449">
        <f t="shared" si="6"/>
        <v>3400</v>
      </c>
    </row>
    <row r="450" spans="2:18" x14ac:dyDescent="0.3">
      <c r="B450" t="s">
        <v>973</v>
      </c>
      <c r="C450" t="s">
        <v>1033</v>
      </c>
      <c r="D450" t="s">
        <v>1040</v>
      </c>
      <c r="E450" t="s">
        <v>975</v>
      </c>
      <c r="F450" t="s">
        <v>976</v>
      </c>
      <c r="G450" t="s">
        <v>987</v>
      </c>
      <c r="H450">
        <v>751</v>
      </c>
      <c r="M450" s="24">
        <v>45445</v>
      </c>
      <c r="N450" t="s">
        <v>990</v>
      </c>
      <c r="O450" t="s">
        <v>989</v>
      </c>
      <c r="P450">
        <v>10</v>
      </c>
      <c r="Q450">
        <v>75</v>
      </c>
      <c r="R450">
        <f t="shared" si="6"/>
        <v>750</v>
      </c>
    </row>
    <row r="451" spans="2:18" x14ac:dyDescent="0.3">
      <c r="B451" t="s">
        <v>973</v>
      </c>
      <c r="C451" t="s">
        <v>1033</v>
      </c>
      <c r="D451" t="s">
        <v>1040</v>
      </c>
      <c r="E451" t="s">
        <v>982</v>
      </c>
      <c r="F451" t="s">
        <v>976</v>
      </c>
      <c r="G451" t="s">
        <v>987</v>
      </c>
      <c r="H451">
        <v>801</v>
      </c>
      <c r="M451" s="24">
        <v>45445</v>
      </c>
      <c r="N451" t="s">
        <v>997</v>
      </c>
      <c r="O451" t="s">
        <v>979</v>
      </c>
      <c r="P451">
        <v>12</v>
      </c>
      <c r="Q451">
        <v>100</v>
      </c>
      <c r="R451">
        <f t="shared" si="6"/>
        <v>1200</v>
      </c>
    </row>
    <row r="452" spans="2:18" x14ac:dyDescent="0.3">
      <c r="B452" t="s">
        <v>973</v>
      </c>
      <c r="C452" t="s">
        <v>1033</v>
      </c>
      <c r="D452" t="s">
        <v>1040</v>
      </c>
      <c r="E452" t="s">
        <v>975</v>
      </c>
      <c r="F452" t="s">
        <v>976</v>
      </c>
      <c r="G452" t="s">
        <v>995</v>
      </c>
      <c r="H452">
        <v>8218</v>
      </c>
      <c r="M452" s="24">
        <v>45445</v>
      </c>
      <c r="N452" t="s">
        <v>992</v>
      </c>
      <c r="O452" t="s">
        <v>986</v>
      </c>
      <c r="P452">
        <v>14</v>
      </c>
      <c r="Q452">
        <v>600</v>
      </c>
      <c r="R452">
        <f t="shared" ref="R452:R515" si="7">P452*Q452</f>
        <v>8400</v>
      </c>
    </row>
    <row r="453" spans="2:18" x14ac:dyDescent="0.3">
      <c r="B453" t="s">
        <v>973</v>
      </c>
      <c r="C453" t="s">
        <v>1033</v>
      </c>
      <c r="D453" t="s">
        <v>1040</v>
      </c>
      <c r="E453" t="s">
        <v>982</v>
      </c>
      <c r="F453" t="s">
        <v>976</v>
      </c>
      <c r="G453" t="s">
        <v>995</v>
      </c>
      <c r="H453">
        <v>8364</v>
      </c>
      <c r="M453" s="24">
        <v>45445</v>
      </c>
      <c r="N453" t="s">
        <v>988</v>
      </c>
      <c r="O453" t="s">
        <v>986</v>
      </c>
      <c r="P453">
        <v>20</v>
      </c>
      <c r="Q453">
        <v>450</v>
      </c>
      <c r="R453">
        <f t="shared" si="7"/>
        <v>9000</v>
      </c>
    </row>
    <row r="454" spans="2:18" x14ac:dyDescent="0.3">
      <c r="B454" t="s">
        <v>973</v>
      </c>
      <c r="C454" t="s">
        <v>1033</v>
      </c>
      <c r="D454" t="s">
        <v>1040</v>
      </c>
      <c r="E454" t="s">
        <v>975</v>
      </c>
      <c r="F454" t="s">
        <v>998</v>
      </c>
      <c r="G454" t="s">
        <v>977</v>
      </c>
      <c r="H454">
        <v>16</v>
      </c>
      <c r="M454" s="24">
        <v>45446</v>
      </c>
      <c r="N454" t="s">
        <v>988</v>
      </c>
      <c r="O454" t="s">
        <v>979</v>
      </c>
      <c r="P454">
        <v>2</v>
      </c>
      <c r="Q454">
        <v>450</v>
      </c>
      <c r="R454">
        <f t="shared" si="7"/>
        <v>900</v>
      </c>
    </row>
    <row r="455" spans="2:18" x14ac:dyDescent="0.3">
      <c r="B455" t="s">
        <v>973</v>
      </c>
      <c r="C455" t="s">
        <v>1033</v>
      </c>
      <c r="D455" t="s">
        <v>1040</v>
      </c>
      <c r="E455" t="s">
        <v>982</v>
      </c>
      <c r="F455" t="s">
        <v>998</v>
      </c>
      <c r="G455" t="s">
        <v>977</v>
      </c>
      <c r="H455">
        <v>18</v>
      </c>
      <c r="M455" s="24">
        <v>45446</v>
      </c>
      <c r="N455" t="s">
        <v>999</v>
      </c>
      <c r="O455" t="s">
        <v>986</v>
      </c>
      <c r="P455">
        <v>9</v>
      </c>
      <c r="Q455">
        <v>45</v>
      </c>
      <c r="R455">
        <f t="shared" si="7"/>
        <v>405</v>
      </c>
    </row>
    <row r="456" spans="2:18" x14ac:dyDescent="0.3">
      <c r="B456" t="s">
        <v>973</v>
      </c>
      <c r="C456" t="s">
        <v>1033</v>
      </c>
      <c r="D456" t="s">
        <v>1040</v>
      </c>
      <c r="E456" t="s">
        <v>975</v>
      </c>
      <c r="F456" t="s">
        <v>998</v>
      </c>
      <c r="G456" t="s">
        <v>987</v>
      </c>
      <c r="H456">
        <v>13</v>
      </c>
      <c r="M456" s="24">
        <v>45448</v>
      </c>
      <c r="N456" t="s">
        <v>999</v>
      </c>
      <c r="O456" t="s">
        <v>989</v>
      </c>
      <c r="P456">
        <v>10</v>
      </c>
      <c r="Q456">
        <v>45</v>
      </c>
      <c r="R456">
        <f t="shared" si="7"/>
        <v>450</v>
      </c>
    </row>
    <row r="457" spans="2:18" x14ac:dyDescent="0.3">
      <c r="B457" t="s">
        <v>973</v>
      </c>
      <c r="C457" t="s">
        <v>1033</v>
      </c>
      <c r="D457" t="s">
        <v>1040</v>
      </c>
      <c r="E457" t="s">
        <v>982</v>
      </c>
      <c r="F457" t="s">
        <v>998</v>
      </c>
      <c r="G457" t="s">
        <v>987</v>
      </c>
      <c r="H457">
        <v>11</v>
      </c>
      <c r="M457" s="24">
        <v>45448</v>
      </c>
      <c r="N457" t="s">
        <v>978</v>
      </c>
      <c r="O457" t="s">
        <v>979</v>
      </c>
      <c r="P457">
        <v>18</v>
      </c>
      <c r="Q457">
        <v>750</v>
      </c>
      <c r="R457">
        <f t="shared" si="7"/>
        <v>13500</v>
      </c>
    </row>
    <row r="458" spans="2:18" x14ac:dyDescent="0.3">
      <c r="B458" t="s">
        <v>973</v>
      </c>
      <c r="C458" t="s">
        <v>1033</v>
      </c>
      <c r="D458" t="s">
        <v>1040</v>
      </c>
      <c r="E458" t="s">
        <v>975</v>
      </c>
      <c r="F458" t="s">
        <v>998</v>
      </c>
      <c r="G458" t="s">
        <v>995</v>
      </c>
      <c r="H458">
        <v>125</v>
      </c>
      <c r="M458" s="24">
        <v>45448</v>
      </c>
      <c r="N458" t="s">
        <v>996</v>
      </c>
      <c r="O458" t="s">
        <v>986</v>
      </c>
      <c r="P458">
        <v>19</v>
      </c>
      <c r="Q458">
        <v>1100</v>
      </c>
      <c r="R458">
        <f t="shared" si="7"/>
        <v>20900</v>
      </c>
    </row>
    <row r="459" spans="2:18" x14ac:dyDescent="0.3">
      <c r="B459" t="s">
        <v>973</v>
      </c>
      <c r="C459" t="s">
        <v>1033</v>
      </c>
      <c r="D459" t="s">
        <v>1040</v>
      </c>
      <c r="E459" t="s">
        <v>982</v>
      </c>
      <c r="F459" t="s">
        <v>998</v>
      </c>
      <c r="G459" t="s">
        <v>995</v>
      </c>
      <c r="H459">
        <v>127</v>
      </c>
      <c r="M459" s="24">
        <v>45449</v>
      </c>
      <c r="N459" t="s">
        <v>978</v>
      </c>
      <c r="O459" t="s">
        <v>979</v>
      </c>
      <c r="P459">
        <v>11</v>
      </c>
      <c r="Q459">
        <v>750</v>
      </c>
      <c r="R459">
        <f t="shared" si="7"/>
        <v>8250</v>
      </c>
    </row>
    <row r="460" spans="2:18" x14ac:dyDescent="0.3">
      <c r="B460" t="s">
        <v>973</v>
      </c>
      <c r="C460" t="s">
        <v>1033</v>
      </c>
      <c r="D460" t="s">
        <v>1041</v>
      </c>
      <c r="E460" t="s">
        <v>975</v>
      </c>
      <c r="F460" t="s">
        <v>976</v>
      </c>
      <c r="G460" t="s">
        <v>977</v>
      </c>
      <c r="H460">
        <v>1224</v>
      </c>
      <c r="M460" s="24">
        <v>45449</v>
      </c>
      <c r="N460" t="s">
        <v>984</v>
      </c>
      <c r="O460" t="s">
        <v>986</v>
      </c>
      <c r="P460">
        <v>17</v>
      </c>
      <c r="Q460">
        <v>180</v>
      </c>
      <c r="R460">
        <f t="shared" si="7"/>
        <v>3060</v>
      </c>
    </row>
    <row r="461" spans="2:18" x14ac:dyDescent="0.3">
      <c r="B461" t="s">
        <v>973</v>
      </c>
      <c r="C461" t="s">
        <v>1033</v>
      </c>
      <c r="D461" t="s">
        <v>1041</v>
      </c>
      <c r="E461" t="s">
        <v>982</v>
      </c>
      <c r="F461" t="s">
        <v>976</v>
      </c>
      <c r="G461" t="s">
        <v>977</v>
      </c>
      <c r="H461">
        <v>1159</v>
      </c>
      <c r="M461" s="24">
        <v>45450</v>
      </c>
      <c r="N461" t="s">
        <v>1003</v>
      </c>
      <c r="O461" t="s">
        <v>979</v>
      </c>
      <c r="P461">
        <v>14</v>
      </c>
      <c r="Q461">
        <v>90</v>
      </c>
      <c r="R461">
        <f t="shared" si="7"/>
        <v>1260</v>
      </c>
    </row>
    <row r="462" spans="2:18" x14ac:dyDescent="0.3">
      <c r="B462" t="s">
        <v>973</v>
      </c>
      <c r="C462" t="s">
        <v>1033</v>
      </c>
      <c r="D462" t="s">
        <v>1041</v>
      </c>
      <c r="E462" t="s">
        <v>975</v>
      </c>
      <c r="F462" t="s">
        <v>976</v>
      </c>
      <c r="G462" t="s">
        <v>987</v>
      </c>
      <c r="H462">
        <v>580</v>
      </c>
      <c r="M462" s="24">
        <v>45451</v>
      </c>
      <c r="N462" t="s">
        <v>1001</v>
      </c>
      <c r="O462" t="s">
        <v>989</v>
      </c>
      <c r="P462">
        <v>14</v>
      </c>
      <c r="Q462">
        <v>550</v>
      </c>
      <c r="R462">
        <f t="shared" si="7"/>
        <v>7700</v>
      </c>
    </row>
    <row r="463" spans="2:18" x14ac:dyDescent="0.3">
      <c r="B463" t="s">
        <v>973</v>
      </c>
      <c r="C463" t="s">
        <v>1033</v>
      </c>
      <c r="D463" t="s">
        <v>1041</v>
      </c>
      <c r="E463" t="s">
        <v>982</v>
      </c>
      <c r="F463" t="s">
        <v>976</v>
      </c>
      <c r="G463" t="s">
        <v>987</v>
      </c>
      <c r="H463">
        <v>554</v>
      </c>
      <c r="M463" s="24">
        <v>45451</v>
      </c>
      <c r="N463" t="s">
        <v>990</v>
      </c>
      <c r="O463" t="s">
        <v>986</v>
      </c>
      <c r="P463">
        <v>23</v>
      </c>
      <c r="Q463">
        <v>75</v>
      </c>
      <c r="R463">
        <f t="shared" si="7"/>
        <v>1725</v>
      </c>
    </row>
    <row r="464" spans="2:18" x14ac:dyDescent="0.3">
      <c r="B464" t="s">
        <v>973</v>
      </c>
      <c r="C464" t="s">
        <v>1033</v>
      </c>
      <c r="D464" t="s">
        <v>1041</v>
      </c>
      <c r="E464" t="s">
        <v>975</v>
      </c>
      <c r="F464" t="s">
        <v>976</v>
      </c>
      <c r="G464" t="s">
        <v>995</v>
      </c>
      <c r="H464">
        <v>6256</v>
      </c>
      <c r="M464" s="24">
        <v>45452</v>
      </c>
      <c r="N464" t="s">
        <v>996</v>
      </c>
      <c r="O464" t="s">
        <v>979</v>
      </c>
      <c r="P464">
        <v>3</v>
      </c>
      <c r="Q464">
        <v>1100</v>
      </c>
      <c r="R464">
        <f t="shared" si="7"/>
        <v>3300</v>
      </c>
    </row>
    <row r="465" spans="2:18" x14ac:dyDescent="0.3">
      <c r="B465" t="s">
        <v>973</v>
      </c>
      <c r="C465" t="s">
        <v>1033</v>
      </c>
      <c r="D465" t="s">
        <v>1041</v>
      </c>
      <c r="E465" t="s">
        <v>982</v>
      </c>
      <c r="F465" t="s">
        <v>976</v>
      </c>
      <c r="G465" t="s">
        <v>995</v>
      </c>
      <c r="H465">
        <v>6446</v>
      </c>
      <c r="M465" s="24">
        <v>45452</v>
      </c>
      <c r="N465" t="s">
        <v>996</v>
      </c>
      <c r="O465" t="s">
        <v>979</v>
      </c>
      <c r="P465">
        <v>14</v>
      </c>
      <c r="Q465">
        <v>1100</v>
      </c>
      <c r="R465">
        <f t="shared" si="7"/>
        <v>15400</v>
      </c>
    </row>
    <row r="466" spans="2:18" x14ac:dyDescent="0.3">
      <c r="B466" t="s">
        <v>973</v>
      </c>
      <c r="C466" t="s">
        <v>1033</v>
      </c>
      <c r="D466" t="s">
        <v>1041</v>
      </c>
      <c r="E466" t="s">
        <v>975</v>
      </c>
      <c r="F466" t="s">
        <v>998</v>
      </c>
      <c r="G466" t="s">
        <v>977</v>
      </c>
      <c r="H466">
        <v>38</v>
      </c>
      <c r="M466" s="24">
        <v>45452</v>
      </c>
      <c r="N466" t="s">
        <v>983</v>
      </c>
      <c r="O466" t="s">
        <v>986</v>
      </c>
      <c r="P466">
        <v>15</v>
      </c>
      <c r="Q466">
        <v>100</v>
      </c>
      <c r="R466">
        <f t="shared" si="7"/>
        <v>1500</v>
      </c>
    </row>
    <row r="467" spans="2:18" x14ac:dyDescent="0.3">
      <c r="B467" t="s">
        <v>973</v>
      </c>
      <c r="C467" t="s">
        <v>1033</v>
      </c>
      <c r="D467" t="s">
        <v>1041</v>
      </c>
      <c r="E467" t="s">
        <v>982</v>
      </c>
      <c r="F467" t="s">
        <v>998</v>
      </c>
      <c r="G467" t="s">
        <v>977</v>
      </c>
      <c r="H467">
        <v>34</v>
      </c>
      <c r="M467" s="24">
        <v>45452</v>
      </c>
      <c r="N467" t="s">
        <v>996</v>
      </c>
      <c r="O467" t="s">
        <v>989</v>
      </c>
      <c r="P467">
        <v>22</v>
      </c>
      <c r="Q467">
        <v>1100</v>
      </c>
      <c r="R467">
        <f t="shared" si="7"/>
        <v>24200</v>
      </c>
    </row>
    <row r="468" spans="2:18" x14ac:dyDescent="0.3">
      <c r="B468" t="s">
        <v>973</v>
      </c>
      <c r="C468" t="s">
        <v>1033</v>
      </c>
      <c r="D468" t="s">
        <v>1041</v>
      </c>
      <c r="E468" t="s">
        <v>975</v>
      </c>
      <c r="F468" t="s">
        <v>998</v>
      </c>
      <c r="G468" t="s">
        <v>987</v>
      </c>
      <c r="H468">
        <v>13</v>
      </c>
      <c r="M468" s="24">
        <v>45453</v>
      </c>
      <c r="N468" t="s">
        <v>978</v>
      </c>
      <c r="O468" t="s">
        <v>986</v>
      </c>
      <c r="P468">
        <v>4</v>
      </c>
      <c r="Q468">
        <v>750</v>
      </c>
      <c r="R468">
        <f t="shared" si="7"/>
        <v>3000</v>
      </c>
    </row>
    <row r="469" spans="2:18" x14ac:dyDescent="0.3">
      <c r="B469" t="s">
        <v>973</v>
      </c>
      <c r="C469" t="s">
        <v>1033</v>
      </c>
      <c r="D469" t="s">
        <v>1041</v>
      </c>
      <c r="E469" t="s">
        <v>982</v>
      </c>
      <c r="F469" t="s">
        <v>998</v>
      </c>
      <c r="G469" t="s">
        <v>987</v>
      </c>
      <c r="H469">
        <v>7</v>
      </c>
      <c r="M469" s="24">
        <v>45453</v>
      </c>
      <c r="N469" t="s">
        <v>983</v>
      </c>
      <c r="O469" t="s">
        <v>979</v>
      </c>
      <c r="P469">
        <v>16</v>
      </c>
      <c r="Q469">
        <v>100</v>
      </c>
      <c r="R469">
        <f t="shared" si="7"/>
        <v>1600</v>
      </c>
    </row>
    <row r="470" spans="2:18" x14ac:dyDescent="0.3">
      <c r="B470" t="s">
        <v>973</v>
      </c>
      <c r="C470" t="s">
        <v>1033</v>
      </c>
      <c r="D470" t="s">
        <v>1041</v>
      </c>
      <c r="E470" t="s">
        <v>975</v>
      </c>
      <c r="F470" t="s">
        <v>998</v>
      </c>
      <c r="G470" t="s">
        <v>995</v>
      </c>
      <c r="H470">
        <v>157</v>
      </c>
      <c r="M470" s="24">
        <v>45453</v>
      </c>
      <c r="N470" t="s">
        <v>1001</v>
      </c>
      <c r="O470" t="s">
        <v>986</v>
      </c>
      <c r="P470">
        <v>17</v>
      </c>
      <c r="Q470">
        <v>550</v>
      </c>
      <c r="R470">
        <f t="shared" si="7"/>
        <v>9350</v>
      </c>
    </row>
    <row r="471" spans="2:18" x14ac:dyDescent="0.3">
      <c r="B471" t="s">
        <v>973</v>
      </c>
      <c r="C471" t="s">
        <v>1033</v>
      </c>
      <c r="D471" t="s">
        <v>1041</v>
      </c>
      <c r="E471" t="s">
        <v>982</v>
      </c>
      <c r="F471" t="s">
        <v>998</v>
      </c>
      <c r="G471" t="s">
        <v>995</v>
      </c>
      <c r="H471">
        <v>124</v>
      </c>
      <c r="M471" s="24">
        <v>45454</v>
      </c>
      <c r="N471" t="s">
        <v>1002</v>
      </c>
      <c r="O471" t="s">
        <v>979</v>
      </c>
      <c r="P471">
        <v>12</v>
      </c>
      <c r="Q471">
        <v>25</v>
      </c>
      <c r="R471">
        <f t="shared" si="7"/>
        <v>300</v>
      </c>
    </row>
    <row r="472" spans="2:18" x14ac:dyDescent="0.3">
      <c r="B472" t="s">
        <v>973</v>
      </c>
      <c r="C472" t="s">
        <v>1033</v>
      </c>
      <c r="D472" t="s">
        <v>1042</v>
      </c>
      <c r="E472" t="s">
        <v>975</v>
      </c>
      <c r="F472" t="s">
        <v>976</v>
      </c>
      <c r="G472" t="s">
        <v>977</v>
      </c>
      <c r="H472">
        <v>1383</v>
      </c>
      <c r="M472" s="24">
        <v>45454</v>
      </c>
      <c r="N472" t="s">
        <v>984</v>
      </c>
      <c r="O472" t="s">
        <v>989</v>
      </c>
      <c r="P472">
        <v>14</v>
      </c>
      <c r="Q472">
        <v>180</v>
      </c>
      <c r="R472">
        <f t="shared" si="7"/>
        <v>2520</v>
      </c>
    </row>
    <row r="473" spans="2:18" x14ac:dyDescent="0.3">
      <c r="B473" t="s">
        <v>973</v>
      </c>
      <c r="C473" t="s">
        <v>1033</v>
      </c>
      <c r="D473" t="s">
        <v>1042</v>
      </c>
      <c r="E473" t="s">
        <v>982</v>
      </c>
      <c r="F473" t="s">
        <v>976</v>
      </c>
      <c r="G473" t="s">
        <v>977</v>
      </c>
      <c r="H473">
        <v>1319</v>
      </c>
      <c r="M473" s="24">
        <v>45455</v>
      </c>
      <c r="N473" t="s">
        <v>996</v>
      </c>
      <c r="O473" t="s">
        <v>989</v>
      </c>
      <c r="P473">
        <v>15</v>
      </c>
      <c r="Q473">
        <v>1100</v>
      </c>
      <c r="R473">
        <f t="shared" si="7"/>
        <v>16500</v>
      </c>
    </row>
    <row r="474" spans="2:18" x14ac:dyDescent="0.3">
      <c r="B474" t="s">
        <v>973</v>
      </c>
      <c r="C474" t="s">
        <v>1033</v>
      </c>
      <c r="D474" t="s">
        <v>1042</v>
      </c>
      <c r="E474" t="s">
        <v>975</v>
      </c>
      <c r="F474" t="s">
        <v>976</v>
      </c>
      <c r="G474" t="s">
        <v>987</v>
      </c>
      <c r="H474">
        <v>625</v>
      </c>
      <c r="M474" s="24">
        <v>45456</v>
      </c>
      <c r="N474" t="s">
        <v>993</v>
      </c>
      <c r="O474" t="s">
        <v>979</v>
      </c>
      <c r="P474">
        <v>3</v>
      </c>
      <c r="Q474">
        <v>120</v>
      </c>
      <c r="R474">
        <f t="shared" si="7"/>
        <v>360</v>
      </c>
    </row>
    <row r="475" spans="2:18" x14ac:dyDescent="0.3">
      <c r="B475" t="s">
        <v>973</v>
      </c>
      <c r="C475" t="s">
        <v>1033</v>
      </c>
      <c r="D475" t="s">
        <v>1042</v>
      </c>
      <c r="E475" t="s">
        <v>982</v>
      </c>
      <c r="F475" t="s">
        <v>976</v>
      </c>
      <c r="G475" t="s">
        <v>987</v>
      </c>
      <c r="H475">
        <v>586</v>
      </c>
      <c r="M475" s="24">
        <v>45456</v>
      </c>
      <c r="N475" t="s">
        <v>978</v>
      </c>
      <c r="O475" t="s">
        <v>986</v>
      </c>
      <c r="P475">
        <v>4</v>
      </c>
      <c r="Q475">
        <v>750</v>
      </c>
      <c r="R475">
        <f t="shared" si="7"/>
        <v>3000</v>
      </c>
    </row>
    <row r="476" spans="2:18" x14ac:dyDescent="0.3">
      <c r="B476" t="s">
        <v>973</v>
      </c>
      <c r="C476" t="s">
        <v>1033</v>
      </c>
      <c r="D476" t="s">
        <v>1042</v>
      </c>
      <c r="E476" t="s">
        <v>975</v>
      </c>
      <c r="F476" t="s">
        <v>976</v>
      </c>
      <c r="G476" t="s">
        <v>995</v>
      </c>
      <c r="H476">
        <v>6057</v>
      </c>
      <c r="M476" s="24">
        <v>45456</v>
      </c>
      <c r="N476" t="s">
        <v>984</v>
      </c>
      <c r="O476" t="s">
        <v>986</v>
      </c>
      <c r="P476">
        <v>12</v>
      </c>
      <c r="Q476">
        <v>180</v>
      </c>
      <c r="R476">
        <f t="shared" si="7"/>
        <v>2160</v>
      </c>
    </row>
    <row r="477" spans="2:18" x14ac:dyDescent="0.3">
      <c r="B477" t="s">
        <v>973</v>
      </c>
      <c r="C477" t="s">
        <v>1033</v>
      </c>
      <c r="D477" t="s">
        <v>1042</v>
      </c>
      <c r="E477" t="s">
        <v>982</v>
      </c>
      <c r="F477" t="s">
        <v>976</v>
      </c>
      <c r="G477" t="s">
        <v>995</v>
      </c>
      <c r="H477">
        <v>6336</v>
      </c>
      <c r="M477" s="24">
        <v>45456</v>
      </c>
      <c r="N477" t="s">
        <v>984</v>
      </c>
      <c r="O477" t="s">
        <v>979</v>
      </c>
      <c r="P477">
        <v>20</v>
      </c>
      <c r="Q477">
        <v>180</v>
      </c>
      <c r="R477">
        <f t="shared" si="7"/>
        <v>3600</v>
      </c>
    </row>
    <row r="478" spans="2:18" x14ac:dyDescent="0.3">
      <c r="B478" t="s">
        <v>973</v>
      </c>
      <c r="C478" t="s">
        <v>1033</v>
      </c>
      <c r="D478" t="s">
        <v>1042</v>
      </c>
      <c r="E478" t="s">
        <v>975</v>
      </c>
      <c r="F478" t="s">
        <v>998</v>
      </c>
      <c r="G478" t="s">
        <v>977</v>
      </c>
      <c r="H478">
        <v>32</v>
      </c>
      <c r="M478" s="24">
        <v>45457</v>
      </c>
      <c r="N478" t="s">
        <v>983</v>
      </c>
      <c r="O478" t="s">
        <v>986</v>
      </c>
      <c r="P478">
        <v>13</v>
      </c>
      <c r="Q478">
        <v>100</v>
      </c>
      <c r="R478">
        <f t="shared" si="7"/>
        <v>1300</v>
      </c>
    </row>
    <row r="479" spans="2:18" x14ac:dyDescent="0.3">
      <c r="B479" t="s">
        <v>973</v>
      </c>
      <c r="C479" t="s">
        <v>1033</v>
      </c>
      <c r="D479" t="s">
        <v>1042</v>
      </c>
      <c r="E479" t="s">
        <v>982</v>
      </c>
      <c r="F479" t="s">
        <v>998</v>
      </c>
      <c r="G479" t="s">
        <v>977</v>
      </c>
      <c r="H479">
        <v>35</v>
      </c>
      <c r="M479" s="24">
        <v>45458</v>
      </c>
      <c r="N479" t="s">
        <v>1002</v>
      </c>
      <c r="O479" t="s">
        <v>986</v>
      </c>
      <c r="P479">
        <v>4</v>
      </c>
      <c r="Q479">
        <v>25</v>
      </c>
      <c r="R479">
        <f t="shared" si="7"/>
        <v>100</v>
      </c>
    </row>
    <row r="480" spans="2:18" x14ac:dyDescent="0.3">
      <c r="B480" t="s">
        <v>973</v>
      </c>
      <c r="C480" t="s">
        <v>1033</v>
      </c>
      <c r="D480" t="s">
        <v>1042</v>
      </c>
      <c r="E480" t="s">
        <v>975</v>
      </c>
      <c r="F480" t="s">
        <v>998</v>
      </c>
      <c r="G480" t="s">
        <v>987</v>
      </c>
      <c r="H480">
        <v>21</v>
      </c>
      <c r="M480" s="24">
        <v>45458</v>
      </c>
      <c r="N480" t="s">
        <v>1002</v>
      </c>
      <c r="O480" t="s">
        <v>989</v>
      </c>
      <c r="P480">
        <v>24</v>
      </c>
      <c r="Q480">
        <v>25</v>
      </c>
      <c r="R480">
        <f t="shared" si="7"/>
        <v>600</v>
      </c>
    </row>
    <row r="481" spans="2:18" x14ac:dyDescent="0.3">
      <c r="B481" t="s">
        <v>973</v>
      </c>
      <c r="C481" t="s">
        <v>1033</v>
      </c>
      <c r="D481" t="s">
        <v>1042</v>
      </c>
      <c r="E481" t="s">
        <v>982</v>
      </c>
      <c r="F481" t="s">
        <v>998</v>
      </c>
      <c r="G481" t="s">
        <v>987</v>
      </c>
      <c r="H481">
        <v>11</v>
      </c>
      <c r="M481" s="24">
        <v>45459</v>
      </c>
      <c r="N481" t="s">
        <v>1003</v>
      </c>
      <c r="O481" t="s">
        <v>989</v>
      </c>
      <c r="P481">
        <v>9</v>
      </c>
      <c r="Q481">
        <v>90</v>
      </c>
      <c r="R481">
        <f t="shared" si="7"/>
        <v>810</v>
      </c>
    </row>
    <row r="482" spans="2:18" x14ac:dyDescent="0.3">
      <c r="B482" t="s">
        <v>973</v>
      </c>
      <c r="C482" t="s">
        <v>1033</v>
      </c>
      <c r="D482" t="s">
        <v>1042</v>
      </c>
      <c r="E482" t="s">
        <v>975</v>
      </c>
      <c r="F482" t="s">
        <v>998</v>
      </c>
      <c r="G482" t="s">
        <v>995</v>
      </c>
      <c r="H482">
        <v>123</v>
      </c>
      <c r="M482" s="24">
        <v>45459</v>
      </c>
      <c r="N482" t="s">
        <v>983</v>
      </c>
      <c r="O482" t="s">
        <v>989</v>
      </c>
      <c r="P482">
        <v>14</v>
      </c>
      <c r="Q482">
        <v>100</v>
      </c>
      <c r="R482">
        <f t="shared" si="7"/>
        <v>1400</v>
      </c>
    </row>
    <row r="483" spans="2:18" x14ac:dyDescent="0.3">
      <c r="B483" t="s">
        <v>973</v>
      </c>
      <c r="C483" t="s">
        <v>1033</v>
      </c>
      <c r="D483" t="s">
        <v>1042</v>
      </c>
      <c r="E483" t="s">
        <v>982</v>
      </c>
      <c r="F483" t="s">
        <v>998</v>
      </c>
      <c r="G483" t="s">
        <v>995</v>
      </c>
      <c r="H483">
        <v>105</v>
      </c>
      <c r="M483" s="24">
        <v>45460</v>
      </c>
      <c r="N483" t="s">
        <v>983</v>
      </c>
      <c r="O483" t="s">
        <v>979</v>
      </c>
      <c r="P483">
        <v>2</v>
      </c>
      <c r="Q483">
        <v>100</v>
      </c>
      <c r="R483">
        <f t="shared" si="7"/>
        <v>200</v>
      </c>
    </row>
    <row r="484" spans="2:18" x14ac:dyDescent="0.3">
      <c r="B484" t="s">
        <v>973</v>
      </c>
      <c r="C484" t="s">
        <v>1033</v>
      </c>
      <c r="D484" t="s">
        <v>1043</v>
      </c>
      <c r="E484" t="s">
        <v>975</v>
      </c>
      <c r="F484" t="s">
        <v>976</v>
      </c>
      <c r="G484" t="s">
        <v>977</v>
      </c>
      <c r="H484">
        <v>689</v>
      </c>
      <c r="M484" s="24">
        <v>45460</v>
      </c>
      <c r="N484" t="s">
        <v>1001</v>
      </c>
      <c r="O484" t="s">
        <v>979</v>
      </c>
      <c r="P484">
        <v>3</v>
      </c>
      <c r="Q484">
        <v>550</v>
      </c>
      <c r="R484">
        <f t="shared" si="7"/>
        <v>1650</v>
      </c>
    </row>
    <row r="485" spans="2:18" x14ac:dyDescent="0.3">
      <c r="B485" t="s">
        <v>973</v>
      </c>
      <c r="C485" t="s">
        <v>1033</v>
      </c>
      <c r="D485" t="s">
        <v>1043</v>
      </c>
      <c r="E485" t="s">
        <v>982</v>
      </c>
      <c r="F485" t="s">
        <v>976</v>
      </c>
      <c r="G485" t="s">
        <v>977</v>
      </c>
      <c r="H485">
        <v>691</v>
      </c>
      <c r="M485" s="24">
        <v>45460</v>
      </c>
      <c r="N485" t="s">
        <v>1004</v>
      </c>
      <c r="O485" t="s">
        <v>986</v>
      </c>
      <c r="P485">
        <v>5</v>
      </c>
      <c r="Q485">
        <v>850</v>
      </c>
      <c r="R485">
        <f t="shared" si="7"/>
        <v>4250</v>
      </c>
    </row>
    <row r="486" spans="2:18" x14ac:dyDescent="0.3">
      <c r="B486" t="s">
        <v>973</v>
      </c>
      <c r="C486" t="s">
        <v>1033</v>
      </c>
      <c r="D486" t="s">
        <v>1043</v>
      </c>
      <c r="E486" t="s">
        <v>975</v>
      </c>
      <c r="F486" t="s">
        <v>976</v>
      </c>
      <c r="G486" t="s">
        <v>987</v>
      </c>
      <c r="H486">
        <v>303</v>
      </c>
      <c r="M486" s="24">
        <v>45460</v>
      </c>
      <c r="N486" t="s">
        <v>1000</v>
      </c>
      <c r="O486" t="s">
        <v>979</v>
      </c>
      <c r="P486">
        <v>8</v>
      </c>
      <c r="Q486">
        <v>350</v>
      </c>
      <c r="R486">
        <f t="shared" si="7"/>
        <v>2800</v>
      </c>
    </row>
    <row r="487" spans="2:18" x14ac:dyDescent="0.3">
      <c r="B487" t="s">
        <v>973</v>
      </c>
      <c r="C487" t="s">
        <v>1033</v>
      </c>
      <c r="D487" t="s">
        <v>1043</v>
      </c>
      <c r="E487" t="s">
        <v>982</v>
      </c>
      <c r="F487" t="s">
        <v>976</v>
      </c>
      <c r="G487" t="s">
        <v>987</v>
      </c>
      <c r="H487">
        <v>259</v>
      </c>
      <c r="M487" s="24">
        <v>45461</v>
      </c>
      <c r="N487" t="s">
        <v>984</v>
      </c>
      <c r="O487" t="s">
        <v>979</v>
      </c>
      <c r="P487">
        <v>5</v>
      </c>
      <c r="Q487">
        <v>180</v>
      </c>
      <c r="R487">
        <f t="shared" si="7"/>
        <v>900</v>
      </c>
    </row>
    <row r="488" spans="2:18" x14ac:dyDescent="0.3">
      <c r="B488" t="s">
        <v>973</v>
      </c>
      <c r="C488" t="s">
        <v>1033</v>
      </c>
      <c r="D488" t="s">
        <v>1043</v>
      </c>
      <c r="E488" t="s">
        <v>975</v>
      </c>
      <c r="F488" t="s">
        <v>976</v>
      </c>
      <c r="G488" t="s">
        <v>995</v>
      </c>
      <c r="H488">
        <v>2949</v>
      </c>
      <c r="M488" s="24">
        <v>45461</v>
      </c>
      <c r="N488" t="s">
        <v>996</v>
      </c>
      <c r="O488" t="s">
        <v>979</v>
      </c>
      <c r="P488">
        <v>18</v>
      </c>
      <c r="Q488">
        <v>1100</v>
      </c>
      <c r="R488">
        <f t="shared" si="7"/>
        <v>19800</v>
      </c>
    </row>
    <row r="489" spans="2:18" x14ac:dyDescent="0.3">
      <c r="B489" t="s">
        <v>973</v>
      </c>
      <c r="C489" t="s">
        <v>1033</v>
      </c>
      <c r="D489" t="s">
        <v>1043</v>
      </c>
      <c r="E489" t="s">
        <v>982</v>
      </c>
      <c r="F489" t="s">
        <v>976</v>
      </c>
      <c r="G489" t="s">
        <v>995</v>
      </c>
      <c r="H489">
        <v>3045</v>
      </c>
      <c r="M489" s="24">
        <v>45461</v>
      </c>
      <c r="N489" t="s">
        <v>990</v>
      </c>
      <c r="O489" t="s">
        <v>979</v>
      </c>
      <c r="P489">
        <v>25</v>
      </c>
      <c r="Q489">
        <v>75</v>
      </c>
      <c r="R489">
        <f t="shared" si="7"/>
        <v>1875</v>
      </c>
    </row>
    <row r="490" spans="2:18" x14ac:dyDescent="0.3">
      <c r="B490" t="s">
        <v>973</v>
      </c>
      <c r="C490" t="s">
        <v>1033</v>
      </c>
      <c r="D490" t="s">
        <v>1043</v>
      </c>
      <c r="E490" t="s">
        <v>975</v>
      </c>
      <c r="F490" t="s">
        <v>998</v>
      </c>
      <c r="G490" t="s">
        <v>977</v>
      </c>
      <c r="H490">
        <v>19</v>
      </c>
      <c r="M490" s="24">
        <v>45462</v>
      </c>
      <c r="N490" t="s">
        <v>1000</v>
      </c>
      <c r="O490" t="s">
        <v>986</v>
      </c>
      <c r="P490">
        <v>1</v>
      </c>
      <c r="Q490">
        <v>350</v>
      </c>
      <c r="R490">
        <f t="shared" si="7"/>
        <v>350</v>
      </c>
    </row>
    <row r="491" spans="2:18" x14ac:dyDescent="0.3">
      <c r="B491" t="s">
        <v>973</v>
      </c>
      <c r="C491" t="s">
        <v>1033</v>
      </c>
      <c r="D491" t="s">
        <v>1043</v>
      </c>
      <c r="E491" t="s">
        <v>982</v>
      </c>
      <c r="F491" t="s">
        <v>998</v>
      </c>
      <c r="G491" t="s">
        <v>977</v>
      </c>
      <c r="H491">
        <v>14</v>
      </c>
      <c r="M491" s="24">
        <v>45462</v>
      </c>
      <c r="N491" t="s">
        <v>1004</v>
      </c>
      <c r="O491" t="s">
        <v>986</v>
      </c>
      <c r="P491">
        <v>20</v>
      </c>
      <c r="Q491">
        <v>850</v>
      </c>
      <c r="R491">
        <f t="shared" si="7"/>
        <v>17000</v>
      </c>
    </row>
    <row r="492" spans="2:18" x14ac:dyDescent="0.3">
      <c r="B492" t="s">
        <v>973</v>
      </c>
      <c r="C492" t="s">
        <v>1033</v>
      </c>
      <c r="D492" t="s">
        <v>1043</v>
      </c>
      <c r="E492" t="s">
        <v>975</v>
      </c>
      <c r="F492" t="s">
        <v>998</v>
      </c>
      <c r="G492" t="s">
        <v>987</v>
      </c>
      <c r="H492">
        <v>4</v>
      </c>
      <c r="M492" s="24">
        <v>45463</v>
      </c>
      <c r="N492" t="s">
        <v>999</v>
      </c>
      <c r="O492" t="s">
        <v>979</v>
      </c>
      <c r="P492">
        <v>3</v>
      </c>
      <c r="Q492">
        <v>45</v>
      </c>
      <c r="R492">
        <f t="shared" si="7"/>
        <v>135</v>
      </c>
    </row>
    <row r="493" spans="2:18" x14ac:dyDescent="0.3">
      <c r="B493" t="s">
        <v>973</v>
      </c>
      <c r="C493" t="s">
        <v>1033</v>
      </c>
      <c r="D493" t="s">
        <v>1043</v>
      </c>
      <c r="E493" t="s">
        <v>982</v>
      </c>
      <c r="F493" t="s">
        <v>998</v>
      </c>
      <c r="G493" t="s">
        <v>987</v>
      </c>
      <c r="H493">
        <v>4</v>
      </c>
      <c r="M493" s="24">
        <v>45463</v>
      </c>
      <c r="N493" t="s">
        <v>990</v>
      </c>
      <c r="O493" t="s">
        <v>986</v>
      </c>
      <c r="P493">
        <v>10</v>
      </c>
      <c r="Q493">
        <v>75</v>
      </c>
      <c r="R493">
        <f t="shared" si="7"/>
        <v>750</v>
      </c>
    </row>
    <row r="494" spans="2:18" x14ac:dyDescent="0.3">
      <c r="B494" t="s">
        <v>973</v>
      </c>
      <c r="C494" t="s">
        <v>1033</v>
      </c>
      <c r="D494" t="s">
        <v>1043</v>
      </c>
      <c r="E494" t="s">
        <v>975</v>
      </c>
      <c r="F494" t="s">
        <v>998</v>
      </c>
      <c r="G494" t="s">
        <v>995</v>
      </c>
      <c r="H494">
        <v>75</v>
      </c>
      <c r="M494" s="24">
        <v>45463</v>
      </c>
      <c r="N494" t="s">
        <v>984</v>
      </c>
      <c r="O494" t="s">
        <v>979</v>
      </c>
      <c r="P494">
        <v>19</v>
      </c>
      <c r="Q494">
        <v>180</v>
      </c>
      <c r="R494">
        <f t="shared" si="7"/>
        <v>3420</v>
      </c>
    </row>
    <row r="495" spans="2:18" x14ac:dyDescent="0.3">
      <c r="B495" t="s">
        <v>973</v>
      </c>
      <c r="C495" t="s">
        <v>1033</v>
      </c>
      <c r="D495" t="s">
        <v>1043</v>
      </c>
      <c r="E495" t="s">
        <v>982</v>
      </c>
      <c r="F495" t="s">
        <v>998</v>
      </c>
      <c r="G495" t="s">
        <v>995</v>
      </c>
      <c r="H495">
        <v>97</v>
      </c>
      <c r="M495" s="24">
        <v>45464</v>
      </c>
      <c r="N495" t="s">
        <v>1004</v>
      </c>
      <c r="O495" t="s">
        <v>986</v>
      </c>
      <c r="P495">
        <v>2</v>
      </c>
      <c r="Q495">
        <v>850</v>
      </c>
      <c r="R495">
        <f t="shared" si="7"/>
        <v>1700</v>
      </c>
    </row>
    <row r="496" spans="2:18" x14ac:dyDescent="0.3">
      <c r="B496" t="s">
        <v>973</v>
      </c>
      <c r="C496" t="s">
        <v>1033</v>
      </c>
      <c r="D496" t="s">
        <v>1044</v>
      </c>
      <c r="E496" t="s">
        <v>975</v>
      </c>
      <c r="F496" t="s">
        <v>976</v>
      </c>
      <c r="G496" t="s">
        <v>977</v>
      </c>
      <c r="H496">
        <v>1636</v>
      </c>
      <c r="M496" s="24">
        <v>45464</v>
      </c>
      <c r="N496" t="s">
        <v>997</v>
      </c>
      <c r="O496" t="s">
        <v>989</v>
      </c>
      <c r="P496">
        <v>8</v>
      </c>
      <c r="Q496">
        <v>100</v>
      </c>
      <c r="R496">
        <f t="shared" si="7"/>
        <v>800</v>
      </c>
    </row>
    <row r="497" spans="2:18" x14ac:dyDescent="0.3">
      <c r="B497" t="s">
        <v>973</v>
      </c>
      <c r="C497" t="s">
        <v>1033</v>
      </c>
      <c r="D497" t="s">
        <v>1044</v>
      </c>
      <c r="E497" t="s">
        <v>982</v>
      </c>
      <c r="F497" t="s">
        <v>976</v>
      </c>
      <c r="G497" t="s">
        <v>977</v>
      </c>
      <c r="H497">
        <v>1596</v>
      </c>
      <c r="M497" s="24">
        <v>45464</v>
      </c>
      <c r="N497" t="s">
        <v>992</v>
      </c>
      <c r="O497" t="s">
        <v>979</v>
      </c>
      <c r="P497">
        <v>15</v>
      </c>
      <c r="Q497">
        <v>600</v>
      </c>
      <c r="R497">
        <f t="shared" si="7"/>
        <v>9000</v>
      </c>
    </row>
    <row r="498" spans="2:18" x14ac:dyDescent="0.3">
      <c r="B498" t="s">
        <v>973</v>
      </c>
      <c r="C498" t="s">
        <v>1033</v>
      </c>
      <c r="D498" t="s">
        <v>1044</v>
      </c>
      <c r="E498" t="s">
        <v>975</v>
      </c>
      <c r="F498" t="s">
        <v>976</v>
      </c>
      <c r="G498" t="s">
        <v>987</v>
      </c>
      <c r="H498">
        <v>845</v>
      </c>
      <c r="M498" s="24">
        <v>45464</v>
      </c>
      <c r="N498" t="s">
        <v>984</v>
      </c>
      <c r="O498" t="s">
        <v>979</v>
      </c>
      <c r="P498">
        <v>19</v>
      </c>
      <c r="Q498">
        <v>180</v>
      </c>
      <c r="R498">
        <f t="shared" si="7"/>
        <v>3420</v>
      </c>
    </row>
    <row r="499" spans="2:18" x14ac:dyDescent="0.3">
      <c r="B499" t="s">
        <v>973</v>
      </c>
      <c r="C499" t="s">
        <v>1033</v>
      </c>
      <c r="D499" t="s">
        <v>1044</v>
      </c>
      <c r="E499" t="s">
        <v>982</v>
      </c>
      <c r="F499" t="s">
        <v>976</v>
      </c>
      <c r="G499" t="s">
        <v>987</v>
      </c>
      <c r="H499">
        <v>799</v>
      </c>
      <c r="M499" s="24">
        <v>45464</v>
      </c>
      <c r="N499" t="s">
        <v>997</v>
      </c>
      <c r="O499" t="s">
        <v>986</v>
      </c>
      <c r="P499">
        <v>21</v>
      </c>
      <c r="Q499">
        <v>100</v>
      </c>
      <c r="R499">
        <f t="shared" si="7"/>
        <v>2100</v>
      </c>
    </row>
    <row r="500" spans="2:18" x14ac:dyDescent="0.3">
      <c r="B500" t="s">
        <v>973</v>
      </c>
      <c r="C500" t="s">
        <v>1033</v>
      </c>
      <c r="D500" t="s">
        <v>1044</v>
      </c>
      <c r="E500" t="s">
        <v>975</v>
      </c>
      <c r="F500" t="s">
        <v>976</v>
      </c>
      <c r="G500" t="s">
        <v>995</v>
      </c>
      <c r="H500">
        <v>7265</v>
      </c>
      <c r="M500" s="24">
        <v>45465</v>
      </c>
      <c r="N500" t="s">
        <v>990</v>
      </c>
      <c r="O500" t="s">
        <v>979</v>
      </c>
      <c r="P500">
        <v>3</v>
      </c>
      <c r="Q500">
        <v>75</v>
      </c>
      <c r="R500">
        <f t="shared" si="7"/>
        <v>225</v>
      </c>
    </row>
    <row r="501" spans="2:18" x14ac:dyDescent="0.3">
      <c r="B501" t="s">
        <v>973</v>
      </c>
      <c r="C501" t="s">
        <v>1033</v>
      </c>
      <c r="D501" t="s">
        <v>1044</v>
      </c>
      <c r="E501" t="s">
        <v>982</v>
      </c>
      <c r="F501" t="s">
        <v>976</v>
      </c>
      <c r="G501" t="s">
        <v>995</v>
      </c>
      <c r="H501">
        <v>7598</v>
      </c>
      <c r="M501" s="24">
        <v>45465</v>
      </c>
      <c r="N501" t="s">
        <v>983</v>
      </c>
      <c r="O501" t="s">
        <v>986</v>
      </c>
      <c r="P501">
        <v>17</v>
      </c>
      <c r="Q501">
        <v>100</v>
      </c>
      <c r="R501">
        <f t="shared" si="7"/>
        <v>1700</v>
      </c>
    </row>
    <row r="502" spans="2:18" x14ac:dyDescent="0.3">
      <c r="B502" t="s">
        <v>973</v>
      </c>
      <c r="C502" t="s">
        <v>1033</v>
      </c>
      <c r="D502" t="s">
        <v>1044</v>
      </c>
      <c r="E502" t="s">
        <v>975</v>
      </c>
      <c r="F502" t="s">
        <v>998</v>
      </c>
      <c r="G502" t="s">
        <v>977</v>
      </c>
      <c r="H502">
        <v>47</v>
      </c>
      <c r="M502" s="24">
        <v>45465</v>
      </c>
      <c r="N502" t="s">
        <v>1001</v>
      </c>
      <c r="O502" t="s">
        <v>989</v>
      </c>
      <c r="P502">
        <v>17</v>
      </c>
      <c r="Q502">
        <v>550</v>
      </c>
      <c r="R502">
        <f t="shared" si="7"/>
        <v>9350</v>
      </c>
    </row>
    <row r="503" spans="2:18" x14ac:dyDescent="0.3">
      <c r="B503" t="s">
        <v>973</v>
      </c>
      <c r="C503" t="s">
        <v>1033</v>
      </c>
      <c r="D503" t="s">
        <v>1044</v>
      </c>
      <c r="E503" t="s">
        <v>982</v>
      </c>
      <c r="F503" t="s">
        <v>998</v>
      </c>
      <c r="G503" t="s">
        <v>977</v>
      </c>
      <c r="H503">
        <v>54</v>
      </c>
      <c r="M503" s="24">
        <v>45465</v>
      </c>
      <c r="N503" t="s">
        <v>996</v>
      </c>
      <c r="O503" t="s">
        <v>986</v>
      </c>
      <c r="P503">
        <v>20</v>
      </c>
      <c r="Q503">
        <v>1100</v>
      </c>
      <c r="R503">
        <f t="shared" si="7"/>
        <v>22000</v>
      </c>
    </row>
    <row r="504" spans="2:18" x14ac:dyDescent="0.3">
      <c r="B504" t="s">
        <v>973</v>
      </c>
      <c r="C504" t="s">
        <v>1033</v>
      </c>
      <c r="D504" t="s">
        <v>1044</v>
      </c>
      <c r="E504" t="s">
        <v>975</v>
      </c>
      <c r="F504" t="s">
        <v>998</v>
      </c>
      <c r="G504" t="s">
        <v>987</v>
      </c>
      <c r="H504">
        <v>12</v>
      </c>
      <c r="M504" s="24">
        <v>45465</v>
      </c>
      <c r="N504" t="s">
        <v>1001</v>
      </c>
      <c r="O504" t="s">
        <v>979</v>
      </c>
      <c r="P504">
        <v>24</v>
      </c>
      <c r="Q504">
        <v>550</v>
      </c>
      <c r="R504">
        <f t="shared" si="7"/>
        <v>13200</v>
      </c>
    </row>
    <row r="505" spans="2:18" x14ac:dyDescent="0.3">
      <c r="B505" t="s">
        <v>973</v>
      </c>
      <c r="C505" t="s">
        <v>1033</v>
      </c>
      <c r="D505" t="s">
        <v>1044</v>
      </c>
      <c r="E505" t="s">
        <v>982</v>
      </c>
      <c r="F505" t="s">
        <v>998</v>
      </c>
      <c r="G505" t="s">
        <v>987</v>
      </c>
      <c r="H505">
        <v>16</v>
      </c>
      <c r="M505" s="24">
        <v>45466</v>
      </c>
      <c r="N505" t="s">
        <v>983</v>
      </c>
      <c r="O505" t="s">
        <v>986</v>
      </c>
      <c r="P505">
        <v>2</v>
      </c>
      <c r="Q505">
        <v>100</v>
      </c>
      <c r="R505">
        <f t="shared" si="7"/>
        <v>200</v>
      </c>
    </row>
    <row r="506" spans="2:18" x14ac:dyDescent="0.3">
      <c r="B506" t="s">
        <v>973</v>
      </c>
      <c r="C506" t="s">
        <v>1033</v>
      </c>
      <c r="D506" t="s">
        <v>1044</v>
      </c>
      <c r="E506" t="s">
        <v>975</v>
      </c>
      <c r="F506" t="s">
        <v>998</v>
      </c>
      <c r="G506" t="s">
        <v>995</v>
      </c>
      <c r="H506">
        <v>271</v>
      </c>
      <c r="M506" s="24">
        <v>45466</v>
      </c>
      <c r="N506" t="s">
        <v>988</v>
      </c>
      <c r="O506" t="s">
        <v>986</v>
      </c>
      <c r="P506">
        <v>2</v>
      </c>
      <c r="Q506">
        <v>450</v>
      </c>
      <c r="R506">
        <f t="shared" si="7"/>
        <v>900</v>
      </c>
    </row>
    <row r="507" spans="2:18" x14ac:dyDescent="0.3">
      <c r="B507" t="s">
        <v>973</v>
      </c>
      <c r="C507" t="s">
        <v>1033</v>
      </c>
      <c r="D507" t="s">
        <v>1044</v>
      </c>
      <c r="E507" t="s">
        <v>982</v>
      </c>
      <c r="F507" t="s">
        <v>998</v>
      </c>
      <c r="G507" t="s">
        <v>995</v>
      </c>
      <c r="H507">
        <v>223</v>
      </c>
      <c r="M507" s="24">
        <v>45466</v>
      </c>
      <c r="N507" t="s">
        <v>1003</v>
      </c>
      <c r="O507" t="s">
        <v>979</v>
      </c>
      <c r="P507">
        <v>4</v>
      </c>
      <c r="Q507">
        <v>90</v>
      </c>
      <c r="R507">
        <f t="shared" si="7"/>
        <v>360</v>
      </c>
    </row>
    <row r="508" spans="2:18" x14ac:dyDescent="0.3">
      <c r="B508" t="s">
        <v>973</v>
      </c>
      <c r="C508" t="s">
        <v>1033</v>
      </c>
      <c r="D508" t="s">
        <v>1045</v>
      </c>
      <c r="E508" t="s">
        <v>975</v>
      </c>
      <c r="F508" t="s">
        <v>976</v>
      </c>
      <c r="G508" t="s">
        <v>977</v>
      </c>
      <c r="H508">
        <v>2150</v>
      </c>
      <c r="M508" s="24">
        <v>45466</v>
      </c>
      <c r="N508" t="s">
        <v>993</v>
      </c>
      <c r="O508" t="s">
        <v>986</v>
      </c>
      <c r="P508">
        <v>5</v>
      </c>
      <c r="Q508">
        <v>120</v>
      </c>
      <c r="R508">
        <f t="shared" si="7"/>
        <v>600</v>
      </c>
    </row>
    <row r="509" spans="2:18" x14ac:dyDescent="0.3">
      <c r="B509" t="s">
        <v>973</v>
      </c>
      <c r="C509" t="s">
        <v>1033</v>
      </c>
      <c r="D509" t="s">
        <v>1045</v>
      </c>
      <c r="E509" t="s">
        <v>982</v>
      </c>
      <c r="F509" t="s">
        <v>976</v>
      </c>
      <c r="G509" t="s">
        <v>977</v>
      </c>
      <c r="H509">
        <v>2094</v>
      </c>
      <c r="M509" s="24">
        <v>45468</v>
      </c>
      <c r="N509" t="s">
        <v>978</v>
      </c>
      <c r="O509" t="s">
        <v>989</v>
      </c>
      <c r="P509">
        <v>2</v>
      </c>
      <c r="Q509">
        <v>750</v>
      </c>
      <c r="R509">
        <f t="shared" si="7"/>
        <v>1500</v>
      </c>
    </row>
    <row r="510" spans="2:18" x14ac:dyDescent="0.3">
      <c r="B510" t="s">
        <v>973</v>
      </c>
      <c r="C510" t="s">
        <v>1033</v>
      </c>
      <c r="D510" t="s">
        <v>1045</v>
      </c>
      <c r="E510" t="s">
        <v>975</v>
      </c>
      <c r="F510" t="s">
        <v>976</v>
      </c>
      <c r="G510" t="s">
        <v>987</v>
      </c>
      <c r="H510">
        <v>794</v>
      </c>
      <c r="M510" s="24">
        <v>45468</v>
      </c>
      <c r="N510" t="s">
        <v>988</v>
      </c>
      <c r="O510" t="s">
        <v>986</v>
      </c>
      <c r="P510">
        <v>5</v>
      </c>
      <c r="Q510">
        <v>450</v>
      </c>
      <c r="R510">
        <f t="shared" si="7"/>
        <v>2250</v>
      </c>
    </row>
    <row r="511" spans="2:18" x14ac:dyDescent="0.3">
      <c r="B511" t="s">
        <v>973</v>
      </c>
      <c r="C511" t="s">
        <v>1033</v>
      </c>
      <c r="D511" t="s">
        <v>1045</v>
      </c>
      <c r="E511" t="s">
        <v>982</v>
      </c>
      <c r="F511" t="s">
        <v>976</v>
      </c>
      <c r="G511" t="s">
        <v>987</v>
      </c>
      <c r="H511">
        <v>774</v>
      </c>
      <c r="M511" s="24">
        <v>45468</v>
      </c>
      <c r="N511" t="s">
        <v>978</v>
      </c>
      <c r="O511" t="s">
        <v>989</v>
      </c>
      <c r="P511">
        <v>8</v>
      </c>
      <c r="Q511">
        <v>750</v>
      </c>
      <c r="R511">
        <f t="shared" si="7"/>
        <v>6000</v>
      </c>
    </row>
    <row r="512" spans="2:18" x14ac:dyDescent="0.3">
      <c r="B512" t="s">
        <v>973</v>
      </c>
      <c r="C512" t="s">
        <v>1033</v>
      </c>
      <c r="D512" t="s">
        <v>1045</v>
      </c>
      <c r="E512" t="s">
        <v>975</v>
      </c>
      <c r="F512" t="s">
        <v>976</v>
      </c>
      <c r="G512" t="s">
        <v>995</v>
      </c>
      <c r="H512">
        <v>8445</v>
      </c>
      <c r="M512" s="24">
        <v>45468</v>
      </c>
      <c r="N512" t="s">
        <v>1002</v>
      </c>
      <c r="O512" t="s">
        <v>979</v>
      </c>
      <c r="P512">
        <v>9</v>
      </c>
      <c r="Q512">
        <v>25</v>
      </c>
      <c r="R512">
        <f t="shared" si="7"/>
        <v>225</v>
      </c>
    </row>
    <row r="513" spans="2:18" x14ac:dyDescent="0.3">
      <c r="B513" t="s">
        <v>973</v>
      </c>
      <c r="C513" t="s">
        <v>1033</v>
      </c>
      <c r="D513" t="s">
        <v>1045</v>
      </c>
      <c r="E513" t="s">
        <v>982</v>
      </c>
      <c r="F513" t="s">
        <v>976</v>
      </c>
      <c r="G513" t="s">
        <v>995</v>
      </c>
      <c r="H513">
        <v>9051</v>
      </c>
      <c r="M513" s="24">
        <v>45468</v>
      </c>
      <c r="N513" t="s">
        <v>990</v>
      </c>
      <c r="O513" t="s">
        <v>979</v>
      </c>
      <c r="P513">
        <v>16</v>
      </c>
      <c r="Q513">
        <v>75</v>
      </c>
      <c r="R513">
        <f t="shared" si="7"/>
        <v>1200</v>
      </c>
    </row>
    <row r="514" spans="2:18" x14ac:dyDescent="0.3">
      <c r="B514" t="s">
        <v>973</v>
      </c>
      <c r="C514" t="s">
        <v>1033</v>
      </c>
      <c r="D514" t="s">
        <v>1045</v>
      </c>
      <c r="E514" t="s">
        <v>975</v>
      </c>
      <c r="F514" t="s">
        <v>998</v>
      </c>
      <c r="G514" t="s">
        <v>977</v>
      </c>
      <c r="H514">
        <v>116</v>
      </c>
      <c r="M514" s="24">
        <v>45468</v>
      </c>
      <c r="N514" t="s">
        <v>988</v>
      </c>
      <c r="O514" t="s">
        <v>979</v>
      </c>
      <c r="P514">
        <v>24</v>
      </c>
      <c r="Q514">
        <v>450</v>
      </c>
      <c r="R514">
        <f t="shared" si="7"/>
        <v>10800</v>
      </c>
    </row>
    <row r="515" spans="2:18" x14ac:dyDescent="0.3">
      <c r="B515" t="s">
        <v>973</v>
      </c>
      <c r="C515" t="s">
        <v>1033</v>
      </c>
      <c r="D515" t="s">
        <v>1045</v>
      </c>
      <c r="E515" t="s">
        <v>982</v>
      </c>
      <c r="F515" t="s">
        <v>998</v>
      </c>
      <c r="G515" t="s">
        <v>977</v>
      </c>
      <c r="H515">
        <v>113</v>
      </c>
      <c r="M515" s="24">
        <v>45469</v>
      </c>
      <c r="N515" t="s">
        <v>993</v>
      </c>
      <c r="O515" t="s">
        <v>989</v>
      </c>
      <c r="P515">
        <v>6</v>
      </c>
      <c r="Q515">
        <v>120</v>
      </c>
      <c r="R515">
        <f t="shared" si="7"/>
        <v>720</v>
      </c>
    </row>
    <row r="516" spans="2:18" x14ac:dyDescent="0.3">
      <c r="B516" t="s">
        <v>973</v>
      </c>
      <c r="C516" t="s">
        <v>1033</v>
      </c>
      <c r="D516" t="s">
        <v>1045</v>
      </c>
      <c r="E516" t="s">
        <v>975</v>
      </c>
      <c r="F516" t="s">
        <v>998</v>
      </c>
      <c r="G516" t="s">
        <v>987</v>
      </c>
      <c r="H516">
        <v>29</v>
      </c>
      <c r="M516" s="24">
        <v>45470</v>
      </c>
      <c r="N516" t="s">
        <v>1000</v>
      </c>
      <c r="O516" t="s">
        <v>989</v>
      </c>
      <c r="P516">
        <v>11</v>
      </c>
      <c r="Q516">
        <v>350</v>
      </c>
      <c r="R516">
        <f t="shared" ref="R516:R520" si="8">P516*Q516</f>
        <v>3850</v>
      </c>
    </row>
    <row r="517" spans="2:18" x14ac:dyDescent="0.3">
      <c r="B517" t="s">
        <v>973</v>
      </c>
      <c r="C517" t="s">
        <v>1033</v>
      </c>
      <c r="D517" t="s">
        <v>1045</v>
      </c>
      <c r="E517" t="s">
        <v>982</v>
      </c>
      <c r="F517" t="s">
        <v>998</v>
      </c>
      <c r="G517" t="s">
        <v>987</v>
      </c>
      <c r="H517">
        <v>30</v>
      </c>
      <c r="M517" s="24">
        <v>45471</v>
      </c>
      <c r="N517" t="s">
        <v>984</v>
      </c>
      <c r="O517" t="s">
        <v>986</v>
      </c>
      <c r="P517">
        <v>2</v>
      </c>
      <c r="Q517">
        <v>180</v>
      </c>
      <c r="R517">
        <f t="shared" si="8"/>
        <v>360</v>
      </c>
    </row>
    <row r="518" spans="2:18" x14ac:dyDescent="0.3">
      <c r="B518" t="s">
        <v>973</v>
      </c>
      <c r="C518" t="s">
        <v>1033</v>
      </c>
      <c r="D518" t="s">
        <v>1045</v>
      </c>
      <c r="E518" t="s">
        <v>975</v>
      </c>
      <c r="F518" t="s">
        <v>998</v>
      </c>
      <c r="G518" t="s">
        <v>995</v>
      </c>
      <c r="H518">
        <v>492</v>
      </c>
      <c r="M518" s="24">
        <v>45471</v>
      </c>
      <c r="N518" t="s">
        <v>992</v>
      </c>
      <c r="O518" t="s">
        <v>979</v>
      </c>
      <c r="P518">
        <v>4</v>
      </c>
      <c r="Q518">
        <v>600</v>
      </c>
      <c r="R518">
        <f t="shared" si="8"/>
        <v>2400</v>
      </c>
    </row>
    <row r="519" spans="2:18" x14ac:dyDescent="0.3">
      <c r="B519" t="s">
        <v>973</v>
      </c>
      <c r="C519" t="s">
        <v>1033</v>
      </c>
      <c r="D519" t="s">
        <v>1045</v>
      </c>
      <c r="E519" t="s">
        <v>982</v>
      </c>
      <c r="F519" t="s">
        <v>998</v>
      </c>
      <c r="G519" t="s">
        <v>995</v>
      </c>
      <c r="H519">
        <v>481</v>
      </c>
      <c r="M519" s="24">
        <v>45471</v>
      </c>
      <c r="N519" t="s">
        <v>997</v>
      </c>
      <c r="O519" t="s">
        <v>986</v>
      </c>
      <c r="P519">
        <v>5</v>
      </c>
      <c r="Q519">
        <v>100</v>
      </c>
      <c r="R519">
        <f t="shared" si="8"/>
        <v>500</v>
      </c>
    </row>
    <row r="520" spans="2:18" x14ac:dyDescent="0.3">
      <c r="B520" t="s">
        <v>973</v>
      </c>
      <c r="C520" t="s">
        <v>1046</v>
      </c>
      <c r="D520" t="s">
        <v>1047</v>
      </c>
      <c r="E520" t="s">
        <v>975</v>
      </c>
      <c r="F520" t="s">
        <v>976</v>
      </c>
      <c r="G520" t="s">
        <v>977</v>
      </c>
      <c r="H520">
        <v>940</v>
      </c>
      <c r="M520" s="24">
        <v>45472</v>
      </c>
      <c r="N520" t="s">
        <v>999</v>
      </c>
      <c r="O520" t="s">
        <v>986</v>
      </c>
      <c r="P520">
        <v>19</v>
      </c>
      <c r="Q520">
        <v>45</v>
      </c>
      <c r="R520">
        <f t="shared" si="8"/>
        <v>855</v>
      </c>
    </row>
    <row r="521" spans="2:18" x14ac:dyDescent="0.3">
      <c r="B521" t="s">
        <v>973</v>
      </c>
      <c r="C521" t="s">
        <v>1046</v>
      </c>
      <c r="D521" t="s">
        <v>1047</v>
      </c>
      <c r="E521" t="s">
        <v>982</v>
      </c>
      <c r="F521" t="s">
        <v>976</v>
      </c>
      <c r="G521" t="s">
        <v>977</v>
      </c>
      <c r="H521">
        <v>916</v>
      </c>
    </row>
    <row r="522" spans="2:18" x14ac:dyDescent="0.3">
      <c r="B522" t="s">
        <v>973</v>
      </c>
      <c r="C522" t="s">
        <v>1046</v>
      </c>
      <c r="D522" t="s">
        <v>1047</v>
      </c>
      <c r="E522" t="s">
        <v>975</v>
      </c>
      <c r="F522" t="s">
        <v>976</v>
      </c>
      <c r="G522" t="s">
        <v>987</v>
      </c>
      <c r="H522">
        <v>439</v>
      </c>
    </row>
    <row r="523" spans="2:18" x14ac:dyDescent="0.3">
      <c r="B523" t="s">
        <v>973</v>
      </c>
      <c r="C523" t="s">
        <v>1046</v>
      </c>
      <c r="D523" t="s">
        <v>1047</v>
      </c>
      <c r="E523" t="s">
        <v>982</v>
      </c>
      <c r="F523" t="s">
        <v>976</v>
      </c>
      <c r="G523" t="s">
        <v>987</v>
      </c>
      <c r="H523">
        <v>440</v>
      </c>
    </row>
    <row r="524" spans="2:18" x14ac:dyDescent="0.3">
      <c r="B524" t="s">
        <v>973</v>
      </c>
      <c r="C524" t="s">
        <v>1046</v>
      </c>
      <c r="D524" t="s">
        <v>1047</v>
      </c>
      <c r="E524" t="s">
        <v>975</v>
      </c>
      <c r="F524" t="s">
        <v>976</v>
      </c>
      <c r="G524" t="s">
        <v>995</v>
      </c>
      <c r="H524">
        <v>4122</v>
      </c>
    </row>
    <row r="525" spans="2:18" x14ac:dyDescent="0.3">
      <c r="B525" t="s">
        <v>973</v>
      </c>
      <c r="C525" t="s">
        <v>1046</v>
      </c>
      <c r="D525" t="s">
        <v>1047</v>
      </c>
      <c r="E525" t="s">
        <v>982</v>
      </c>
      <c r="F525" t="s">
        <v>976</v>
      </c>
      <c r="G525" t="s">
        <v>995</v>
      </c>
      <c r="H525">
        <v>4258</v>
      </c>
    </row>
    <row r="526" spans="2:18" x14ac:dyDescent="0.3">
      <c r="B526" t="s">
        <v>973</v>
      </c>
      <c r="C526" t="s">
        <v>1046</v>
      </c>
      <c r="D526" t="s">
        <v>1047</v>
      </c>
      <c r="E526" t="s">
        <v>975</v>
      </c>
      <c r="F526" t="s">
        <v>998</v>
      </c>
      <c r="G526" t="s">
        <v>977</v>
      </c>
      <c r="H526">
        <v>284</v>
      </c>
    </row>
    <row r="527" spans="2:18" x14ac:dyDescent="0.3">
      <c r="B527" t="s">
        <v>973</v>
      </c>
      <c r="C527" t="s">
        <v>1046</v>
      </c>
      <c r="D527" t="s">
        <v>1047</v>
      </c>
      <c r="E527" t="s">
        <v>982</v>
      </c>
      <c r="F527" t="s">
        <v>998</v>
      </c>
      <c r="G527" t="s">
        <v>977</v>
      </c>
      <c r="H527">
        <v>219</v>
      </c>
    </row>
    <row r="528" spans="2:18" x14ac:dyDescent="0.3">
      <c r="B528" t="s">
        <v>973</v>
      </c>
      <c r="C528" t="s">
        <v>1046</v>
      </c>
      <c r="D528" t="s">
        <v>1047</v>
      </c>
      <c r="E528" t="s">
        <v>975</v>
      </c>
      <c r="F528" t="s">
        <v>998</v>
      </c>
      <c r="G528" t="s">
        <v>987</v>
      </c>
      <c r="H528">
        <v>73</v>
      </c>
    </row>
    <row r="529" spans="2:8" x14ac:dyDescent="0.3">
      <c r="B529" t="s">
        <v>973</v>
      </c>
      <c r="C529" t="s">
        <v>1046</v>
      </c>
      <c r="D529" t="s">
        <v>1047</v>
      </c>
      <c r="E529" t="s">
        <v>982</v>
      </c>
      <c r="F529" t="s">
        <v>998</v>
      </c>
      <c r="G529" t="s">
        <v>987</v>
      </c>
      <c r="H529">
        <v>58</v>
      </c>
    </row>
    <row r="530" spans="2:8" x14ac:dyDescent="0.3">
      <c r="B530" t="s">
        <v>973</v>
      </c>
      <c r="C530" t="s">
        <v>1046</v>
      </c>
      <c r="D530" t="s">
        <v>1047</v>
      </c>
      <c r="E530" t="s">
        <v>975</v>
      </c>
      <c r="F530" t="s">
        <v>998</v>
      </c>
      <c r="G530" t="s">
        <v>995</v>
      </c>
      <c r="H530">
        <v>807</v>
      </c>
    </row>
    <row r="531" spans="2:8" x14ac:dyDescent="0.3">
      <c r="B531" t="s">
        <v>973</v>
      </c>
      <c r="C531" t="s">
        <v>1046</v>
      </c>
      <c r="D531" t="s">
        <v>1047</v>
      </c>
      <c r="E531" t="s">
        <v>982</v>
      </c>
      <c r="F531" t="s">
        <v>998</v>
      </c>
      <c r="G531" t="s">
        <v>995</v>
      </c>
      <c r="H531">
        <v>671</v>
      </c>
    </row>
    <row r="532" spans="2:8" x14ac:dyDescent="0.3">
      <c r="B532" t="s">
        <v>973</v>
      </c>
      <c r="C532" t="s">
        <v>1046</v>
      </c>
      <c r="D532" t="s">
        <v>1048</v>
      </c>
      <c r="E532" t="s">
        <v>975</v>
      </c>
      <c r="F532" t="s">
        <v>976</v>
      </c>
      <c r="G532" t="s">
        <v>977</v>
      </c>
      <c r="H532">
        <v>129</v>
      </c>
    </row>
    <row r="533" spans="2:8" x14ac:dyDescent="0.3">
      <c r="B533" t="s">
        <v>973</v>
      </c>
      <c r="C533" t="s">
        <v>1046</v>
      </c>
      <c r="D533" t="s">
        <v>1048</v>
      </c>
      <c r="E533" t="s">
        <v>982</v>
      </c>
      <c r="F533" t="s">
        <v>976</v>
      </c>
      <c r="G533" t="s">
        <v>977</v>
      </c>
      <c r="H533">
        <v>139</v>
      </c>
    </row>
    <row r="534" spans="2:8" x14ac:dyDescent="0.3">
      <c r="B534" t="s">
        <v>973</v>
      </c>
      <c r="C534" t="s">
        <v>1046</v>
      </c>
      <c r="D534" t="s">
        <v>1048</v>
      </c>
      <c r="E534" t="s">
        <v>975</v>
      </c>
      <c r="F534" t="s">
        <v>976</v>
      </c>
      <c r="G534" t="s">
        <v>987</v>
      </c>
      <c r="H534">
        <v>72</v>
      </c>
    </row>
    <row r="535" spans="2:8" x14ac:dyDescent="0.3">
      <c r="B535" t="s">
        <v>973</v>
      </c>
      <c r="C535" t="s">
        <v>1046</v>
      </c>
      <c r="D535" t="s">
        <v>1048</v>
      </c>
      <c r="E535" t="s">
        <v>982</v>
      </c>
      <c r="F535" t="s">
        <v>976</v>
      </c>
      <c r="G535" t="s">
        <v>987</v>
      </c>
      <c r="H535">
        <v>76</v>
      </c>
    </row>
    <row r="536" spans="2:8" x14ac:dyDescent="0.3">
      <c r="B536" t="s">
        <v>973</v>
      </c>
      <c r="C536" t="s">
        <v>1046</v>
      </c>
      <c r="D536" t="s">
        <v>1048</v>
      </c>
      <c r="E536" t="s">
        <v>975</v>
      </c>
      <c r="F536" t="s">
        <v>976</v>
      </c>
      <c r="G536" t="s">
        <v>995</v>
      </c>
      <c r="H536">
        <v>451</v>
      </c>
    </row>
    <row r="537" spans="2:8" x14ac:dyDescent="0.3">
      <c r="B537" t="s">
        <v>973</v>
      </c>
      <c r="C537" t="s">
        <v>1046</v>
      </c>
      <c r="D537" t="s">
        <v>1048</v>
      </c>
      <c r="E537" t="s">
        <v>982</v>
      </c>
      <c r="F537" t="s">
        <v>976</v>
      </c>
      <c r="G537" t="s">
        <v>995</v>
      </c>
      <c r="H537">
        <v>475</v>
      </c>
    </row>
    <row r="538" spans="2:8" x14ac:dyDescent="0.3">
      <c r="B538" t="s">
        <v>973</v>
      </c>
      <c r="C538" t="s">
        <v>1046</v>
      </c>
      <c r="D538" t="s">
        <v>1048</v>
      </c>
      <c r="E538" t="s">
        <v>975</v>
      </c>
      <c r="F538" t="s">
        <v>998</v>
      </c>
      <c r="G538" t="s">
        <v>977</v>
      </c>
      <c r="H538">
        <v>98</v>
      </c>
    </row>
    <row r="539" spans="2:8" x14ac:dyDescent="0.3">
      <c r="B539" t="s">
        <v>973</v>
      </c>
      <c r="C539" t="s">
        <v>1046</v>
      </c>
      <c r="D539" t="s">
        <v>1048</v>
      </c>
      <c r="E539" t="s">
        <v>982</v>
      </c>
      <c r="F539" t="s">
        <v>998</v>
      </c>
      <c r="G539" t="s">
        <v>977</v>
      </c>
      <c r="H539">
        <v>101</v>
      </c>
    </row>
    <row r="540" spans="2:8" x14ac:dyDescent="0.3">
      <c r="B540" t="s">
        <v>973</v>
      </c>
      <c r="C540" t="s">
        <v>1046</v>
      </c>
      <c r="D540" t="s">
        <v>1048</v>
      </c>
      <c r="E540" t="s">
        <v>975</v>
      </c>
      <c r="F540" t="s">
        <v>998</v>
      </c>
      <c r="G540" t="s">
        <v>987</v>
      </c>
      <c r="H540">
        <v>25</v>
      </c>
    </row>
    <row r="541" spans="2:8" x14ac:dyDescent="0.3">
      <c r="B541" t="s">
        <v>973</v>
      </c>
      <c r="C541" t="s">
        <v>1046</v>
      </c>
      <c r="D541" t="s">
        <v>1048</v>
      </c>
      <c r="E541" t="s">
        <v>982</v>
      </c>
      <c r="F541" t="s">
        <v>998</v>
      </c>
      <c r="G541" t="s">
        <v>987</v>
      </c>
      <c r="H541">
        <v>29</v>
      </c>
    </row>
    <row r="542" spans="2:8" x14ac:dyDescent="0.3">
      <c r="B542" t="s">
        <v>973</v>
      </c>
      <c r="C542" t="s">
        <v>1046</v>
      </c>
      <c r="D542" t="s">
        <v>1048</v>
      </c>
      <c r="E542" t="s">
        <v>975</v>
      </c>
      <c r="F542" t="s">
        <v>998</v>
      </c>
      <c r="G542" t="s">
        <v>995</v>
      </c>
      <c r="H542">
        <v>524</v>
      </c>
    </row>
    <row r="543" spans="2:8" x14ac:dyDescent="0.3">
      <c r="B543" t="s">
        <v>973</v>
      </c>
      <c r="C543" t="s">
        <v>1046</v>
      </c>
      <c r="D543" t="s">
        <v>1048</v>
      </c>
      <c r="E543" t="s">
        <v>982</v>
      </c>
      <c r="F543" t="s">
        <v>998</v>
      </c>
      <c r="G543" t="s">
        <v>995</v>
      </c>
      <c r="H543">
        <v>484</v>
      </c>
    </row>
    <row r="544" spans="2:8" x14ac:dyDescent="0.3">
      <c r="B544" t="s">
        <v>973</v>
      </c>
      <c r="C544" t="s">
        <v>1046</v>
      </c>
      <c r="D544" t="s">
        <v>1049</v>
      </c>
      <c r="E544" t="s">
        <v>975</v>
      </c>
      <c r="F544" t="s">
        <v>976</v>
      </c>
      <c r="G544" t="s">
        <v>977</v>
      </c>
      <c r="H544">
        <v>1640</v>
      </c>
    </row>
    <row r="545" spans="2:8" x14ac:dyDescent="0.3">
      <c r="B545" t="s">
        <v>973</v>
      </c>
      <c r="C545" t="s">
        <v>1046</v>
      </c>
      <c r="D545" t="s">
        <v>1049</v>
      </c>
      <c r="E545" t="s">
        <v>982</v>
      </c>
      <c r="F545" t="s">
        <v>976</v>
      </c>
      <c r="G545" t="s">
        <v>977</v>
      </c>
      <c r="H545">
        <v>1546</v>
      </c>
    </row>
    <row r="546" spans="2:8" x14ac:dyDescent="0.3">
      <c r="B546" t="s">
        <v>973</v>
      </c>
      <c r="C546" t="s">
        <v>1046</v>
      </c>
      <c r="D546" t="s">
        <v>1049</v>
      </c>
      <c r="E546" t="s">
        <v>975</v>
      </c>
      <c r="F546" t="s">
        <v>976</v>
      </c>
      <c r="G546" t="s">
        <v>987</v>
      </c>
      <c r="H546">
        <v>644</v>
      </c>
    </row>
    <row r="547" spans="2:8" x14ac:dyDescent="0.3">
      <c r="B547" t="s">
        <v>973</v>
      </c>
      <c r="C547" t="s">
        <v>1046</v>
      </c>
      <c r="D547" t="s">
        <v>1049</v>
      </c>
      <c r="E547" t="s">
        <v>982</v>
      </c>
      <c r="F547" t="s">
        <v>976</v>
      </c>
      <c r="G547" t="s">
        <v>987</v>
      </c>
      <c r="H547">
        <v>672</v>
      </c>
    </row>
    <row r="548" spans="2:8" x14ac:dyDescent="0.3">
      <c r="B548" t="s">
        <v>973</v>
      </c>
      <c r="C548" t="s">
        <v>1046</v>
      </c>
      <c r="D548" t="s">
        <v>1049</v>
      </c>
      <c r="E548" t="s">
        <v>975</v>
      </c>
      <c r="F548" t="s">
        <v>976</v>
      </c>
      <c r="G548" t="s">
        <v>995</v>
      </c>
      <c r="H548">
        <v>7945</v>
      </c>
    </row>
    <row r="549" spans="2:8" x14ac:dyDescent="0.3">
      <c r="B549" t="s">
        <v>973</v>
      </c>
      <c r="C549" t="s">
        <v>1046</v>
      </c>
      <c r="D549" t="s">
        <v>1049</v>
      </c>
      <c r="E549" t="s">
        <v>982</v>
      </c>
      <c r="F549" t="s">
        <v>976</v>
      </c>
      <c r="G549" t="s">
        <v>995</v>
      </c>
      <c r="H549">
        <v>7909</v>
      </c>
    </row>
    <row r="550" spans="2:8" x14ac:dyDescent="0.3">
      <c r="B550" t="s">
        <v>973</v>
      </c>
      <c r="C550" t="s">
        <v>1046</v>
      </c>
      <c r="D550" t="s">
        <v>1049</v>
      </c>
      <c r="E550" t="s">
        <v>975</v>
      </c>
      <c r="F550" t="s">
        <v>998</v>
      </c>
      <c r="G550" t="s">
        <v>977</v>
      </c>
      <c r="H550">
        <v>84</v>
      </c>
    </row>
    <row r="551" spans="2:8" x14ac:dyDescent="0.3">
      <c r="B551" t="s">
        <v>973</v>
      </c>
      <c r="C551" t="s">
        <v>1046</v>
      </c>
      <c r="D551" t="s">
        <v>1049</v>
      </c>
      <c r="E551" t="s">
        <v>982</v>
      </c>
      <c r="F551" t="s">
        <v>998</v>
      </c>
      <c r="G551" t="s">
        <v>977</v>
      </c>
      <c r="H551">
        <v>90</v>
      </c>
    </row>
    <row r="552" spans="2:8" x14ac:dyDescent="0.3">
      <c r="B552" t="s">
        <v>973</v>
      </c>
      <c r="C552" t="s">
        <v>1046</v>
      </c>
      <c r="D552" t="s">
        <v>1049</v>
      </c>
      <c r="E552" t="s">
        <v>975</v>
      </c>
      <c r="F552" t="s">
        <v>998</v>
      </c>
      <c r="G552" t="s">
        <v>987</v>
      </c>
      <c r="H552">
        <v>19</v>
      </c>
    </row>
    <row r="553" spans="2:8" x14ac:dyDescent="0.3">
      <c r="B553" t="s">
        <v>973</v>
      </c>
      <c r="C553" t="s">
        <v>1046</v>
      </c>
      <c r="D553" t="s">
        <v>1049</v>
      </c>
      <c r="E553" t="s">
        <v>982</v>
      </c>
      <c r="F553" t="s">
        <v>998</v>
      </c>
      <c r="G553" t="s">
        <v>987</v>
      </c>
      <c r="H553">
        <v>20</v>
      </c>
    </row>
    <row r="554" spans="2:8" x14ac:dyDescent="0.3">
      <c r="B554" t="s">
        <v>973</v>
      </c>
      <c r="C554" t="s">
        <v>1046</v>
      </c>
      <c r="D554" t="s">
        <v>1049</v>
      </c>
      <c r="E554" t="s">
        <v>975</v>
      </c>
      <c r="F554" t="s">
        <v>998</v>
      </c>
      <c r="G554" t="s">
        <v>995</v>
      </c>
      <c r="H554">
        <v>417</v>
      </c>
    </row>
    <row r="555" spans="2:8" x14ac:dyDescent="0.3">
      <c r="B555" t="s">
        <v>973</v>
      </c>
      <c r="C555" t="s">
        <v>1046</v>
      </c>
      <c r="D555" t="s">
        <v>1049</v>
      </c>
      <c r="E555" t="s">
        <v>982</v>
      </c>
      <c r="F555" t="s">
        <v>998</v>
      </c>
      <c r="G555" t="s">
        <v>995</v>
      </c>
      <c r="H555">
        <v>353</v>
      </c>
    </row>
    <row r="556" spans="2:8" x14ac:dyDescent="0.3">
      <c r="B556" t="s">
        <v>973</v>
      </c>
      <c r="C556" t="s">
        <v>1046</v>
      </c>
      <c r="D556" t="s">
        <v>1050</v>
      </c>
      <c r="E556" t="s">
        <v>975</v>
      </c>
      <c r="F556" t="s">
        <v>976</v>
      </c>
      <c r="G556" t="s">
        <v>977</v>
      </c>
      <c r="H556">
        <v>1446</v>
      </c>
    </row>
    <row r="557" spans="2:8" x14ac:dyDescent="0.3">
      <c r="B557" t="s">
        <v>973</v>
      </c>
      <c r="C557" t="s">
        <v>1046</v>
      </c>
      <c r="D557" t="s">
        <v>1050</v>
      </c>
      <c r="E557" t="s">
        <v>982</v>
      </c>
      <c r="F557" t="s">
        <v>976</v>
      </c>
      <c r="G557" t="s">
        <v>977</v>
      </c>
      <c r="H557">
        <v>1422</v>
      </c>
    </row>
    <row r="558" spans="2:8" x14ac:dyDescent="0.3">
      <c r="B558" t="s">
        <v>973</v>
      </c>
      <c r="C558" t="s">
        <v>1046</v>
      </c>
      <c r="D558" t="s">
        <v>1050</v>
      </c>
      <c r="E558" t="s">
        <v>975</v>
      </c>
      <c r="F558" t="s">
        <v>976</v>
      </c>
      <c r="G558" t="s">
        <v>987</v>
      </c>
      <c r="H558">
        <v>581</v>
      </c>
    </row>
    <row r="559" spans="2:8" x14ac:dyDescent="0.3">
      <c r="B559" t="s">
        <v>973</v>
      </c>
      <c r="C559" t="s">
        <v>1046</v>
      </c>
      <c r="D559" t="s">
        <v>1050</v>
      </c>
      <c r="E559" t="s">
        <v>982</v>
      </c>
      <c r="F559" t="s">
        <v>976</v>
      </c>
      <c r="G559" t="s">
        <v>987</v>
      </c>
      <c r="H559">
        <v>638</v>
      </c>
    </row>
    <row r="560" spans="2:8" x14ac:dyDescent="0.3">
      <c r="B560" t="s">
        <v>973</v>
      </c>
      <c r="C560" t="s">
        <v>1046</v>
      </c>
      <c r="D560" t="s">
        <v>1050</v>
      </c>
      <c r="E560" t="s">
        <v>975</v>
      </c>
      <c r="F560" t="s">
        <v>976</v>
      </c>
      <c r="G560" t="s">
        <v>995</v>
      </c>
      <c r="H560">
        <v>5966</v>
      </c>
    </row>
    <row r="561" spans="2:8" x14ac:dyDescent="0.3">
      <c r="B561" t="s">
        <v>973</v>
      </c>
      <c r="C561" t="s">
        <v>1046</v>
      </c>
      <c r="D561" t="s">
        <v>1050</v>
      </c>
      <c r="E561" t="s">
        <v>982</v>
      </c>
      <c r="F561" t="s">
        <v>976</v>
      </c>
      <c r="G561" t="s">
        <v>995</v>
      </c>
      <c r="H561">
        <v>6140</v>
      </c>
    </row>
    <row r="562" spans="2:8" x14ac:dyDescent="0.3">
      <c r="B562" t="s">
        <v>973</v>
      </c>
      <c r="C562" t="s">
        <v>1046</v>
      </c>
      <c r="D562" t="s">
        <v>1050</v>
      </c>
      <c r="E562" t="s">
        <v>975</v>
      </c>
      <c r="F562" t="s">
        <v>998</v>
      </c>
      <c r="G562" t="s">
        <v>977</v>
      </c>
      <c r="H562">
        <v>69</v>
      </c>
    </row>
    <row r="563" spans="2:8" x14ac:dyDescent="0.3">
      <c r="B563" t="s">
        <v>973</v>
      </c>
      <c r="C563" t="s">
        <v>1046</v>
      </c>
      <c r="D563" t="s">
        <v>1050</v>
      </c>
      <c r="E563" t="s">
        <v>982</v>
      </c>
      <c r="F563" t="s">
        <v>998</v>
      </c>
      <c r="G563" t="s">
        <v>977</v>
      </c>
      <c r="H563">
        <v>74</v>
      </c>
    </row>
    <row r="564" spans="2:8" x14ac:dyDescent="0.3">
      <c r="B564" t="s">
        <v>973</v>
      </c>
      <c r="C564" t="s">
        <v>1046</v>
      </c>
      <c r="D564" t="s">
        <v>1050</v>
      </c>
      <c r="E564" t="s">
        <v>975</v>
      </c>
      <c r="F564" t="s">
        <v>998</v>
      </c>
      <c r="G564" t="s">
        <v>987</v>
      </c>
      <c r="H564">
        <v>11</v>
      </c>
    </row>
    <row r="565" spans="2:8" x14ac:dyDescent="0.3">
      <c r="B565" t="s">
        <v>973</v>
      </c>
      <c r="C565" t="s">
        <v>1046</v>
      </c>
      <c r="D565" t="s">
        <v>1050</v>
      </c>
      <c r="E565" t="s">
        <v>982</v>
      </c>
      <c r="F565" t="s">
        <v>998</v>
      </c>
      <c r="G565" t="s">
        <v>987</v>
      </c>
      <c r="H565">
        <v>24</v>
      </c>
    </row>
    <row r="566" spans="2:8" x14ac:dyDescent="0.3">
      <c r="B566" t="s">
        <v>973</v>
      </c>
      <c r="C566" t="s">
        <v>1046</v>
      </c>
      <c r="D566" t="s">
        <v>1050</v>
      </c>
      <c r="E566" t="s">
        <v>975</v>
      </c>
      <c r="F566" t="s">
        <v>998</v>
      </c>
      <c r="G566" t="s">
        <v>995</v>
      </c>
      <c r="H566">
        <v>362</v>
      </c>
    </row>
    <row r="567" spans="2:8" x14ac:dyDescent="0.3">
      <c r="B567" t="s">
        <v>973</v>
      </c>
      <c r="C567" t="s">
        <v>1046</v>
      </c>
      <c r="D567" t="s">
        <v>1050</v>
      </c>
      <c r="E567" t="s">
        <v>982</v>
      </c>
      <c r="F567" t="s">
        <v>998</v>
      </c>
      <c r="G567" t="s">
        <v>995</v>
      </c>
      <c r="H567">
        <v>323</v>
      </c>
    </row>
    <row r="568" spans="2:8" x14ac:dyDescent="0.3">
      <c r="B568" t="s">
        <v>973</v>
      </c>
      <c r="C568" t="s">
        <v>1046</v>
      </c>
      <c r="D568" t="s">
        <v>1051</v>
      </c>
      <c r="E568" t="s">
        <v>975</v>
      </c>
      <c r="F568" t="s">
        <v>976</v>
      </c>
      <c r="G568" t="s">
        <v>977</v>
      </c>
      <c r="H568">
        <v>746</v>
      </c>
    </row>
    <row r="569" spans="2:8" x14ac:dyDescent="0.3">
      <c r="B569" t="s">
        <v>973</v>
      </c>
      <c r="C569" t="s">
        <v>1046</v>
      </c>
      <c r="D569" t="s">
        <v>1051</v>
      </c>
      <c r="E569" t="s">
        <v>982</v>
      </c>
      <c r="F569" t="s">
        <v>976</v>
      </c>
      <c r="G569" t="s">
        <v>977</v>
      </c>
      <c r="H569">
        <v>713</v>
      </c>
    </row>
    <row r="570" spans="2:8" x14ac:dyDescent="0.3">
      <c r="B570" t="s">
        <v>973</v>
      </c>
      <c r="C570" t="s">
        <v>1046</v>
      </c>
      <c r="D570" t="s">
        <v>1051</v>
      </c>
      <c r="E570" t="s">
        <v>975</v>
      </c>
      <c r="F570" t="s">
        <v>976</v>
      </c>
      <c r="G570" t="s">
        <v>987</v>
      </c>
      <c r="H570">
        <v>284</v>
      </c>
    </row>
    <row r="571" spans="2:8" x14ac:dyDescent="0.3">
      <c r="B571" t="s">
        <v>973</v>
      </c>
      <c r="C571" t="s">
        <v>1046</v>
      </c>
      <c r="D571" t="s">
        <v>1051</v>
      </c>
      <c r="E571" t="s">
        <v>982</v>
      </c>
      <c r="F571" t="s">
        <v>976</v>
      </c>
      <c r="G571" t="s">
        <v>987</v>
      </c>
      <c r="H571">
        <v>293</v>
      </c>
    </row>
    <row r="572" spans="2:8" x14ac:dyDescent="0.3">
      <c r="B572" t="s">
        <v>973</v>
      </c>
      <c r="C572" t="s">
        <v>1046</v>
      </c>
      <c r="D572" t="s">
        <v>1051</v>
      </c>
      <c r="E572" t="s">
        <v>975</v>
      </c>
      <c r="F572" t="s">
        <v>976</v>
      </c>
      <c r="G572" t="s">
        <v>995</v>
      </c>
      <c r="H572">
        <v>3362</v>
      </c>
    </row>
    <row r="573" spans="2:8" x14ac:dyDescent="0.3">
      <c r="B573" t="s">
        <v>973</v>
      </c>
      <c r="C573" t="s">
        <v>1046</v>
      </c>
      <c r="D573" t="s">
        <v>1051</v>
      </c>
      <c r="E573" t="s">
        <v>982</v>
      </c>
      <c r="F573" t="s">
        <v>976</v>
      </c>
      <c r="G573" t="s">
        <v>995</v>
      </c>
      <c r="H573">
        <v>3368</v>
      </c>
    </row>
    <row r="574" spans="2:8" x14ac:dyDescent="0.3">
      <c r="B574" t="s">
        <v>973</v>
      </c>
      <c r="C574" t="s">
        <v>1046</v>
      </c>
      <c r="D574" t="s">
        <v>1051</v>
      </c>
      <c r="E574" t="s">
        <v>975</v>
      </c>
      <c r="F574" t="s">
        <v>998</v>
      </c>
      <c r="G574" t="s">
        <v>977</v>
      </c>
      <c r="H574">
        <v>30</v>
      </c>
    </row>
    <row r="575" spans="2:8" x14ac:dyDescent="0.3">
      <c r="B575" t="s">
        <v>973</v>
      </c>
      <c r="C575" t="s">
        <v>1046</v>
      </c>
      <c r="D575" t="s">
        <v>1051</v>
      </c>
      <c r="E575" t="s">
        <v>982</v>
      </c>
      <c r="F575" t="s">
        <v>998</v>
      </c>
      <c r="G575" t="s">
        <v>977</v>
      </c>
      <c r="H575">
        <v>38</v>
      </c>
    </row>
    <row r="576" spans="2:8" x14ac:dyDescent="0.3">
      <c r="B576" t="s">
        <v>973</v>
      </c>
      <c r="C576" t="s">
        <v>1046</v>
      </c>
      <c r="D576" t="s">
        <v>1051</v>
      </c>
      <c r="E576" t="s">
        <v>975</v>
      </c>
      <c r="F576" t="s">
        <v>998</v>
      </c>
      <c r="G576" t="s">
        <v>987</v>
      </c>
      <c r="H576">
        <v>12</v>
      </c>
    </row>
    <row r="577" spans="2:8" x14ac:dyDescent="0.3">
      <c r="B577" t="s">
        <v>973</v>
      </c>
      <c r="C577" t="s">
        <v>1046</v>
      </c>
      <c r="D577" t="s">
        <v>1051</v>
      </c>
      <c r="E577" t="s">
        <v>982</v>
      </c>
      <c r="F577" t="s">
        <v>998</v>
      </c>
      <c r="G577" t="s">
        <v>987</v>
      </c>
      <c r="H577">
        <v>7</v>
      </c>
    </row>
    <row r="578" spans="2:8" x14ac:dyDescent="0.3">
      <c r="B578" t="s">
        <v>973</v>
      </c>
      <c r="C578" t="s">
        <v>1046</v>
      </c>
      <c r="D578" t="s">
        <v>1051</v>
      </c>
      <c r="E578" t="s">
        <v>975</v>
      </c>
      <c r="F578" t="s">
        <v>998</v>
      </c>
      <c r="G578" t="s">
        <v>995</v>
      </c>
      <c r="H578">
        <v>197</v>
      </c>
    </row>
    <row r="579" spans="2:8" x14ac:dyDescent="0.3">
      <c r="B579" t="s">
        <v>973</v>
      </c>
      <c r="C579" t="s">
        <v>1046</v>
      </c>
      <c r="D579" t="s">
        <v>1051</v>
      </c>
      <c r="E579" t="s">
        <v>982</v>
      </c>
      <c r="F579" t="s">
        <v>998</v>
      </c>
      <c r="G579" t="s">
        <v>995</v>
      </c>
      <c r="H579">
        <v>135</v>
      </c>
    </row>
    <row r="580" spans="2:8" x14ac:dyDescent="0.3">
      <c r="B580" t="s">
        <v>973</v>
      </c>
      <c r="C580" t="s">
        <v>1046</v>
      </c>
      <c r="D580" t="s">
        <v>1052</v>
      </c>
      <c r="E580" t="s">
        <v>975</v>
      </c>
      <c r="F580" t="s">
        <v>976</v>
      </c>
      <c r="G580" t="s">
        <v>977</v>
      </c>
      <c r="H580">
        <v>2835</v>
      </c>
    </row>
    <row r="581" spans="2:8" x14ac:dyDescent="0.3">
      <c r="B581" t="s">
        <v>973</v>
      </c>
      <c r="C581" t="s">
        <v>1046</v>
      </c>
      <c r="D581" t="s">
        <v>1052</v>
      </c>
      <c r="E581" t="s">
        <v>982</v>
      </c>
      <c r="F581" t="s">
        <v>976</v>
      </c>
      <c r="G581" t="s">
        <v>977</v>
      </c>
      <c r="H581">
        <v>2592</v>
      </c>
    </row>
    <row r="582" spans="2:8" x14ac:dyDescent="0.3">
      <c r="B582" t="s">
        <v>973</v>
      </c>
      <c r="C582" t="s">
        <v>1046</v>
      </c>
      <c r="D582" t="s">
        <v>1052</v>
      </c>
      <c r="E582" t="s">
        <v>975</v>
      </c>
      <c r="F582" t="s">
        <v>976</v>
      </c>
      <c r="G582" t="s">
        <v>987</v>
      </c>
      <c r="H582">
        <v>1212</v>
      </c>
    </row>
    <row r="583" spans="2:8" x14ac:dyDescent="0.3">
      <c r="B583" t="s">
        <v>973</v>
      </c>
      <c r="C583" t="s">
        <v>1046</v>
      </c>
      <c r="D583" t="s">
        <v>1052</v>
      </c>
      <c r="E583" t="s">
        <v>982</v>
      </c>
      <c r="F583" t="s">
        <v>976</v>
      </c>
      <c r="G583" t="s">
        <v>987</v>
      </c>
      <c r="H583">
        <v>1239</v>
      </c>
    </row>
    <row r="584" spans="2:8" x14ac:dyDescent="0.3">
      <c r="B584" t="s">
        <v>973</v>
      </c>
      <c r="C584" t="s">
        <v>1046</v>
      </c>
      <c r="D584" t="s">
        <v>1052</v>
      </c>
      <c r="E584" t="s">
        <v>975</v>
      </c>
      <c r="F584" t="s">
        <v>976</v>
      </c>
      <c r="G584" t="s">
        <v>995</v>
      </c>
      <c r="H584">
        <v>13806</v>
      </c>
    </row>
    <row r="585" spans="2:8" x14ac:dyDescent="0.3">
      <c r="B585" t="s">
        <v>973</v>
      </c>
      <c r="C585" t="s">
        <v>1046</v>
      </c>
      <c r="D585" t="s">
        <v>1052</v>
      </c>
      <c r="E585" t="s">
        <v>982</v>
      </c>
      <c r="F585" t="s">
        <v>976</v>
      </c>
      <c r="G585" t="s">
        <v>995</v>
      </c>
      <c r="H585">
        <v>14072</v>
      </c>
    </row>
    <row r="586" spans="2:8" x14ac:dyDescent="0.3">
      <c r="B586" t="s">
        <v>973</v>
      </c>
      <c r="C586" t="s">
        <v>1046</v>
      </c>
      <c r="D586" t="s">
        <v>1052</v>
      </c>
      <c r="E586" t="s">
        <v>975</v>
      </c>
      <c r="F586" t="s">
        <v>998</v>
      </c>
      <c r="G586" t="s">
        <v>977</v>
      </c>
      <c r="H586">
        <v>170</v>
      </c>
    </row>
    <row r="587" spans="2:8" x14ac:dyDescent="0.3">
      <c r="B587" t="s">
        <v>973</v>
      </c>
      <c r="C587" t="s">
        <v>1046</v>
      </c>
      <c r="D587" t="s">
        <v>1052</v>
      </c>
      <c r="E587" t="s">
        <v>982</v>
      </c>
      <c r="F587" t="s">
        <v>998</v>
      </c>
      <c r="G587" t="s">
        <v>977</v>
      </c>
      <c r="H587">
        <v>158</v>
      </c>
    </row>
    <row r="588" spans="2:8" x14ac:dyDescent="0.3">
      <c r="B588" t="s">
        <v>973</v>
      </c>
      <c r="C588" t="s">
        <v>1046</v>
      </c>
      <c r="D588" t="s">
        <v>1052</v>
      </c>
      <c r="E588" t="s">
        <v>975</v>
      </c>
      <c r="F588" t="s">
        <v>998</v>
      </c>
      <c r="G588" t="s">
        <v>987</v>
      </c>
      <c r="H588">
        <v>58</v>
      </c>
    </row>
    <row r="589" spans="2:8" x14ac:dyDescent="0.3">
      <c r="B589" t="s">
        <v>973</v>
      </c>
      <c r="C589" t="s">
        <v>1046</v>
      </c>
      <c r="D589" t="s">
        <v>1052</v>
      </c>
      <c r="E589" t="s">
        <v>982</v>
      </c>
      <c r="F589" t="s">
        <v>998</v>
      </c>
      <c r="G589" t="s">
        <v>987</v>
      </c>
      <c r="H589">
        <v>48</v>
      </c>
    </row>
    <row r="590" spans="2:8" x14ac:dyDescent="0.3">
      <c r="B590" t="s">
        <v>973</v>
      </c>
      <c r="C590" t="s">
        <v>1046</v>
      </c>
      <c r="D590" t="s">
        <v>1052</v>
      </c>
      <c r="E590" t="s">
        <v>975</v>
      </c>
      <c r="F590" t="s">
        <v>998</v>
      </c>
      <c r="G590" t="s">
        <v>995</v>
      </c>
      <c r="H590">
        <v>738</v>
      </c>
    </row>
    <row r="591" spans="2:8" x14ac:dyDescent="0.3">
      <c r="B591" t="s">
        <v>973</v>
      </c>
      <c r="C591" t="s">
        <v>1046</v>
      </c>
      <c r="D591" t="s">
        <v>1052</v>
      </c>
      <c r="E591" t="s">
        <v>982</v>
      </c>
      <c r="F591" t="s">
        <v>998</v>
      </c>
      <c r="G591" t="s">
        <v>995</v>
      </c>
      <c r="H591">
        <v>601</v>
      </c>
    </row>
    <row r="592" spans="2:8" x14ac:dyDescent="0.3">
      <c r="B592" t="s">
        <v>973</v>
      </c>
      <c r="C592" t="s">
        <v>1046</v>
      </c>
      <c r="D592" t="s">
        <v>1053</v>
      </c>
      <c r="E592" t="s">
        <v>975</v>
      </c>
      <c r="F592" t="s">
        <v>976</v>
      </c>
      <c r="G592" t="s">
        <v>977</v>
      </c>
      <c r="H592">
        <v>859</v>
      </c>
    </row>
    <row r="593" spans="2:8" x14ac:dyDescent="0.3">
      <c r="B593" t="s">
        <v>973</v>
      </c>
      <c r="C593" t="s">
        <v>1046</v>
      </c>
      <c r="D593" t="s">
        <v>1053</v>
      </c>
      <c r="E593" t="s">
        <v>982</v>
      </c>
      <c r="F593" t="s">
        <v>976</v>
      </c>
      <c r="G593" t="s">
        <v>977</v>
      </c>
      <c r="H593">
        <v>814</v>
      </c>
    </row>
    <row r="594" spans="2:8" x14ac:dyDescent="0.3">
      <c r="B594" t="s">
        <v>973</v>
      </c>
      <c r="C594" t="s">
        <v>1046</v>
      </c>
      <c r="D594" t="s">
        <v>1053</v>
      </c>
      <c r="E594" t="s">
        <v>975</v>
      </c>
      <c r="F594" t="s">
        <v>976</v>
      </c>
      <c r="G594" t="s">
        <v>987</v>
      </c>
      <c r="H594">
        <v>411</v>
      </c>
    </row>
    <row r="595" spans="2:8" x14ac:dyDescent="0.3">
      <c r="B595" t="s">
        <v>973</v>
      </c>
      <c r="C595" t="s">
        <v>1046</v>
      </c>
      <c r="D595" t="s">
        <v>1053</v>
      </c>
      <c r="E595" t="s">
        <v>982</v>
      </c>
      <c r="F595" t="s">
        <v>976</v>
      </c>
      <c r="G595" t="s">
        <v>987</v>
      </c>
      <c r="H595">
        <v>430</v>
      </c>
    </row>
    <row r="596" spans="2:8" x14ac:dyDescent="0.3">
      <c r="B596" t="s">
        <v>973</v>
      </c>
      <c r="C596" t="s">
        <v>1046</v>
      </c>
      <c r="D596" t="s">
        <v>1053</v>
      </c>
      <c r="E596" t="s">
        <v>975</v>
      </c>
      <c r="F596" t="s">
        <v>976</v>
      </c>
      <c r="G596" t="s">
        <v>995</v>
      </c>
      <c r="H596">
        <v>4136</v>
      </c>
    </row>
    <row r="597" spans="2:8" x14ac:dyDescent="0.3">
      <c r="B597" t="s">
        <v>973</v>
      </c>
      <c r="C597" t="s">
        <v>1046</v>
      </c>
      <c r="D597" t="s">
        <v>1053</v>
      </c>
      <c r="E597" t="s">
        <v>982</v>
      </c>
      <c r="F597" t="s">
        <v>976</v>
      </c>
      <c r="G597" t="s">
        <v>995</v>
      </c>
      <c r="H597">
        <v>4132</v>
      </c>
    </row>
    <row r="598" spans="2:8" x14ac:dyDescent="0.3">
      <c r="B598" t="s">
        <v>973</v>
      </c>
      <c r="C598" t="s">
        <v>1046</v>
      </c>
      <c r="D598" t="s">
        <v>1053</v>
      </c>
      <c r="E598" t="s">
        <v>975</v>
      </c>
      <c r="F598" t="s">
        <v>998</v>
      </c>
      <c r="G598" t="s">
        <v>977</v>
      </c>
      <c r="H598">
        <v>18</v>
      </c>
    </row>
    <row r="599" spans="2:8" x14ac:dyDescent="0.3">
      <c r="B599" t="s">
        <v>973</v>
      </c>
      <c r="C599" t="s">
        <v>1046</v>
      </c>
      <c r="D599" t="s">
        <v>1053</v>
      </c>
      <c r="E599" t="s">
        <v>982</v>
      </c>
      <c r="F599" t="s">
        <v>998</v>
      </c>
      <c r="G599" t="s">
        <v>977</v>
      </c>
      <c r="H599">
        <v>10</v>
      </c>
    </row>
    <row r="600" spans="2:8" x14ac:dyDescent="0.3">
      <c r="B600" t="s">
        <v>973</v>
      </c>
      <c r="C600" t="s">
        <v>1046</v>
      </c>
      <c r="D600" t="s">
        <v>1053</v>
      </c>
      <c r="E600" t="s">
        <v>975</v>
      </c>
      <c r="F600" t="s">
        <v>998</v>
      </c>
      <c r="G600" t="s">
        <v>987</v>
      </c>
      <c r="H600">
        <v>8</v>
      </c>
    </row>
    <row r="601" spans="2:8" x14ac:dyDescent="0.3">
      <c r="B601" t="s">
        <v>973</v>
      </c>
      <c r="C601" t="s">
        <v>1046</v>
      </c>
      <c r="D601" t="s">
        <v>1053</v>
      </c>
      <c r="E601" t="s">
        <v>982</v>
      </c>
      <c r="F601" t="s">
        <v>998</v>
      </c>
      <c r="G601" t="s">
        <v>987</v>
      </c>
      <c r="H601">
        <v>5</v>
      </c>
    </row>
    <row r="602" spans="2:8" x14ac:dyDescent="0.3">
      <c r="B602" t="s">
        <v>973</v>
      </c>
      <c r="C602" t="s">
        <v>1046</v>
      </c>
      <c r="D602" t="s">
        <v>1053</v>
      </c>
      <c r="E602" t="s">
        <v>975</v>
      </c>
      <c r="F602" t="s">
        <v>998</v>
      </c>
      <c r="G602" t="s">
        <v>995</v>
      </c>
      <c r="H602">
        <v>119</v>
      </c>
    </row>
    <row r="603" spans="2:8" x14ac:dyDescent="0.3">
      <c r="B603" t="s">
        <v>973</v>
      </c>
      <c r="C603" t="s">
        <v>1046</v>
      </c>
      <c r="D603" t="s">
        <v>1053</v>
      </c>
      <c r="E603" t="s">
        <v>982</v>
      </c>
      <c r="F603" t="s">
        <v>998</v>
      </c>
      <c r="G603" t="s">
        <v>995</v>
      </c>
      <c r="H603">
        <v>114</v>
      </c>
    </row>
    <row r="604" spans="2:8" x14ac:dyDescent="0.3">
      <c r="B604" t="s">
        <v>973</v>
      </c>
      <c r="C604" t="s">
        <v>1046</v>
      </c>
      <c r="D604" t="s">
        <v>1054</v>
      </c>
      <c r="E604" t="s">
        <v>975</v>
      </c>
      <c r="F604" t="s">
        <v>976</v>
      </c>
      <c r="G604" t="s">
        <v>977</v>
      </c>
      <c r="H604">
        <v>1881</v>
      </c>
    </row>
    <row r="605" spans="2:8" x14ac:dyDescent="0.3">
      <c r="B605" t="s">
        <v>973</v>
      </c>
      <c r="C605" t="s">
        <v>1046</v>
      </c>
      <c r="D605" t="s">
        <v>1054</v>
      </c>
      <c r="E605" t="s">
        <v>982</v>
      </c>
      <c r="F605" t="s">
        <v>976</v>
      </c>
      <c r="G605" t="s">
        <v>977</v>
      </c>
      <c r="H605">
        <v>1778</v>
      </c>
    </row>
    <row r="606" spans="2:8" x14ac:dyDescent="0.3">
      <c r="B606" t="s">
        <v>973</v>
      </c>
      <c r="C606" t="s">
        <v>1046</v>
      </c>
      <c r="D606" t="s">
        <v>1054</v>
      </c>
      <c r="E606" t="s">
        <v>975</v>
      </c>
      <c r="F606" t="s">
        <v>976</v>
      </c>
      <c r="G606" t="s">
        <v>987</v>
      </c>
      <c r="H606">
        <v>892</v>
      </c>
    </row>
    <row r="607" spans="2:8" x14ac:dyDescent="0.3">
      <c r="B607" t="s">
        <v>973</v>
      </c>
      <c r="C607" t="s">
        <v>1046</v>
      </c>
      <c r="D607" t="s">
        <v>1054</v>
      </c>
      <c r="E607" t="s">
        <v>982</v>
      </c>
      <c r="F607" t="s">
        <v>976</v>
      </c>
      <c r="G607" t="s">
        <v>987</v>
      </c>
      <c r="H607">
        <v>935</v>
      </c>
    </row>
    <row r="608" spans="2:8" x14ac:dyDescent="0.3">
      <c r="B608" t="s">
        <v>973</v>
      </c>
      <c r="C608" t="s">
        <v>1046</v>
      </c>
      <c r="D608" t="s">
        <v>1054</v>
      </c>
      <c r="E608" t="s">
        <v>975</v>
      </c>
      <c r="F608" t="s">
        <v>976</v>
      </c>
      <c r="G608" t="s">
        <v>995</v>
      </c>
      <c r="H608">
        <v>10114</v>
      </c>
    </row>
    <row r="609" spans="2:8" x14ac:dyDescent="0.3">
      <c r="B609" t="s">
        <v>973</v>
      </c>
      <c r="C609" t="s">
        <v>1046</v>
      </c>
      <c r="D609" t="s">
        <v>1054</v>
      </c>
      <c r="E609" t="s">
        <v>982</v>
      </c>
      <c r="F609" t="s">
        <v>976</v>
      </c>
      <c r="G609" t="s">
        <v>995</v>
      </c>
      <c r="H609">
        <v>10558</v>
      </c>
    </row>
    <row r="610" spans="2:8" x14ac:dyDescent="0.3">
      <c r="B610" t="s">
        <v>973</v>
      </c>
      <c r="C610" t="s">
        <v>1046</v>
      </c>
      <c r="D610" t="s">
        <v>1054</v>
      </c>
      <c r="E610" t="s">
        <v>975</v>
      </c>
      <c r="F610" t="s">
        <v>998</v>
      </c>
      <c r="G610" t="s">
        <v>977</v>
      </c>
      <c r="H610">
        <v>86</v>
      </c>
    </row>
    <row r="611" spans="2:8" x14ac:dyDescent="0.3">
      <c r="B611" t="s">
        <v>973</v>
      </c>
      <c r="C611" t="s">
        <v>1046</v>
      </c>
      <c r="D611" t="s">
        <v>1054</v>
      </c>
      <c r="E611" t="s">
        <v>982</v>
      </c>
      <c r="F611" t="s">
        <v>998</v>
      </c>
      <c r="G611" t="s">
        <v>977</v>
      </c>
      <c r="H611">
        <v>82</v>
      </c>
    </row>
    <row r="612" spans="2:8" x14ac:dyDescent="0.3">
      <c r="B612" t="s">
        <v>973</v>
      </c>
      <c r="C612" t="s">
        <v>1046</v>
      </c>
      <c r="D612" t="s">
        <v>1054</v>
      </c>
      <c r="E612" t="s">
        <v>975</v>
      </c>
      <c r="F612" t="s">
        <v>998</v>
      </c>
      <c r="G612" t="s">
        <v>987</v>
      </c>
      <c r="H612">
        <v>28</v>
      </c>
    </row>
    <row r="613" spans="2:8" x14ac:dyDescent="0.3">
      <c r="B613" t="s">
        <v>973</v>
      </c>
      <c r="C613" t="s">
        <v>1046</v>
      </c>
      <c r="D613" t="s">
        <v>1054</v>
      </c>
      <c r="E613" t="s">
        <v>982</v>
      </c>
      <c r="F613" t="s">
        <v>998</v>
      </c>
      <c r="G613" t="s">
        <v>987</v>
      </c>
      <c r="H613">
        <v>35</v>
      </c>
    </row>
    <row r="614" spans="2:8" x14ac:dyDescent="0.3">
      <c r="B614" t="s">
        <v>973</v>
      </c>
      <c r="C614" t="s">
        <v>1046</v>
      </c>
      <c r="D614" t="s">
        <v>1054</v>
      </c>
      <c r="E614" t="s">
        <v>975</v>
      </c>
      <c r="F614" t="s">
        <v>998</v>
      </c>
      <c r="G614" t="s">
        <v>995</v>
      </c>
      <c r="H614">
        <v>426</v>
      </c>
    </row>
    <row r="615" spans="2:8" x14ac:dyDescent="0.3">
      <c r="B615" t="s">
        <v>973</v>
      </c>
      <c r="C615" t="s">
        <v>1046</v>
      </c>
      <c r="D615" t="s">
        <v>1054</v>
      </c>
      <c r="E615" t="s">
        <v>982</v>
      </c>
      <c r="F615" t="s">
        <v>998</v>
      </c>
      <c r="G615" t="s">
        <v>995</v>
      </c>
      <c r="H615">
        <v>364</v>
      </c>
    </row>
    <row r="616" spans="2:8" x14ac:dyDescent="0.3">
      <c r="B616" t="s">
        <v>973</v>
      </c>
      <c r="C616" t="s">
        <v>1046</v>
      </c>
      <c r="D616" t="s">
        <v>1055</v>
      </c>
      <c r="E616" t="s">
        <v>975</v>
      </c>
      <c r="F616" t="s">
        <v>976</v>
      </c>
      <c r="G616" t="s">
        <v>977</v>
      </c>
      <c r="H616">
        <v>672</v>
      </c>
    </row>
    <row r="617" spans="2:8" x14ac:dyDescent="0.3">
      <c r="B617" t="s">
        <v>973</v>
      </c>
      <c r="C617" t="s">
        <v>1046</v>
      </c>
      <c r="D617" t="s">
        <v>1055</v>
      </c>
      <c r="E617" t="s">
        <v>982</v>
      </c>
      <c r="F617" t="s">
        <v>976</v>
      </c>
      <c r="G617" t="s">
        <v>977</v>
      </c>
      <c r="H617">
        <v>587</v>
      </c>
    </row>
    <row r="618" spans="2:8" x14ac:dyDescent="0.3">
      <c r="B618" t="s">
        <v>973</v>
      </c>
      <c r="C618" t="s">
        <v>1046</v>
      </c>
      <c r="D618" t="s">
        <v>1055</v>
      </c>
      <c r="E618" t="s">
        <v>975</v>
      </c>
      <c r="F618" t="s">
        <v>976</v>
      </c>
      <c r="G618" t="s">
        <v>987</v>
      </c>
      <c r="H618">
        <v>281</v>
      </c>
    </row>
    <row r="619" spans="2:8" x14ac:dyDescent="0.3">
      <c r="B619" t="s">
        <v>973</v>
      </c>
      <c r="C619" t="s">
        <v>1046</v>
      </c>
      <c r="D619" t="s">
        <v>1055</v>
      </c>
      <c r="E619" t="s">
        <v>982</v>
      </c>
      <c r="F619" t="s">
        <v>976</v>
      </c>
      <c r="G619" t="s">
        <v>987</v>
      </c>
      <c r="H619">
        <v>303</v>
      </c>
    </row>
    <row r="620" spans="2:8" x14ac:dyDescent="0.3">
      <c r="B620" t="s">
        <v>973</v>
      </c>
      <c r="C620" t="s">
        <v>1046</v>
      </c>
      <c r="D620" t="s">
        <v>1055</v>
      </c>
      <c r="E620" t="s">
        <v>975</v>
      </c>
      <c r="F620" t="s">
        <v>976</v>
      </c>
      <c r="G620" t="s">
        <v>995</v>
      </c>
      <c r="H620">
        <v>3286</v>
      </c>
    </row>
    <row r="621" spans="2:8" x14ac:dyDescent="0.3">
      <c r="B621" t="s">
        <v>973</v>
      </c>
      <c r="C621" t="s">
        <v>1046</v>
      </c>
      <c r="D621" t="s">
        <v>1055</v>
      </c>
      <c r="E621" t="s">
        <v>982</v>
      </c>
      <c r="F621" t="s">
        <v>976</v>
      </c>
      <c r="G621" t="s">
        <v>995</v>
      </c>
      <c r="H621">
        <v>3381</v>
      </c>
    </row>
    <row r="622" spans="2:8" x14ac:dyDescent="0.3">
      <c r="B622" t="s">
        <v>973</v>
      </c>
      <c r="C622" t="s">
        <v>1046</v>
      </c>
      <c r="D622" t="s">
        <v>1055</v>
      </c>
      <c r="E622" t="s">
        <v>975</v>
      </c>
      <c r="F622" t="s">
        <v>998</v>
      </c>
      <c r="G622" t="s">
        <v>977</v>
      </c>
      <c r="H622">
        <v>22</v>
      </c>
    </row>
    <row r="623" spans="2:8" x14ac:dyDescent="0.3">
      <c r="B623" t="s">
        <v>973</v>
      </c>
      <c r="C623" t="s">
        <v>1046</v>
      </c>
      <c r="D623" t="s">
        <v>1055</v>
      </c>
      <c r="E623" t="s">
        <v>982</v>
      </c>
      <c r="F623" t="s">
        <v>998</v>
      </c>
      <c r="G623" t="s">
        <v>977</v>
      </c>
      <c r="H623">
        <v>21</v>
      </c>
    </row>
    <row r="624" spans="2:8" x14ac:dyDescent="0.3">
      <c r="B624" t="s">
        <v>973</v>
      </c>
      <c r="C624" t="s">
        <v>1046</v>
      </c>
      <c r="D624" t="s">
        <v>1055</v>
      </c>
      <c r="E624" t="s">
        <v>975</v>
      </c>
      <c r="F624" t="s">
        <v>998</v>
      </c>
      <c r="G624" t="s">
        <v>987</v>
      </c>
      <c r="H624">
        <v>2</v>
      </c>
    </row>
    <row r="625" spans="2:8" x14ac:dyDescent="0.3">
      <c r="B625" t="s">
        <v>973</v>
      </c>
      <c r="C625" t="s">
        <v>1046</v>
      </c>
      <c r="D625" t="s">
        <v>1055</v>
      </c>
      <c r="E625" t="s">
        <v>982</v>
      </c>
      <c r="F625" t="s">
        <v>998</v>
      </c>
      <c r="G625" t="s">
        <v>987</v>
      </c>
      <c r="H625">
        <v>7</v>
      </c>
    </row>
    <row r="626" spans="2:8" x14ac:dyDescent="0.3">
      <c r="B626" t="s">
        <v>973</v>
      </c>
      <c r="C626" t="s">
        <v>1046</v>
      </c>
      <c r="D626" t="s">
        <v>1055</v>
      </c>
      <c r="E626" t="s">
        <v>975</v>
      </c>
      <c r="F626" t="s">
        <v>998</v>
      </c>
      <c r="G626" t="s">
        <v>995</v>
      </c>
      <c r="H626">
        <v>90</v>
      </c>
    </row>
    <row r="627" spans="2:8" x14ac:dyDescent="0.3">
      <c r="B627" t="s">
        <v>973</v>
      </c>
      <c r="C627" t="s">
        <v>1046</v>
      </c>
      <c r="D627" t="s">
        <v>1055</v>
      </c>
      <c r="E627" t="s">
        <v>982</v>
      </c>
      <c r="F627" t="s">
        <v>998</v>
      </c>
      <c r="G627" t="s">
        <v>995</v>
      </c>
      <c r="H627">
        <v>89</v>
      </c>
    </row>
    <row r="628" spans="2:8" x14ac:dyDescent="0.3">
      <c r="B628" t="s">
        <v>973</v>
      </c>
      <c r="C628" t="s">
        <v>1046</v>
      </c>
      <c r="D628" t="s">
        <v>1056</v>
      </c>
      <c r="E628" t="s">
        <v>975</v>
      </c>
      <c r="F628" t="s">
        <v>976</v>
      </c>
      <c r="G628" t="s">
        <v>977</v>
      </c>
      <c r="H628">
        <v>1029</v>
      </c>
    </row>
    <row r="629" spans="2:8" x14ac:dyDescent="0.3">
      <c r="B629" t="s">
        <v>973</v>
      </c>
      <c r="C629" t="s">
        <v>1046</v>
      </c>
      <c r="D629" t="s">
        <v>1056</v>
      </c>
      <c r="E629" t="s">
        <v>982</v>
      </c>
      <c r="F629" t="s">
        <v>976</v>
      </c>
      <c r="G629" t="s">
        <v>977</v>
      </c>
      <c r="H629">
        <v>996</v>
      </c>
    </row>
    <row r="630" spans="2:8" x14ac:dyDescent="0.3">
      <c r="B630" t="s">
        <v>973</v>
      </c>
      <c r="C630" t="s">
        <v>1046</v>
      </c>
      <c r="D630" t="s">
        <v>1056</v>
      </c>
      <c r="E630" t="s">
        <v>975</v>
      </c>
      <c r="F630" t="s">
        <v>976</v>
      </c>
      <c r="G630" t="s">
        <v>987</v>
      </c>
      <c r="H630">
        <v>500</v>
      </c>
    </row>
    <row r="631" spans="2:8" x14ac:dyDescent="0.3">
      <c r="B631" t="s">
        <v>973</v>
      </c>
      <c r="C631" t="s">
        <v>1046</v>
      </c>
      <c r="D631" t="s">
        <v>1056</v>
      </c>
      <c r="E631" t="s">
        <v>982</v>
      </c>
      <c r="F631" t="s">
        <v>976</v>
      </c>
      <c r="G631" t="s">
        <v>987</v>
      </c>
      <c r="H631">
        <v>450</v>
      </c>
    </row>
    <row r="632" spans="2:8" x14ac:dyDescent="0.3">
      <c r="B632" t="s">
        <v>973</v>
      </c>
      <c r="C632" t="s">
        <v>1046</v>
      </c>
      <c r="D632" t="s">
        <v>1056</v>
      </c>
      <c r="E632" t="s">
        <v>975</v>
      </c>
      <c r="F632" t="s">
        <v>976</v>
      </c>
      <c r="G632" t="s">
        <v>995</v>
      </c>
      <c r="H632">
        <v>5612</v>
      </c>
    </row>
    <row r="633" spans="2:8" x14ac:dyDescent="0.3">
      <c r="B633" t="s">
        <v>973</v>
      </c>
      <c r="C633" t="s">
        <v>1046</v>
      </c>
      <c r="D633" t="s">
        <v>1056</v>
      </c>
      <c r="E633" t="s">
        <v>982</v>
      </c>
      <c r="F633" t="s">
        <v>976</v>
      </c>
      <c r="G633" t="s">
        <v>995</v>
      </c>
      <c r="H633">
        <v>5487</v>
      </c>
    </row>
    <row r="634" spans="2:8" x14ac:dyDescent="0.3">
      <c r="B634" t="s">
        <v>973</v>
      </c>
      <c r="C634" t="s">
        <v>1046</v>
      </c>
      <c r="D634" t="s">
        <v>1056</v>
      </c>
      <c r="E634" t="s">
        <v>975</v>
      </c>
      <c r="F634" t="s">
        <v>998</v>
      </c>
      <c r="G634" t="s">
        <v>977</v>
      </c>
      <c r="H634">
        <v>20</v>
      </c>
    </row>
    <row r="635" spans="2:8" x14ac:dyDescent="0.3">
      <c r="B635" t="s">
        <v>973</v>
      </c>
      <c r="C635" t="s">
        <v>1046</v>
      </c>
      <c r="D635" t="s">
        <v>1056</v>
      </c>
      <c r="E635" t="s">
        <v>982</v>
      </c>
      <c r="F635" t="s">
        <v>998</v>
      </c>
      <c r="G635" t="s">
        <v>977</v>
      </c>
      <c r="H635">
        <v>20</v>
      </c>
    </row>
    <row r="636" spans="2:8" x14ac:dyDescent="0.3">
      <c r="B636" t="s">
        <v>973</v>
      </c>
      <c r="C636" t="s">
        <v>1046</v>
      </c>
      <c r="D636" t="s">
        <v>1056</v>
      </c>
      <c r="E636" t="s">
        <v>975</v>
      </c>
      <c r="F636" t="s">
        <v>998</v>
      </c>
      <c r="G636" t="s">
        <v>987</v>
      </c>
      <c r="H636">
        <v>9</v>
      </c>
    </row>
    <row r="637" spans="2:8" x14ac:dyDescent="0.3">
      <c r="B637" t="s">
        <v>973</v>
      </c>
      <c r="C637" t="s">
        <v>1046</v>
      </c>
      <c r="D637" t="s">
        <v>1056</v>
      </c>
      <c r="E637" t="s">
        <v>982</v>
      </c>
      <c r="F637" t="s">
        <v>998</v>
      </c>
      <c r="G637" t="s">
        <v>987</v>
      </c>
      <c r="H637">
        <v>8</v>
      </c>
    </row>
    <row r="638" spans="2:8" x14ac:dyDescent="0.3">
      <c r="B638" t="s">
        <v>973</v>
      </c>
      <c r="C638" t="s">
        <v>1046</v>
      </c>
      <c r="D638" t="s">
        <v>1056</v>
      </c>
      <c r="E638" t="s">
        <v>975</v>
      </c>
      <c r="F638" t="s">
        <v>998</v>
      </c>
      <c r="G638" t="s">
        <v>995</v>
      </c>
      <c r="H638">
        <v>149</v>
      </c>
    </row>
    <row r="639" spans="2:8" x14ac:dyDescent="0.3">
      <c r="B639" t="s">
        <v>973</v>
      </c>
      <c r="C639" t="s">
        <v>1046</v>
      </c>
      <c r="D639" t="s">
        <v>1056</v>
      </c>
      <c r="E639" t="s">
        <v>982</v>
      </c>
      <c r="F639" t="s">
        <v>998</v>
      </c>
      <c r="G639" t="s">
        <v>995</v>
      </c>
      <c r="H639">
        <v>120</v>
      </c>
    </row>
    <row r="640" spans="2:8" x14ac:dyDescent="0.3">
      <c r="B640" t="s">
        <v>973</v>
      </c>
      <c r="C640" t="s">
        <v>1046</v>
      </c>
      <c r="D640" t="s">
        <v>1057</v>
      </c>
      <c r="E640" t="s">
        <v>975</v>
      </c>
      <c r="F640" t="s">
        <v>976</v>
      </c>
      <c r="G640" t="s">
        <v>977</v>
      </c>
      <c r="H640">
        <v>1285</v>
      </c>
    </row>
    <row r="641" spans="2:8" x14ac:dyDescent="0.3">
      <c r="B641" t="s">
        <v>973</v>
      </c>
      <c r="C641" t="s">
        <v>1046</v>
      </c>
      <c r="D641" t="s">
        <v>1057</v>
      </c>
      <c r="E641" t="s">
        <v>982</v>
      </c>
      <c r="F641" t="s">
        <v>976</v>
      </c>
      <c r="G641" t="s">
        <v>977</v>
      </c>
      <c r="H641">
        <v>1219</v>
      </c>
    </row>
    <row r="642" spans="2:8" x14ac:dyDescent="0.3">
      <c r="B642" t="s">
        <v>973</v>
      </c>
      <c r="C642" t="s">
        <v>1046</v>
      </c>
      <c r="D642" t="s">
        <v>1057</v>
      </c>
      <c r="E642" t="s">
        <v>975</v>
      </c>
      <c r="F642" t="s">
        <v>976</v>
      </c>
      <c r="G642" t="s">
        <v>987</v>
      </c>
      <c r="H642">
        <v>643</v>
      </c>
    </row>
    <row r="643" spans="2:8" x14ac:dyDescent="0.3">
      <c r="B643" t="s">
        <v>973</v>
      </c>
      <c r="C643" t="s">
        <v>1046</v>
      </c>
      <c r="D643" t="s">
        <v>1057</v>
      </c>
      <c r="E643" t="s">
        <v>982</v>
      </c>
      <c r="F643" t="s">
        <v>976</v>
      </c>
      <c r="G643" t="s">
        <v>987</v>
      </c>
      <c r="H643">
        <v>684</v>
      </c>
    </row>
    <row r="644" spans="2:8" x14ac:dyDescent="0.3">
      <c r="B644" t="s">
        <v>973</v>
      </c>
      <c r="C644" t="s">
        <v>1046</v>
      </c>
      <c r="D644" t="s">
        <v>1057</v>
      </c>
      <c r="E644" t="s">
        <v>975</v>
      </c>
      <c r="F644" t="s">
        <v>976</v>
      </c>
      <c r="G644" t="s">
        <v>995</v>
      </c>
      <c r="H644">
        <v>5747</v>
      </c>
    </row>
    <row r="645" spans="2:8" x14ac:dyDescent="0.3">
      <c r="B645" t="s">
        <v>973</v>
      </c>
      <c r="C645" t="s">
        <v>1046</v>
      </c>
      <c r="D645" t="s">
        <v>1057</v>
      </c>
      <c r="E645" t="s">
        <v>982</v>
      </c>
      <c r="F645" t="s">
        <v>976</v>
      </c>
      <c r="G645" t="s">
        <v>995</v>
      </c>
      <c r="H645">
        <v>5621</v>
      </c>
    </row>
    <row r="646" spans="2:8" x14ac:dyDescent="0.3">
      <c r="B646" t="s">
        <v>973</v>
      </c>
      <c r="C646" t="s">
        <v>1046</v>
      </c>
      <c r="D646" t="s">
        <v>1057</v>
      </c>
      <c r="E646" t="s">
        <v>975</v>
      </c>
      <c r="F646" t="s">
        <v>998</v>
      </c>
      <c r="G646" t="s">
        <v>977</v>
      </c>
      <c r="H646">
        <v>398</v>
      </c>
    </row>
    <row r="647" spans="2:8" x14ac:dyDescent="0.3">
      <c r="B647" t="s">
        <v>973</v>
      </c>
      <c r="C647" t="s">
        <v>1046</v>
      </c>
      <c r="D647" t="s">
        <v>1057</v>
      </c>
      <c r="E647" t="s">
        <v>982</v>
      </c>
      <c r="F647" t="s">
        <v>998</v>
      </c>
      <c r="G647" t="s">
        <v>977</v>
      </c>
      <c r="H647">
        <v>375</v>
      </c>
    </row>
    <row r="648" spans="2:8" x14ac:dyDescent="0.3">
      <c r="B648" t="s">
        <v>973</v>
      </c>
      <c r="C648" t="s">
        <v>1046</v>
      </c>
      <c r="D648" t="s">
        <v>1057</v>
      </c>
      <c r="E648" t="s">
        <v>975</v>
      </c>
      <c r="F648" t="s">
        <v>998</v>
      </c>
      <c r="G648" t="s">
        <v>987</v>
      </c>
      <c r="H648">
        <v>79</v>
      </c>
    </row>
    <row r="649" spans="2:8" x14ac:dyDescent="0.3">
      <c r="B649" t="s">
        <v>973</v>
      </c>
      <c r="C649" t="s">
        <v>1046</v>
      </c>
      <c r="D649" t="s">
        <v>1057</v>
      </c>
      <c r="E649" t="s">
        <v>982</v>
      </c>
      <c r="F649" t="s">
        <v>998</v>
      </c>
      <c r="G649" t="s">
        <v>987</v>
      </c>
      <c r="H649">
        <v>112</v>
      </c>
    </row>
    <row r="650" spans="2:8" x14ac:dyDescent="0.3">
      <c r="B650" t="s">
        <v>973</v>
      </c>
      <c r="C650" t="s">
        <v>1046</v>
      </c>
      <c r="D650" t="s">
        <v>1057</v>
      </c>
      <c r="E650" t="s">
        <v>975</v>
      </c>
      <c r="F650" t="s">
        <v>998</v>
      </c>
      <c r="G650" t="s">
        <v>995</v>
      </c>
      <c r="H650">
        <v>2147</v>
      </c>
    </row>
    <row r="651" spans="2:8" x14ac:dyDescent="0.3">
      <c r="B651" t="s">
        <v>973</v>
      </c>
      <c r="C651" t="s">
        <v>1046</v>
      </c>
      <c r="D651" t="s">
        <v>1057</v>
      </c>
      <c r="E651" t="s">
        <v>982</v>
      </c>
      <c r="F651" t="s">
        <v>998</v>
      </c>
      <c r="G651" t="s">
        <v>995</v>
      </c>
      <c r="H651">
        <v>1762</v>
      </c>
    </row>
    <row r="652" spans="2:8" x14ac:dyDescent="0.3">
      <c r="B652" t="s">
        <v>973</v>
      </c>
      <c r="C652" t="s">
        <v>1046</v>
      </c>
      <c r="D652" t="s">
        <v>1058</v>
      </c>
      <c r="E652" t="s">
        <v>975</v>
      </c>
      <c r="F652" t="s">
        <v>976</v>
      </c>
      <c r="G652" t="s">
        <v>977</v>
      </c>
      <c r="H652">
        <v>744</v>
      </c>
    </row>
    <row r="653" spans="2:8" x14ac:dyDescent="0.3">
      <c r="B653" t="s">
        <v>973</v>
      </c>
      <c r="C653" t="s">
        <v>1046</v>
      </c>
      <c r="D653" t="s">
        <v>1058</v>
      </c>
      <c r="E653" t="s">
        <v>982</v>
      </c>
      <c r="F653" t="s">
        <v>976</v>
      </c>
      <c r="G653" t="s">
        <v>977</v>
      </c>
      <c r="H653">
        <v>762</v>
      </c>
    </row>
    <row r="654" spans="2:8" x14ac:dyDescent="0.3">
      <c r="B654" t="s">
        <v>973</v>
      </c>
      <c r="C654" t="s">
        <v>1046</v>
      </c>
      <c r="D654" t="s">
        <v>1058</v>
      </c>
      <c r="E654" t="s">
        <v>975</v>
      </c>
      <c r="F654" t="s">
        <v>976</v>
      </c>
      <c r="G654" t="s">
        <v>987</v>
      </c>
      <c r="H654">
        <v>307</v>
      </c>
    </row>
    <row r="655" spans="2:8" x14ac:dyDescent="0.3">
      <c r="B655" t="s">
        <v>973</v>
      </c>
      <c r="C655" t="s">
        <v>1046</v>
      </c>
      <c r="D655" t="s">
        <v>1058</v>
      </c>
      <c r="E655" t="s">
        <v>982</v>
      </c>
      <c r="F655" t="s">
        <v>976</v>
      </c>
      <c r="G655" t="s">
        <v>987</v>
      </c>
      <c r="H655">
        <v>372</v>
      </c>
    </row>
    <row r="656" spans="2:8" x14ac:dyDescent="0.3">
      <c r="B656" t="s">
        <v>973</v>
      </c>
      <c r="C656" t="s">
        <v>1046</v>
      </c>
      <c r="D656" t="s">
        <v>1058</v>
      </c>
      <c r="E656" t="s">
        <v>975</v>
      </c>
      <c r="F656" t="s">
        <v>976</v>
      </c>
      <c r="G656" t="s">
        <v>995</v>
      </c>
      <c r="H656">
        <v>3783</v>
      </c>
    </row>
    <row r="657" spans="2:8" x14ac:dyDescent="0.3">
      <c r="B657" t="s">
        <v>973</v>
      </c>
      <c r="C657" t="s">
        <v>1046</v>
      </c>
      <c r="D657" t="s">
        <v>1058</v>
      </c>
      <c r="E657" t="s">
        <v>982</v>
      </c>
      <c r="F657" t="s">
        <v>976</v>
      </c>
      <c r="G657" t="s">
        <v>995</v>
      </c>
      <c r="H657">
        <v>3839</v>
      </c>
    </row>
    <row r="658" spans="2:8" x14ac:dyDescent="0.3">
      <c r="B658" t="s">
        <v>973</v>
      </c>
      <c r="C658" t="s">
        <v>1046</v>
      </c>
      <c r="D658" t="s">
        <v>1058</v>
      </c>
      <c r="E658" t="s">
        <v>975</v>
      </c>
      <c r="F658" t="s">
        <v>998</v>
      </c>
      <c r="G658" t="s">
        <v>977</v>
      </c>
      <c r="H658">
        <v>14</v>
      </c>
    </row>
    <row r="659" spans="2:8" x14ac:dyDescent="0.3">
      <c r="B659" t="s">
        <v>973</v>
      </c>
      <c r="C659" t="s">
        <v>1046</v>
      </c>
      <c r="D659" t="s">
        <v>1058</v>
      </c>
      <c r="E659" t="s">
        <v>982</v>
      </c>
      <c r="F659" t="s">
        <v>998</v>
      </c>
      <c r="G659" t="s">
        <v>977</v>
      </c>
      <c r="H659">
        <v>14</v>
      </c>
    </row>
    <row r="660" spans="2:8" x14ac:dyDescent="0.3">
      <c r="B660" t="s">
        <v>973</v>
      </c>
      <c r="C660" t="s">
        <v>1046</v>
      </c>
      <c r="D660" t="s">
        <v>1058</v>
      </c>
      <c r="E660" t="s">
        <v>975</v>
      </c>
      <c r="F660" t="s">
        <v>998</v>
      </c>
      <c r="G660" t="s">
        <v>987</v>
      </c>
      <c r="H660">
        <v>4</v>
      </c>
    </row>
    <row r="661" spans="2:8" x14ac:dyDescent="0.3">
      <c r="B661" t="s">
        <v>973</v>
      </c>
      <c r="C661" t="s">
        <v>1046</v>
      </c>
      <c r="D661" t="s">
        <v>1058</v>
      </c>
      <c r="E661" t="s">
        <v>982</v>
      </c>
      <c r="F661" t="s">
        <v>998</v>
      </c>
      <c r="G661" t="s">
        <v>987</v>
      </c>
      <c r="H661">
        <v>3</v>
      </c>
    </row>
    <row r="662" spans="2:8" x14ac:dyDescent="0.3">
      <c r="B662" t="s">
        <v>973</v>
      </c>
      <c r="C662" t="s">
        <v>1046</v>
      </c>
      <c r="D662" t="s">
        <v>1058</v>
      </c>
      <c r="E662" t="s">
        <v>975</v>
      </c>
      <c r="F662" t="s">
        <v>998</v>
      </c>
      <c r="G662" t="s">
        <v>995</v>
      </c>
      <c r="H662">
        <v>70</v>
      </c>
    </row>
    <row r="663" spans="2:8" x14ac:dyDescent="0.3">
      <c r="B663" t="s">
        <v>973</v>
      </c>
      <c r="C663" t="s">
        <v>1046</v>
      </c>
      <c r="D663" t="s">
        <v>1058</v>
      </c>
      <c r="E663" t="s">
        <v>982</v>
      </c>
      <c r="F663" t="s">
        <v>998</v>
      </c>
      <c r="G663" t="s">
        <v>995</v>
      </c>
      <c r="H663">
        <v>74</v>
      </c>
    </row>
    <row r="664" spans="2:8" x14ac:dyDescent="0.3">
      <c r="B664" t="s">
        <v>973</v>
      </c>
      <c r="C664" t="s">
        <v>1046</v>
      </c>
      <c r="D664" t="s">
        <v>1059</v>
      </c>
      <c r="E664" t="s">
        <v>975</v>
      </c>
      <c r="F664" t="s">
        <v>976</v>
      </c>
      <c r="G664" t="s">
        <v>977</v>
      </c>
      <c r="H664">
        <v>1447</v>
      </c>
    </row>
    <row r="665" spans="2:8" x14ac:dyDescent="0.3">
      <c r="B665" t="s">
        <v>973</v>
      </c>
      <c r="C665" t="s">
        <v>1046</v>
      </c>
      <c r="D665" t="s">
        <v>1059</v>
      </c>
      <c r="E665" t="s">
        <v>982</v>
      </c>
      <c r="F665" t="s">
        <v>976</v>
      </c>
      <c r="G665" t="s">
        <v>977</v>
      </c>
      <c r="H665">
        <v>1255</v>
      </c>
    </row>
    <row r="666" spans="2:8" x14ac:dyDescent="0.3">
      <c r="B666" t="s">
        <v>973</v>
      </c>
      <c r="C666" t="s">
        <v>1046</v>
      </c>
      <c r="D666" t="s">
        <v>1059</v>
      </c>
      <c r="E666" t="s">
        <v>975</v>
      </c>
      <c r="F666" t="s">
        <v>976</v>
      </c>
      <c r="G666" t="s">
        <v>987</v>
      </c>
      <c r="H666">
        <v>747</v>
      </c>
    </row>
    <row r="667" spans="2:8" x14ac:dyDescent="0.3">
      <c r="B667" t="s">
        <v>973</v>
      </c>
      <c r="C667" t="s">
        <v>1046</v>
      </c>
      <c r="D667" t="s">
        <v>1059</v>
      </c>
      <c r="E667" t="s">
        <v>982</v>
      </c>
      <c r="F667" t="s">
        <v>976</v>
      </c>
      <c r="G667" t="s">
        <v>987</v>
      </c>
      <c r="H667">
        <v>740</v>
      </c>
    </row>
    <row r="668" spans="2:8" x14ac:dyDescent="0.3">
      <c r="B668" t="s">
        <v>973</v>
      </c>
      <c r="C668" t="s">
        <v>1046</v>
      </c>
      <c r="D668" t="s">
        <v>1059</v>
      </c>
      <c r="E668" t="s">
        <v>975</v>
      </c>
      <c r="F668" t="s">
        <v>976</v>
      </c>
      <c r="G668" t="s">
        <v>995</v>
      </c>
      <c r="H668">
        <v>6700</v>
      </c>
    </row>
    <row r="669" spans="2:8" x14ac:dyDescent="0.3">
      <c r="B669" t="s">
        <v>973</v>
      </c>
      <c r="C669" t="s">
        <v>1046</v>
      </c>
      <c r="D669" t="s">
        <v>1059</v>
      </c>
      <c r="E669" t="s">
        <v>982</v>
      </c>
      <c r="F669" t="s">
        <v>976</v>
      </c>
      <c r="G669" t="s">
        <v>995</v>
      </c>
      <c r="H669">
        <v>6659</v>
      </c>
    </row>
    <row r="670" spans="2:8" x14ac:dyDescent="0.3">
      <c r="B670" t="s">
        <v>973</v>
      </c>
      <c r="C670" t="s">
        <v>1046</v>
      </c>
      <c r="D670" t="s">
        <v>1059</v>
      </c>
      <c r="E670" t="s">
        <v>975</v>
      </c>
      <c r="F670" t="s">
        <v>998</v>
      </c>
      <c r="G670" t="s">
        <v>977</v>
      </c>
      <c r="H670">
        <v>52</v>
      </c>
    </row>
    <row r="671" spans="2:8" x14ac:dyDescent="0.3">
      <c r="B671" t="s">
        <v>973</v>
      </c>
      <c r="C671" t="s">
        <v>1046</v>
      </c>
      <c r="D671" t="s">
        <v>1059</v>
      </c>
      <c r="E671" t="s">
        <v>982</v>
      </c>
      <c r="F671" t="s">
        <v>998</v>
      </c>
      <c r="G671" t="s">
        <v>977</v>
      </c>
      <c r="H671">
        <v>53</v>
      </c>
    </row>
    <row r="672" spans="2:8" x14ac:dyDescent="0.3">
      <c r="B672" t="s">
        <v>973</v>
      </c>
      <c r="C672" t="s">
        <v>1046</v>
      </c>
      <c r="D672" t="s">
        <v>1059</v>
      </c>
      <c r="E672" t="s">
        <v>975</v>
      </c>
      <c r="F672" t="s">
        <v>998</v>
      </c>
      <c r="G672" t="s">
        <v>987</v>
      </c>
      <c r="H672">
        <v>19</v>
      </c>
    </row>
    <row r="673" spans="2:8" x14ac:dyDescent="0.3">
      <c r="B673" t="s">
        <v>973</v>
      </c>
      <c r="C673" t="s">
        <v>1046</v>
      </c>
      <c r="D673" t="s">
        <v>1059</v>
      </c>
      <c r="E673" t="s">
        <v>982</v>
      </c>
      <c r="F673" t="s">
        <v>998</v>
      </c>
      <c r="G673" t="s">
        <v>987</v>
      </c>
      <c r="H673">
        <v>17</v>
      </c>
    </row>
    <row r="674" spans="2:8" x14ac:dyDescent="0.3">
      <c r="B674" t="s">
        <v>973</v>
      </c>
      <c r="C674" t="s">
        <v>1046</v>
      </c>
      <c r="D674" t="s">
        <v>1059</v>
      </c>
      <c r="E674" t="s">
        <v>975</v>
      </c>
      <c r="F674" t="s">
        <v>998</v>
      </c>
      <c r="G674" t="s">
        <v>995</v>
      </c>
      <c r="H674">
        <v>270</v>
      </c>
    </row>
    <row r="675" spans="2:8" x14ac:dyDescent="0.3">
      <c r="B675" t="s">
        <v>973</v>
      </c>
      <c r="C675" t="s">
        <v>1046</v>
      </c>
      <c r="D675" t="s">
        <v>1059</v>
      </c>
      <c r="E675" t="s">
        <v>982</v>
      </c>
      <c r="F675" t="s">
        <v>998</v>
      </c>
      <c r="G675" t="s">
        <v>995</v>
      </c>
      <c r="H675">
        <v>209</v>
      </c>
    </row>
    <row r="676" spans="2:8" x14ac:dyDescent="0.3">
      <c r="B676" t="s">
        <v>973</v>
      </c>
      <c r="C676" t="s">
        <v>1046</v>
      </c>
      <c r="D676" t="s">
        <v>1060</v>
      </c>
      <c r="E676" t="s">
        <v>975</v>
      </c>
      <c r="F676" t="s">
        <v>976</v>
      </c>
      <c r="G676" t="s">
        <v>977</v>
      </c>
      <c r="H676">
        <v>1300</v>
      </c>
    </row>
    <row r="677" spans="2:8" x14ac:dyDescent="0.3">
      <c r="B677" t="s">
        <v>973</v>
      </c>
      <c r="C677" t="s">
        <v>1046</v>
      </c>
      <c r="D677" t="s">
        <v>1060</v>
      </c>
      <c r="E677" t="s">
        <v>982</v>
      </c>
      <c r="F677" t="s">
        <v>976</v>
      </c>
      <c r="G677" t="s">
        <v>977</v>
      </c>
      <c r="H677">
        <v>1230</v>
      </c>
    </row>
    <row r="678" spans="2:8" x14ac:dyDescent="0.3">
      <c r="B678" t="s">
        <v>973</v>
      </c>
      <c r="C678" t="s">
        <v>1046</v>
      </c>
      <c r="D678" t="s">
        <v>1060</v>
      </c>
      <c r="E678" t="s">
        <v>975</v>
      </c>
      <c r="F678" t="s">
        <v>976</v>
      </c>
      <c r="G678" t="s">
        <v>987</v>
      </c>
      <c r="H678">
        <v>597</v>
      </c>
    </row>
    <row r="679" spans="2:8" x14ac:dyDescent="0.3">
      <c r="B679" t="s">
        <v>973</v>
      </c>
      <c r="C679" t="s">
        <v>1046</v>
      </c>
      <c r="D679" t="s">
        <v>1060</v>
      </c>
      <c r="E679" t="s">
        <v>982</v>
      </c>
      <c r="F679" t="s">
        <v>976</v>
      </c>
      <c r="G679" t="s">
        <v>987</v>
      </c>
      <c r="H679">
        <v>629</v>
      </c>
    </row>
    <row r="680" spans="2:8" x14ac:dyDescent="0.3">
      <c r="B680" t="s">
        <v>973</v>
      </c>
      <c r="C680" t="s">
        <v>1046</v>
      </c>
      <c r="D680" t="s">
        <v>1060</v>
      </c>
      <c r="E680" t="s">
        <v>975</v>
      </c>
      <c r="F680" t="s">
        <v>976</v>
      </c>
      <c r="G680" t="s">
        <v>995</v>
      </c>
      <c r="H680">
        <v>6179</v>
      </c>
    </row>
    <row r="681" spans="2:8" x14ac:dyDescent="0.3">
      <c r="B681" t="s">
        <v>973</v>
      </c>
      <c r="C681" t="s">
        <v>1046</v>
      </c>
      <c r="D681" t="s">
        <v>1060</v>
      </c>
      <c r="E681" t="s">
        <v>982</v>
      </c>
      <c r="F681" t="s">
        <v>976</v>
      </c>
      <c r="G681" t="s">
        <v>995</v>
      </c>
      <c r="H681">
        <v>6020</v>
      </c>
    </row>
    <row r="682" spans="2:8" x14ac:dyDescent="0.3">
      <c r="B682" t="s">
        <v>973</v>
      </c>
      <c r="C682" t="s">
        <v>1046</v>
      </c>
      <c r="D682" t="s">
        <v>1060</v>
      </c>
      <c r="E682" t="s">
        <v>975</v>
      </c>
      <c r="F682" t="s">
        <v>998</v>
      </c>
      <c r="G682" t="s">
        <v>977</v>
      </c>
      <c r="H682">
        <v>41</v>
      </c>
    </row>
    <row r="683" spans="2:8" x14ac:dyDescent="0.3">
      <c r="B683" t="s">
        <v>973</v>
      </c>
      <c r="C683" t="s">
        <v>1046</v>
      </c>
      <c r="D683" t="s">
        <v>1060</v>
      </c>
      <c r="E683" t="s">
        <v>982</v>
      </c>
      <c r="F683" t="s">
        <v>998</v>
      </c>
      <c r="G683" t="s">
        <v>977</v>
      </c>
      <c r="H683">
        <v>37</v>
      </c>
    </row>
    <row r="684" spans="2:8" x14ac:dyDescent="0.3">
      <c r="B684" t="s">
        <v>973</v>
      </c>
      <c r="C684" t="s">
        <v>1046</v>
      </c>
      <c r="D684" t="s">
        <v>1060</v>
      </c>
      <c r="E684" t="s">
        <v>975</v>
      </c>
      <c r="F684" t="s">
        <v>998</v>
      </c>
      <c r="G684" t="s">
        <v>987</v>
      </c>
      <c r="H684">
        <v>6</v>
      </c>
    </row>
    <row r="685" spans="2:8" x14ac:dyDescent="0.3">
      <c r="B685" t="s">
        <v>973</v>
      </c>
      <c r="C685" t="s">
        <v>1046</v>
      </c>
      <c r="D685" t="s">
        <v>1060</v>
      </c>
      <c r="E685" t="s">
        <v>982</v>
      </c>
      <c r="F685" t="s">
        <v>998</v>
      </c>
      <c r="G685" t="s">
        <v>987</v>
      </c>
      <c r="H685">
        <v>8</v>
      </c>
    </row>
    <row r="686" spans="2:8" x14ac:dyDescent="0.3">
      <c r="B686" t="s">
        <v>973</v>
      </c>
      <c r="C686" t="s">
        <v>1046</v>
      </c>
      <c r="D686" t="s">
        <v>1060</v>
      </c>
      <c r="E686" t="s">
        <v>975</v>
      </c>
      <c r="F686" t="s">
        <v>998</v>
      </c>
      <c r="G686" t="s">
        <v>995</v>
      </c>
      <c r="H686">
        <v>177</v>
      </c>
    </row>
    <row r="687" spans="2:8" x14ac:dyDescent="0.3">
      <c r="B687" t="s">
        <v>973</v>
      </c>
      <c r="C687" t="s">
        <v>1046</v>
      </c>
      <c r="D687" t="s">
        <v>1060</v>
      </c>
      <c r="E687" t="s">
        <v>982</v>
      </c>
      <c r="F687" t="s">
        <v>998</v>
      </c>
      <c r="G687" t="s">
        <v>995</v>
      </c>
      <c r="H687">
        <v>171</v>
      </c>
    </row>
    <row r="688" spans="2:8" x14ac:dyDescent="0.3">
      <c r="B688" t="s">
        <v>973</v>
      </c>
      <c r="C688" t="s">
        <v>1046</v>
      </c>
      <c r="D688" t="s">
        <v>1061</v>
      </c>
      <c r="E688" t="s">
        <v>975</v>
      </c>
      <c r="F688" t="s">
        <v>976</v>
      </c>
      <c r="G688" t="s">
        <v>977</v>
      </c>
      <c r="H688">
        <v>716</v>
      </c>
    </row>
    <row r="689" spans="2:8" x14ac:dyDescent="0.3">
      <c r="B689" t="s">
        <v>973</v>
      </c>
      <c r="C689" t="s">
        <v>1046</v>
      </c>
      <c r="D689" t="s">
        <v>1061</v>
      </c>
      <c r="E689" t="s">
        <v>982</v>
      </c>
      <c r="F689" t="s">
        <v>976</v>
      </c>
      <c r="G689" t="s">
        <v>977</v>
      </c>
      <c r="H689">
        <v>665</v>
      </c>
    </row>
    <row r="690" spans="2:8" x14ac:dyDescent="0.3">
      <c r="B690" t="s">
        <v>973</v>
      </c>
      <c r="C690" t="s">
        <v>1046</v>
      </c>
      <c r="D690" t="s">
        <v>1061</v>
      </c>
      <c r="E690" t="s">
        <v>975</v>
      </c>
      <c r="F690" t="s">
        <v>976</v>
      </c>
      <c r="G690" t="s">
        <v>987</v>
      </c>
      <c r="H690">
        <v>306</v>
      </c>
    </row>
    <row r="691" spans="2:8" x14ac:dyDescent="0.3">
      <c r="B691" t="s">
        <v>973</v>
      </c>
      <c r="C691" t="s">
        <v>1046</v>
      </c>
      <c r="D691" t="s">
        <v>1061</v>
      </c>
      <c r="E691" t="s">
        <v>982</v>
      </c>
      <c r="F691" t="s">
        <v>976</v>
      </c>
      <c r="G691" t="s">
        <v>987</v>
      </c>
      <c r="H691">
        <v>325</v>
      </c>
    </row>
    <row r="692" spans="2:8" x14ac:dyDescent="0.3">
      <c r="B692" t="s">
        <v>973</v>
      </c>
      <c r="C692" t="s">
        <v>1046</v>
      </c>
      <c r="D692" t="s">
        <v>1061</v>
      </c>
      <c r="E692" t="s">
        <v>975</v>
      </c>
      <c r="F692" t="s">
        <v>976</v>
      </c>
      <c r="G692" t="s">
        <v>995</v>
      </c>
      <c r="H692">
        <v>3752</v>
      </c>
    </row>
    <row r="693" spans="2:8" x14ac:dyDescent="0.3">
      <c r="B693" t="s">
        <v>973</v>
      </c>
      <c r="C693" t="s">
        <v>1046</v>
      </c>
      <c r="D693" t="s">
        <v>1061</v>
      </c>
      <c r="E693" t="s">
        <v>982</v>
      </c>
      <c r="F693" t="s">
        <v>976</v>
      </c>
      <c r="G693" t="s">
        <v>995</v>
      </c>
      <c r="H693">
        <v>3783</v>
      </c>
    </row>
    <row r="694" spans="2:8" x14ac:dyDescent="0.3">
      <c r="B694" t="s">
        <v>973</v>
      </c>
      <c r="C694" t="s">
        <v>1046</v>
      </c>
      <c r="D694" t="s">
        <v>1061</v>
      </c>
      <c r="E694" t="s">
        <v>975</v>
      </c>
      <c r="F694" t="s">
        <v>998</v>
      </c>
      <c r="G694" t="s">
        <v>977</v>
      </c>
      <c r="H694">
        <v>16</v>
      </c>
    </row>
    <row r="695" spans="2:8" x14ac:dyDescent="0.3">
      <c r="B695" t="s">
        <v>973</v>
      </c>
      <c r="C695" t="s">
        <v>1046</v>
      </c>
      <c r="D695" t="s">
        <v>1061</v>
      </c>
      <c r="E695" t="s">
        <v>982</v>
      </c>
      <c r="F695" t="s">
        <v>998</v>
      </c>
      <c r="G695" t="s">
        <v>977</v>
      </c>
      <c r="H695">
        <v>23</v>
      </c>
    </row>
    <row r="696" spans="2:8" x14ac:dyDescent="0.3">
      <c r="B696" t="s">
        <v>973</v>
      </c>
      <c r="C696" t="s">
        <v>1046</v>
      </c>
      <c r="D696" t="s">
        <v>1061</v>
      </c>
      <c r="E696" t="s">
        <v>975</v>
      </c>
      <c r="F696" t="s">
        <v>998</v>
      </c>
      <c r="G696" t="s">
        <v>987</v>
      </c>
      <c r="H696">
        <v>10</v>
      </c>
    </row>
    <row r="697" spans="2:8" x14ac:dyDescent="0.3">
      <c r="B697" t="s">
        <v>973</v>
      </c>
      <c r="C697" t="s">
        <v>1046</v>
      </c>
      <c r="D697" t="s">
        <v>1061</v>
      </c>
      <c r="E697" t="s">
        <v>982</v>
      </c>
      <c r="F697" t="s">
        <v>998</v>
      </c>
      <c r="G697" t="s">
        <v>987</v>
      </c>
      <c r="H697">
        <v>7</v>
      </c>
    </row>
    <row r="698" spans="2:8" x14ac:dyDescent="0.3">
      <c r="B698" t="s">
        <v>973</v>
      </c>
      <c r="C698" t="s">
        <v>1046</v>
      </c>
      <c r="D698" t="s">
        <v>1061</v>
      </c>
      <c r="E698" t="s">
        <v>975</v>
      </c>
      <c r="F698" t="s">
        <v>998</v>
      </c>
      <c r="G698" t="s">
        <v>995</v>
      </c>
      <c r="H698">
        <v>117</v>
      </c>
    </row>
    <row r="699" spans="2:8" x14ac:dyDescent="0.3">
      <c r="B699" t="s">
        <v>973</v>
      </c>
      <c r="C699" t="s">
        <v>1046</v>
      </c>
      <c r="D699" t="s">
        <v>1061</v>
      </c>
      <c r="E699" t="s">
        <v>982</v>
      </c>
      <c r="F699" t="s">
        <v>998</v>
      </c>
      <c r="G699" t="s">
        <v>995</v>
      </c>
      <c r="H699">
        <v>97</v>
      </c>
    </row>
    <row r="700" spans="2:8" x14ac:dyDescent="0.3">
      <c r="B700" t="s">
        <v>973</v>
      </c>
      <c r="C700" t="s">
        <v>1046</v>
      </c>
      <c r="D700" t="s">
        <v>1062</v>
      </c>
      <c r="E700" t="s">
        <v>975</v>
      </c>
      <c r="F700" t="s">
        <v>976</v>
      </c>
      <c r="G700" t="s">
        <v>977</v>
      </c>
      <c r="H700">
        <v>692</v>
      </c>
    </row>
    <row r="701" spans="2:8" x14ac:dyDescent="0.3">
      <c r="B701" t="s">
        <v>973</v>
      </c>
      <c r="C701" t="s">
        <v>1046</v>
      </c>
      <c r="D701" t="s">
        <v>1062</v>
      </c>
      <c r="E701" t="s">
        <v>982</v>
      </c>
      <c r="F701" t="s">
        <v>976</v>
      </c>
      <c r="G701" t="s">
        <v>977</v>
      </c>
      <c r="H701">
        <v>613</v>
      </c>
    </row>
    <row r="702" spans="2:8" x14ac:dyDescent="0.3">
      <c r="B702" t="s">
        <v>973</v>
      </c>
      <c r="C702" t="s">
        <v>1046</v>
      </c>
      <c r="D702" t="s">
        <v>1062</v>
      </c>
      <c r="E702" t="s">
        <v>975</v>
      </c>
      <c r="F702" t="s">
        <v>976</v>
      </c>
      <c r="G702" t="s">
        <v>987</v>
      </c>
      <c r="H702">
        <v>368</v>
      </c>
    </row>
    <row r="703" spans="2:8" x14ac:dyDescent="0.3">
      <c r="B703" t="s">
        <v>973</v>
      </c>
      <c r="C703" t="s">
        <v>1046</v>
      </c>
      <c r="D703" t="s">
        <v>1062</v>
      </c>
      <c r="E703" t="s">
        <v>982</v>
      </c>
      <c r="F703" t="s">
        <v>976</v>
      </c>
      <c r="G703" t="s">
        <v>987</v>
      </c>
      <c r="H703">
        <v>320</v>
      </c>
    </row>
    <row r="704" spans="2:8" x14ac:dyDescent="0.3">
      <c r="B704" t="s">
        <v>973</v>
      </c>
      <c r="C704" t="s">
        <v>1046</v>
      </c>
      <c r="D704" t="s">
        <v>1062</v>
      </c>
      <c r="E704" t="s">
        <v>975</v>
      </c>
      <c r="F704" t="s">
        <v>976</v>
      </c>
      <c r="G704" t="s">
        <v>995</v>
      </c>
      <c r="H704">
        <v>3072</v>
      </c>
    </row>
    <row r="705" spans="2:8" x14ac:dyDescent="0.3">
      <c r="B705" t="s">
        <v>973</v>
      </c>
      <c r="C705" t="s">
        <v>1046</v>
      </c>
      <c r="D705" t="s">
        <v>1062</v>
      </c>
      <c r="E705" t="s">
        <v>982</v>
      </c>
      <c r="F705" t="s">
        <v>976</v>
      </c>
      <c r="G705" t="s">
        <v>995</v>
      </c>
      <c r="H705">
        <v>2887</v>
      </c>
    </row>
    <row r="706" spans="2:8" x14ac:dyDescent="0.3">
      <c r="B706" t="s">
        <v>973</v>
      </c>
      <c r="C706" t="s">
        <v>1046</v>
      </c>
      <c r="D706" t="s">
        <v>1062</v>
      </c>
      <c r="E706" t="s">
        <v>975</v>
      </c>
      <c r="F706" t="s">
        <v>998</v>
      </c>
      <c r="G706" t="s">
        <v>977</v>
      </c>
      <c r="H706">
        <v>60</v>
      </c>
    </row>
    <row r="707" spans="2:8" x14ac:dyDescent="0.3">
      <c r="B707" t="s">
        <v>973</v>
      </c>
      <c r="C707" t="s">
        <v>1046</v>
      </c>
      <c r="D707" t="s">
        <v>1062</v>
      </c>
      <c r="E707" t="s">
        <v>982</v>
      </c>
      <c r="F707" t="s">
        <v>998</v>
      </c>
      <c r="G707" t="s">
        <v>977</v>
      </c>
      <c r="H707">
        <v>55</v>
      </c>
    </row>
    <row r="708" spans="2:8" x14ac:dyDescent="0.3">
      <c r="B708" t="s">
        <v>973</v>
      </c>
      <c r="C708" t="s">
        <v>1046</v>
      </c>
      <c r="D708" t="s">
        <v>1062</v>
      </c>
      <c r="E708" t="s">
        <v>975</v>
      </c>
      <c r="F708" t="s">
        <v>998</v>
      </c>
      <c r="G708" t="s">
        <v>987</v>
      </c>
      <c r="H708">
        <v>12</v>
      </c>
    </row>
    <row r="709" spans="2:8" x14ac:dyDescent="0.3">
      <c r="B709" t="s">
        <v>973</v>
      </c>
      <c r="C709" t="s">
        <v>1046</v>
      </c>
      <c r="D709" t="s">
        <v>1062</v>
      </c>
      <c r="E709" t="s">
        <v>982</v>
      </c>
      <c r="F709" t="s">
        <v>998</v>
      </c>
      <c r="G709" t="s">
        <v>987</v>
      </c>
      <c r="H709">
        <v>13</v>
      </c>
    </row>
    <row r="710" spans="2:8" x14ac:dyDescent="0.3">
      <c r="B710" t="s">
        <v>973</v>
      </c>
      <c r="C710" t="s">
        <v>1046</v>
      </c>
      <c r="D710" t="s">
        <v>1062</v>
      </c>
      <c r="E710" t="s">
        <v>975</v>
      </c>
      <c r="F710" t="s">
        <v>998</v>
      </c>
      <c r="G710" t="s">
        <v>995</v>
      </c>
      <c r="H710">
        <v>337</v>
      </c>
    </row>
    <row r="711" spans="2:8" x14ac:dyDescent="0.3">
      <c r="B711" t="s">
        <v>973</v>
      </c>
      <c r="C711" t="s">
        <v>1046</v>
      </c>
      <c r="D711" t="s">
        <v>1062</v>
      </c>
      <c r="E711" t="s">
        <v>982</v>
      </c>
      <c r="F711" t="s">
        <v>998</v>
      </c>
      <c r="G711" t="s">
        <v>995</v>
      </c>
      <c r="H711">
        <v>212</v>
      </c>
    </row>
    <row r="712" spans="2:8" x14ac:dyDescent="0.3">
      <c r="B712" t="s">
        <v>973</v>
      </c>
      <c r="C712" t="s">
        <v>1046</v>
      </c>
      <c r="D712" t="s">
        <v>1063</v>
      </c>
      <c r="E712" t="s">
        <v>975</v>
      </c>
      <c r="F712" t="s">
        <v>976</v>
      </c>
      <c r="G712" t="s">
        <v>977</v>
      </c>
      <c r="H712">
        <v>2437</v>
      </c>
    </row>
    <row r="713" spans="2:8" x14ac:dyDescent="0.3">
      <c r="B713" t="s">
        <v>973</v>
      </c>
      <c r="C713" t="s">
        <v>1046</v>
      </c>
      <c r="D713" t="s">
        <v>1063</v>
      </c>
      <c r="E713" t="s">
        <v>982</v>
      </c>
      <c r="F713" t="s">
        <v>976</v>
      </c>
      <c r="G713" t="s">
        <v>977</v>
      </c>
      <c r="H713">
        <v>2285</v>
      </c>
    </row>
    <row r="714" spans="2:8" x14ac:dyDescent="0.3">
      <c r="B714" t="s">
        <v>973</v>
      </c>
      <c r="C714" t="s">
        <v>1046</v>
      </c>
      <c r="D714" t="s">
        <v>1063</v>
      </c>
      <c r="E714" t="s">
        <v>975</v>
      </c>
      <c r="F714" t="s">
        <v>976</v>
      </c>
      <c r="G714" t="s">
        <v>987</v>
      </c>
      <c r="H714">
        <v>1094</v>
      </c>
    </row>
    <row r="715" spans="2:8" x14ac:dyDescent="0.3">
      <c r="B715" t="s">
        <v>973</v>
      </c>
      <c r="C715" t="s">
        <v>1046</v>
      </c>
      <c r="D715" t="s">
        <v>1063</v>
      </c>
      <c r="E715" t="s">
        <v>982</v>
      </c>
      <c r="F715" t="s">
        <v>976</v>
      </c>
      <c r="G715" t="s">
        <v>987</v>
      </c>
      <c r="H715">
        <v>1138</v>
      </c>
    </row>
    <row r="716" spans="2:8" x14ac:dyDescent="0.3">
      <c r="B716" t="s">
        <v>973</v>
      </c>
      <c r="C716" t="s">
        <v>1046</v>
      </c>
      <c r="D716" t="s">
        <v>1063</v>
      </c>
      <c r="E716" t="s">
        <v>975</v>
      </c>
      <c r="F716" t="s">
        <v>976</v>
      </c>
      <c r="G716" t="s">
        <v>995</v>
      </c>
      <c r="H716">
        <v>12304</v>
      </c>
    </row>
    <row r="717" spans="2:8" x14ac:dyDescent="0.3">
      <c r="B717" t="s">
        <v>973</v>
      </c>
      <c r="C717" t="s">
        <v>1046</v>
      </c>
      <c r="D717" t="s">
        <v>1063</v>
      </c>
      <c r="E717" t="s">
        <v>982</v>
      </c>
      <c r="F717" t="s">
        <v>976</v>
      </c>
      <c r="G717" t="s">
        <v>995</v>
      </c>
      <c r="H717">
        <v>12576</v>
      </c>
    </row>
    <row r="718" spans="2:8" x14ac:dyDescent="0.3">
      <c r="B718" t="s">
        <v>973</v>
      </c>
      <c r="C718" t="s">
        <v>1046</v>
      </c>
      <c r="D718" t="s">
        <v>1063</v>
      </c>
      <c r="E718" t="s">
        <v>975</v>
      </c>
      <c r="F718" t="s">
        <v>998</v>
      </c>
      <c r="G718" t="s">
        <v>977</v>
      </c>
      <c r="H718">
        <v>279</v>
      </c>
    </row>
    <row r="719" spans="2:8" x14ac:dyDescent="0.3">
      <c r="B719" t="s">
        <v>973</v>
      </c>
      <c r="C719" t="s">
        <v>1046</v>
      </c>
      <c r="D719" t="s">
        <v>1063</v>
      </c>
      <c r="E719" t="s">
        <v>982</v>
      </c>
      <c r="F719" t="s">
        <v>998</v>
      </c>
      <c r="G719" t="s">
        <v>977</v>
      </c>
      <c r="H719">
        <v>277</v>
      </c>
    </row>
    <row r="720" spans="2:8" x14ac:dyDescent="0.3">
      <c r="B720" t="s">
        <v>973</v>
      </c>
      <c r="C720" t="s">
        <v>1046</v>
      </c>
      <c r="D720" t="s">
        <v>1063</v>
      </c>
      <c r="E720" t="s">
        <v>975</v>
      </c>
      <c r="F720" t="s">
        <v>998</v>
      </c>
      <c r="G720" t="s">
        <v>987</v>
      </c>
      <c r="H720">
        <v>71</v>
      </c>
    </row>
    <row r="721" spans="2:8" x14ac:dyDescent="0.3">
      <c r="B721" t="s">
        <v>973</v>
      </c>
      <c r="C721" t="s">
        <v>1046</v>
      </c>
      <c r="D721" t="s">
        <v>1063</v>
      </c>
      <c r="E721" t="s">
        <v>982</v>
      </c>
      <c r="F721" t="s">
        <v>998</v>
      </c>
      <c r="G721" t="s">
        <v>987</v>
      </c>
      <c r="H721">
        <v>87</v>
      </c>
    </row>
    <row r="722" spans="2:8" x14ac:dyDescent="0.3">
      <c r="B722" t="s">
        <v>973</v>
      </c>
      <c r="C722" t="s">
        <v>1046</v>
      </c>
      <c r="D722" t="s">
        <v>1063</v>
      </c>
      <c r="E722" t="s">
        <v>975</v>
      </c>
      <c r="F722" t="s">
        <v>998</v>
      </c>
      <c r="G722" t="s">
        <v>995</v>
      </c>
      <c r="H722">
        <v>1018</v>
      </c>
    </row>
    <row r="723" spans="2:8" x14ac:dyDescent="0.3">
      <c r="B723" t="s">
        <v>973</v>
      </c>
      <c r="C723" t="s">
        <v>1046</v>
      </c>
      <c r="D723" t="s">
        <v>1063</v>
      </c>
      <c r="E723" t="s">
        <v>982</v>
      </c>
      <c r="F723" t="s">
        <v>998</v>
      </c>
      <c r="G723" t="s">
        <v>995</v>
      </c>
      <c r="H723">
        <v>963</v>
      </c>
    </row>
    <row r="724" spans="2:8" x14ac:dyDescent="0.3">
      <c r="B724" t="s">
        <v>973</v>
      </c>
      <c r="C724" t="s">
        <v>1046</v>
      </c>
      <c r="D724" t="s">
        <v>1064</v>
      </c>
      <c r="E724" t="s">
        <v>975</v>
      </c>
      <c r="F724" t="s">
        <v>976</v>
      </c>
      <c r="G724" t="s">
        <v>977</v>
      </c>
      <c r="H724">
        <v>1026</v>
      </c>
    </row>
    <row r="725" spans="2:8" x14ac:dyDescent="0.3">
      <c r="B725" t="s">
        <v>973</v>
      </c>
      <c r="C725" t="s">
        <v>1046</v>
      </c>
      <c r="D725" t="s">
        <v>1064</v>
      </c>
      <c r="E725" t="s">
        <v>982</v>
      </c>
      <c r="F725" t="s">
        <v>976</v>
      </c>
      <c r="G725" t="s">
        <v>977</v>
      </c>
      <c r="H725">
        <v>901</v>
      </c>
    </row>
    <row r="726" spans="2:8" x14ac:dyDescent="0.3">
      <c r="B726" t="s">
        <v>973</v>
      </c>
      <c r="C726" t="s">
        <v>1046</v>
      </c>
      <c r="D726" t="s">
        <v>1064</v>
      </c>
      <c r="E726" t="s">
        <v>975</v>
      </c>
      <c r="F726" t="s">
        <v>976</v>
      </c>
      <c r="G726" t="s">
        <v>987</v>
      </c>
      <c r="H726">
        <v>347</v>
      </c>
    </row>
    <row r="727" spans="2:8" x14ac:dyDescent="0.3">
      <c r="B727" t="s">
        <v>973</v>
      </c>
      <c r="C727" t="s">
        <v>1046</v>
      </c>
      <c r="D727" t="s">
        <v>1064</v>
      </c>
      <c r="E727" t="s">
        <v>982</v>
      </c>
      <c r="F727" t="s">
        <v>976</v>
      </c>
      <c r="G727" t="s">
        <v>987</v>
      </c>
      <c r="H727">
        <v>400</v>
      </c>
    </row>
    <row r="728" spans="2:8" x14ac:dyDescent="0.3">
      <c r="B728" t="s">
        <v>973</v>
      </c>
      <c r="C728" t="s">
        <v>1046</v>
      </c>
      <c r="D728" t="s">
        <v>1064</v>
      </c>
      <c r="E728" t="s">
        <v>975</v>
      </c>
      <c r="F728" t="s">
        <v>976</v>
      </c>
      <c r="G728" t="s">
        <v>995</v>
      </c>
      <c r="H728">
        <v>4437</v>
      </c>
    </row>
    <row r="729" spans="2:8" x14ac:dyDescent="0.3">
      <c r="B729" t="s">
        <v>973</v>
      </c>
      <c r="C729" t="s">
        <v>1046</v>
      </c>
      <c r="D729" t="s">
        <v>1064</v>
      </c>
      <c r="E729" t="s">
        <v>982</v>
      </c>
      <c r="F729" t="s">
        <v>976</v>
      </c>
      <c r="G729" t="s">
        <v>995</v>
      </c>
      <c r="H729">
        <v>4453</v>
      </c>
    </row>
    <row r="730" spans="2:8" x14ac:dyDescent="0.3">
      <c r="B730" t="s">
        <v>973</v>
      </c>
      <c r="C730" t="s">
        <v>1046</v>
      </c>
      <c r="D730" t="s">
        <v>1064</v>
      </c>
      <c r="E730" t="s">
        <v>975</v>
      </c>
      <c r="F730" t="s">
        <v>998</v>
      </c>
      <c r="G730" t="s">
        <v>977</v>
      </c>
      <c r="H730">
        <v>19</v>
      </c>
    </row>
    <row r="731" spans="2:8" x14ac:dyDescent="0.3">
      <c r="B731" t="s">
        <v>973</v>
      </c>
      <c r="C731" t="s">
        <v>1046</v>
      </c>
      <c r="D731" t="s">
        <v>1064</v>
      </c>
      <c r="E731" t="s">
        <v>982</v>
      </c>
      <c r="F731" t="s">
        <v>998</v>
      </c>
      <c r="G731" t="s">
        <v>977</v>
      </c>
      <c r="H731">
        <v>18</v>
      </c>
    </row>
    <row r="732" spans="2:8" x14ac:dyDescent="0.3">
      <c r="B732" t="s">
        <v>973</v>
      </c>
      <c r="C732" t="s">
        <v>1046</v>
      </c>
      <c r="D732" t="s">
        <v>1064</v>
      </c>
      <c r="E732" t="s">
        <v>975</v>
      </c>
      <c r="F732" t="s">
        <v>998</v>
      </c>
      <c r="G732" t="s">
        <v>987</v>
      </c>
      <c r="H732">
        <v>4</v>
      </c>
    </row>
    <row r="733" spans="2:8" x14ac:dyDescent="0.3">
      <c r="B733" t="s">
        <v>973</v>
      </c>
      <c r="C733" t="s">
        <v>1046</v>
      </c>
      <c r="D733" t="s">
        <v>1064</v>
      </c>
      <c r="E733" t="s">
        <v>982</v>
      </c>
      <c r="F733" t="s">
        <v>998</v>
      </c>
      <c r="G733" t="s">
        <v>987</v>
      </c>
      <c r="H733">
        <v>11</v>
      </c>
    </row>
    <row r="734" spans="2:8" x14ac:dyDescent="0.3">
      <c r="B734" t="s">
        <v>973</v>
      </c>
      <c r="C734" t="s">
        <v>1046</v>
      </c>
      <c r="D734" t="s">
        <v>1064</v>
      </c>
      <c r="E734" t="s">
        <v>975</v>
      </c>
      <c r="F734" t="s">
        <v>998</v>
      </c>
      <c r="G734" t="s">
        <v>995</v>
      </c>
      <c r="H734">
        <v>89</v>
      </c>
    </row>
    <row r="735" spans="2:8" x14ac:dyDescent="0.3">
      <c r="B735" t="s">
        <v>973</v>
      </c>
      <c r="C735" t="s">
        <v>1046</v>
      </c>
      <c r="D735" t="s">
        <v>1064</v>
      </c>
      <c r="E735" t="s">
        <v>982</v>
      </c>
      <c r="F735" t="s">
        <v>998</v>
      </c>
      <c r="G735" t="s">
        <v>995</v>
      </c>
      <c r="H735">
        <v>89</v>
      </c>
    </row>
    <row r="736" spans="2:8" x14ac:dyDescent="0.3">
      <c r="B736" t="s">
        <v>973</v>
      </c>
      <c r="C736" t="s">
        <v>1046</v>
      </c>
      <c r="D736" t="s">
        <v>1065</v>
      </c>
      <c r="E736" t="s">
        <v>975</v>
      </c>
      <c r="F736" t="s">
        <v>976</v>
      </c>
      <c r="G736" t="s">
        <v>977</v>
      </c>
      <c r="H736">
        <v>888</v>
      </c>
    </row>
    <row r="737" spans="2:8" x14ac:dyDescent="0.3">
      <c r="B737" t="s">
        <v>973</v>
      </c>
      <c r="C737" t="s">
        <v>1046</v>
      </c>
      <c r="D737" t="s">
        <v>1065</v>
      </c>
      <c r="E737" t="s">
        <v>982</v>
      </c>
      <c r="F737" t="s">
        <v>976</v>
      </c>
      <c r="G737" t="s">
        <v>977</v>
      </c>
      <c r="H737">
        <v>849</v>
      </c>
    </row>
    <row r="738" spans="2:8" x14ac:dyDescent="0.3">
      <c r="B738" t="s">
        <v>973</v>
      </c>
      <c r="C738" t="s">
        <v>1046</v>
      </c>
      <c r="D738" t="s">
        <v>1065</v>
      </c>
      <c r="E738" t="s">
        <v>975</v>
      </c>
      <c r="F738" t="s">
        <v>976</v>
      </c>
      <c r="G738" t="s">
        <v>987</v>
      </c>
      <c r="H738">
        <v>423</v>
      </c>
    </row>
    <row r="739" spans="2:8" x14ac:dyDescent="0.3">
      <c r="B739" t="s">
        <v>973</v>
      </c>
      <c r="C739" t="s">
        <v>1046</v>
      </c>
      <c r="D739" t="s">
        <v>1065</v>
      </c>
      <c r="E739" t="s">
        <v>982</v>
      </c>
      <c r="F739" t="s">
        <v>976</v>
      </c>
      <c r="G739" t="s">
        <v>987</v>
      </c>
      <c r="H739">
        <v>457</v>
      </c>
    </row>
    <row r="740" spans="2:8" x14ac:dyDescent="0.3">
      <c r="B740" t="s">
        <v>973</v>
      </c>
      <c r="C740" t="s">
        <v>1046</v>
      </c>
      <c r="D740" t="s">
        <v>1065</v>
      </c>
      <c r="E740" t="s">
        <v>975</v>
      </c>
      <c r="F740" t="s">
        <v>976</v>
      </c>
      <c r="G740" t="s">
        <v>995</v>
      </c>
      <c r="H740">
        <v>4346</v>
      </c>
    </row>
    <row r="741" spans="2:8" x14ac:dyDescent="0.3">
      <c r="B741" t="s">
        <v>973</v>
      </c>
      <c r="C741" t="s">
        <v>1046</v>
      </c>
      <c r="D741" t="s">
        <v>1065</v>
      </c>
      <c r="E741" t="s">
        <v>982</v>
      </c>
      <c r="F741" t="s">
        <v>976</v>
      </c>
      <c r="G741" t="s">
        <v>995</v>
      </c>
      <c r="H741">
        <v>4413</v>
      </c>
    </row>
    <row r="742" spans="2:8" x14ac:dyDescent="0.3">
      <c r="B742" t="s">
        <v>973</v>
      </c>
      <c r="C742" t="s">
        <v>1046</v>
      </c>
      <c r="D742" t="s">
        <v>1065</v>
      </c>
      <c r="E742" t="s">
        <v>975</v>
      </c>
      <c r="F742" t="s">
        <v>998</v>
      </c>
      <c r="G742" t="s">
        <v>977</v>
      </c>
      <c r="H742">
        <v>147</v>
      </c>
    </row>
    <row r="743" spans="2:8" x14ac:dyDescent="0.3">
      <c r="B743" t="s">
        <v>973</v>
      </c>
      <c r="C743" t="s">
        <v>1046</v>
      </c>
      <c r="D743" t="s">
        <v>1065</v>
      </c>
      <c r="E743" t="s">
        <v>982</v>
      </c>
      <c r="F743" t="s">
        <v>998</v>
      </c>
      <c r="G743" t="s">
        <v>977</v>
      </c>
      <c r="H743">
        <v>125</v>
      </c>
    </row>
    <row r="744" spans="2:8" x14ac:dyDescent="0.3">
      <c r="B744" t="s">
        <v>973</v>
      </c>
      <c r="C744" t="s">
        <v>1046</v>
      </c>
      <c r="D744" t="s">
        <v>1065</v>
      </c>
      <c r="E744" t="s">
        <v>975</v>
      </c>
      <c r="F744" t="s">
        <v>998</v>
      </c>
      <c r="G744" t="s">
        <v>987</v>
      </c>
      <c r="H744">
        <v>40</v>
      </c>
    </row>
    <row r="745" spans="2:8" x14ac:dyDescent="0.3">
      <c r="B745" t="s">
        <v>973</v>
      </c>
      <c r="C745" t="s">
        <v>1046</v>
      </c>
      <c r="D745" t="s">
        <v>1065</v>
      </c>
      <c r="E745" t="s">
        <v>982</v>
      </c>
      <c r="F745" t="s">
        <v>998</v>
      </c>
      <c r="G745" t="s">
        <v>987</v>
      </c>
      <c r="H745">
        <v>28</v>
      </c>
    </row>
    <row r="746" spans="2:8" x14ac:dyDescent="0.3">
      <c r="B746" t="s">
        <v>973</v>
      </c>
      <c r="C746" t="s">
        <v>1046</v>
      </c>
      <c r="D746" t="s">
        <v>1065</v>
      </c>
      <c r="E746" t="s">
        <v>975</v>
      </c>
      <c r="F746" t="s">
        <v>998</v>
      </c>
      <c r="G746" t="s">
        <v>995</v>
      </c>
      <c r="H746">
        <v>605</v>
      </c>
    </row>
    <row r="747" spans="2:8" x14ac:dyDescent="0.3">
      <c r="B747" t="s">
        <v>973</v>
      </c>
      <c r="C747" t="s">
        <v>1046</v>
      </c>
      <c r="D747" t="s">
        <v>1065</v>
      </c>
      <c r="E747" t="s">
        <v>982</v>
      </c>
      <c r="F747" t="s">
        <v>998</v>
      </c>
      <c r="G747" t="s">
        <v>995</v>
      </c>
      <c r="H747">
        <v>603</v>
      </c>
    </row>
    <row r="748" spans="2:8" x14ac:dyDescent="0.3">
      <c r="B748" t="s">
        <v>973</v>
      </c>
      <c r="C748" t="s">
        <v>1046</v>
      </c>
      <c r="D748" t="s">
        <v>1066</v>
      </c>
      <c r="E748" t="s">
        <v>975</v>
      </c>
      <c r="F748" t="s">
        <v>976</v>
      </c>
      <c r="G748" t="s">
        <v>977</v>
      </c>
      <c r="H748">
        <v>847</v>
      </c>
    </row>
    <row r="749" spans="2:8" x14ac:dyDescent="0.3">
      <c r="B749" t="s">
        <v>973</v>
      </c>
      <c r="C749" t="s">
        <v>1046</v>
      </c>
      <c r="D749" t="s">
        <v>1066</v>
      </c>
      <c r="E749" t="s">
        <v>982</v>
      </c>
      <c r="F749" t="s">
        <v>976</v>
      </c>
      <c r="G749" t="s">
        <v>977</v>
      </c>
      <c r="H749">
        <v>770</v>
      </c>
    </row>
    <row r="750" spans="2:8" x14ac:dyDescent="0.3">
      <c r="B750" t="s">
        <v>973</v>
      </c>
      <c r="C750" t="s">
        <v>1046</v>
      </c>
      <c r="D750" t="s">
        <v>1066</v>
      </c>
      <c r="E750" t="s">
        <v>975</v>
      </c>
      <c r="F750" t="s">
        <v>976</v>
      </c>
      <c r="G750" t="s">
        <v>987</v>
      </c>
      <c r="H750">
        <v>380</v>
      </c>
    </row>
    <row r="751" spans="2:8" x14ac:dyDescent="0.3">
      <c r="B751" t="s">
        <v>973</v>
      </c>
      <c r="C751" t="s">
        <v>1046</v>
      </c>
      <c r="D751" t="s">
        <v>1066</v>
      </c>
      <c r="E751" t="s">
        <v>982</v>
      </c>
      <c r="F751" t="s">
        <v>976</v>
      </c>
      <c r="G751" t="s">
        <v>987</v>
      </c>
      <c r="H751">
        <v>408</v>
      </c>
    </row>
    <row r="752" spans="2:8" x14ac:dyDescent="0.3">
      <c r="B752" t="s">
        <v>973</v>
      </c>
      <c r="C752" t="s">
        <v>1046</v>
      </c>
      <c r="D752" t="s">
        <v>1066</v>
      </c>
      <c r="E752" t="s">
        <v>975</v>
      </c>
      <c r="F752" t="s">
        <v>976</v>
      </c>
      <c r="G752" t="s">
        <v>995</v>
      </c>
      <c r="H752">
        <v>3847</v>
      </c>
    </row>
    <row r="753" spans="2:8" x14ac:dyDescent="0.3">
      <c r="B753" t="s">
        <v>973</v>
      </c>
      <c r="C753" t="s">
        <v>1046</v>
      </c>
      <c r="D753" t="s">
        <v>1066</v>
      </c>
      <c r="E753" t="s">
        <v>982</v>
      </c>
      <c r="F753" t="s">
        <v>976</v>
      </c>
      <c r="G753" t="s">
        <v>995</v>
      </c>
      <c r="H753">
        <v>3841</v>
      </c>
    </row>
    <row r="754" spans="2:8" x14ac:dyDescent="0.3">
      <c r="B754" t="s">
        <v>973</v>
      </c>
      <c r="C754" t="s">
        <v>1046</v>
      </c>
      <c r="D754" t="s">
        <v>1066</v>
      </c>
      <c r="E754" t="s">
        <v>975</v>
      </c>
      <c r="F754" t="s">
        <v>998</v>
      </c>
      <c r="G754" t="s">
        <v>977</v>
      </c>
      <c r="H754">
        <v>419</v>
      </c>
    </row>
    <row r="755" spans="2:8" x14ac:dyDescent="0.3">
      <c r="B755" t="s">
        <v>973</v>
      </c>
      <c r="C755" t="s">
        <v>1046</v>
      </c>
      <c r="D755" t="s">
        <v>1066</v>
      </c>
      <c r="E755" t="s">
        <v>982</v>
      </c>
      <c r="F755" t="s">
        <v>998</v>
      </c>
      <c r="G755" t="s">
        <v>977</v>
      </c>
      <c r="H755">
        <v>372</v>
      </c>
    </row>
    <row r="756" spans="2:8" x14ac:dyDescent="0.3">
      <c r="B756" t="s">
        <v>973</v>
      </c>
      <c r="C756" t="s">
        <v>1046</v>
      </c>
      <c r="D756" t="s">
        <v>1066</v>
      </c>
      <c r="E756" t="s">
        <v>975</v>
      </c>
      <c r="F756" t="s">
        <v>998</v>
      </c>
      <c r="G756" t="s">
        <v>987</v>
      </c>
      <c r="H756">
        <v>85</v>
      </c>
    </row>
    <row r="757" spans="2:8" x14ac:dyDescent="0.3">
      <c r="B757" t="s">
        <v>973</v>
      </c>
      <c r="C757" t="s">
        <v>1046</v>
      </c>
      <c r="D757" t="s">
        <v>1066</v>
      </c>
      <c r="E757" t="s">
        <v>982</v>
      </c>
      <c r="F757" t="s">
        <v>998</v>
      </c>
      <c r="G757" t="s">
        <v>987</v>
      </c>
      <c r="H757">
        <v>100</v>
      </c>
    </row>
    <row r="758" spans="2:8" x14ac:dyDescent="0.3">
      <c r="B758" t="s">
        <v>973</v>
      </c>
      <c r="C758" t="s">
        <v>1046</v>
      </c>
      <c r="D758" t="s">
        <v>1066</v>
      </c>
      <c r="E758" t="s">
        <v>975</v>
      </c>
      <c r="F758" t="s">
        <v>998</v>
      </c>
      <c r="G758" t="s">
        <v>995</v>
      </c>
      <c r="H758">
        <v>1753</v>
      </c>
    </row>
    <row r="759" spans="2:8" x14ac:dyDescent="0.3">
      <c r="B759" t="s">
        <v>973</v>
      </c>
      <c r="C759" t="s">
        <v>1046</v>
      </c>
      <c r="D759" t="s">
        <v>1066</v>
      </c>
      <c r="E759" t="s">
        <v>982</v>
      </c>
      <c r="F759" t="s">
        <v>998</v>
      </c>
      <c r="G759" t="s">
        <v>995</v>
      </c>
      <c r="H759">
        <v>1633</v>
      </c>
    </row>
    <row r="760" spans="2:8" x14ac:dyDescent="0.3">
      <c r="B760" t="s">
        <v>973</v>
      </c>
      <c r="C760" t="s">
        <v>1046</v>
      </c>
      <c r="D760" t="s">
        <v>1067</v>
      </c>
      <c r="E760" t="s">
        <v>975</v>
      </c>
      <c r="F760" t="s">
        <v>976</v>
      </c>
      <c r="G760" t="s">
        <v>977</v>
      </c>
      <c r="H760">
        <v>817</v>
      </c>
    </row>
    <row r="761" spans="2:8" x14ac:dyDescent="0.3">
      <c r="B761" t="s">
        <v>973</v>
      </c>
      <c r="C761" t="s">
        <v>1046</v>
      </c>
      <c r="D761" t="s">
        <v>1067</v>
      </c>
      <c r="E761" t="s">
        <v>982</v>
      </c>
      <c r="F761" t="s">
        <v>976</v>
      </c>
      <c r="G761" t="s">
        <v>977</v>
      </c>
      <c r="H761">
        <v>824</v>
      </c>
    </row>
    <row r="762" spans="2:8" x14ac:dyDescent="0.3">
      <c r="B762" t="s">
        <v>973</v>
      </c>
      <c r="C762" t="s">
        <v>1046</v>
      </c>
      <c r="D762" t="s">
        <v>1067</v>
      </c>
      <c r="E762" t="s">
        <v>975</v>
      </c>
      <c r="F762" t="s">
        <v>976</v>
      </c>
      <c r="G762" t="s">
        <v>987</v>
      </c>
      <c r="H762">
        <v>356</v>
      </c>
    </row>
    <row r="763" spans="2:8" x14ac:dyDescent="0.3">
      <c r="B763" t="s">
        <v>973</v>
      </c>
      <c r="C763" t="s">
        <v>1046</v>
      </c>
      <c r="D763" t="s">
        <v>1067</v>
      </c>
      <c r="E763" t="s">
        <v>982</v>
      </c>
      <c r="F763" t="s">
        <v>976</v>
      </c>
      <c r="G763" t="s">
        <v>987</v>
      </c>
      <c r="H763">
        <v>382</v>
      </c>
    </row>
    <row r="764" spans="2:8" x14ac:dyDescent="0.3">
      <c r="B764" t="s">
        <v>973</v>
      </c>
      <c r="C764" t="s">
        <v>1046</v>
      </c>
      <c r="D764" t="s">
        <v>1067</v>
      </c>
      <c r="E764" t="s">
        <v>975</v>
      </c>
      <c r="F764" t="s">
        <v>976</v>
      </c>
      <c r="G764" t="s">
        <v>995</v>
      </c>
      <c r="H764">
        <v>3817</v>
      </c>
    </row>
    <row r="765" spans="2:8" x14ac:dyDescent="0.3">
      <c r="B765" t="s">
        <v>973</v>
      </c>
      <c r="C765" t="s">
        <v>1046</v>
      </c>
      <c r="D765" t="s">
        <v>1067</v>
      </c>
      <c r="E765" t="s">
        <v>982</v>
      </c>
      <c r="F765" t="s">
        <v>976</v>
      </c>
      <c r="G765" t="s">
        <v>995</v>
      </c>
      <c r="H765">
        <v>3705</v>
      </c>
    </row>
    <row r="766" spans="2:8" x14ac:dyDescent="0.3">
      <c r="B766" t="s">
        <v>973</v>
      </c>
      <c r="C766" t="s">
        <v>1046</v>
      </c>
      <c r="D766" t="s">
        <v>1067</v>
      </c>
      <c r="E766" t="s">
        <v>975</v>
      </c>
      <c r="F766" t="s">
        <v>998</v>
      </c>
      <c r="G766" t="s">
        <v>977</v>
      </c>
      <c r="H766">
        <v>97</v>
      </c>
    </row>
    <row r="767" spans="2:8" x14ac:dyDescent="0.3">
      <c r="B767" t="s">
        <v>973</v>
      </c>
      <c r="C767" t="s">
        <v>1046</v>
      </c>
      <c r="D767" t="s">
        <v>1067</v>
      </c>
      <c r="E767" t="s">
        <v>982</v>
      </c>
      <c r="F767" t="s">
        <v>998</v>
      </c>
      <c r="G767" t="s">
        <v>977</v>
      </c>
      <c r="H767">
        <v>90</v>
      </c>
    </row>
    <row r="768" spans="2:8" x14ac:dyDescent="0.3">
      <c r="B768" t="s">
        <v>973</v>
      </c>
      <c r="C768" t="s">
        <v>1046</v>
      </c>
      <c r="D768" t="s">
        <v>1067</v>
      </c>
      <c r="E768" t="s">
        <v>975</v>
      </c>
      <c r="F768" t="s">
        <v>998</v>
      </c>
      <c r="G768" t="s">
        <v>987</v>
      </c>
      <c r="H768">
        <v>23</v>
      </c>
    </row>
    <row r="769" spans="2:8" x14ac:dyDescent="0.3">
      <c r="B769" t="s">
        <v>973</v>
      </c>
      <c r="C769" t="s">
        <v>1046</v>
      </c>
      <c r="D769" t="s">
        <v>1067</v>
      </c>
      <c r="E769" t="s">
        <v>982</v>
      </c>
      <c r="F769" t="s">
        <v>998</v>
      </c>
      <c r="G769" t="s">
        <v>987</v>
      </c>
      <c r="H769">
        <v>16</v>
      </c>
    </row>
    <row r="770" spans="2:8" x14ac:dyDescent="0.3">
      <c r="B770" t="s">
        <v>973</v>
      </c>
      <c r="C770" t="s">
        <v>1046</v>
      </c>
      <c r="D770" t="s">
        <v>1067</v>
      </c>
      <c r="E770" t="s">
        <v>975</v>
      </c>
      <c r="F770" t="s">
        <v>998</v>
      </c>
      <c r="G770" t="s">
        <v>995</v>
      </c>
      <c r="H770">
        <v>388</v>
      </c>
    </row>
    <row r="771" spans="2:8" x14ac:dyDescent="0.3">
      <c r="B771" t="s">
        <v>973</v>
      </c>
      <c r="C771" t="s">
        <v>1046</v>
      </c>
      <c r="D771" t="s">
        <v>1067</v>
      </c>
      <c r="E771" t="s">
        <v>982</v>
      </c>
      <c r="F771" t="s">
        <v>998</v>
      </c>
      <c r="G771" t="s">
        <v>995</v>
      </c>
      <c r="H771">
        <v>326</v>
      </c>
    </row>
    <row r="772" spans="2:8" x14ac:dyDescent="0.3">
      <c r="B772" t="s">
        <v>973</v>
      </c>
      <c r="C772" t="s">
        <v>1046</v>
      </c>
      <c r="D772" t="s">
        <v>1068</v>
      </c>
      <c r="E772" t="s">
        <v>975</v>
      </c>
      <c r="F772" t="s">
        <v>976</v>
      </c>
      <c r="G772" t="s">
        <v>977</v>
      </c>
      <c r="H772">
        <v>993</v>
      </c>
    </row>
    <row r="773" spans="2:8" x14ac:dyDescent="0.3">
      <c r="B773" t="s">
        <v>973</v>
      </c>
      <c r="C773" t="s">
        <v>1046</v>
      </c>
      <c r="D773" t="s">
        <v>1068</v>
      </c>
      <c r="E773" t="s">
        <v>982</v>
      </c>
      <c r="F773" t="s">
        <v>976</v>
      </c>
      <c r="G773" t="s">
        <v>977</v>
      </c>
      <c r="H773">
        <v>897</v>
      </c>
    </row>
    <row r="774" spans="2:8" x14ac:dyDescent="0.3">
      <c r="B774" t="s">
        <v>973</v>
      </c>
      <c r="C774" t="s">
        <v>1046</v>
      </c>
      <c r="D774" t="s">
        <v>1068</v>
      </c>
      <c r="E774" t="s">
        <v>975</v>
      </c>
      <c r="F774" t="s">
        <v>976</v>
      </c>
      <c r="G774" t="s">
        <v>987</v>
      </c>
      <c r="H774">
        <v>350</v>
      </c>
    </row>
    <row r="775" spans="2:8" x14ac:dyDescent="0.3">
      <c r="B775" t="s">
        <v>973</v>
      </c>
      <c r="C775" t="s">
        <v>1046</v>
      </c>
      <c r="D775" t="s">
        <v>1068</v>
      </c>
      <c r="E775" t="s">
        <v>982</v>
      </c>
      <c r="F775" t="s">
        <v>976</v>
      </c>
      <c r="G775" t="s">
        <v>987</v>
      </c>
      <c r="H775">
        <v>379</v>
      </c>
    </row>
    <row r="776" spans="2:8" x14ac:dyDescent="0.3">
      <c r="B776" t="s">
        <v>973</v>
      </c>
      <c r="C776" t="s">
        <v>1046</v>
      </c>
      <c r="D776" t="s">
        <v>1068</v>
      </c>
      <c r="E776" t="s">
        <v>975</v>
      </c>
      <c r="F776" t="s">
        <v>976</v>
      </c>
      <c r="G776" t="s">
        <v>995</v>
      </c>
      <c r="H776">
        <v>4033</v>
      </c>
    </row>
    <row r="777" spans="2:8" x14ac:dyDescent="0.3">
      <c r="B777" t="s">
        <v>973</v>
      </c>
      <c r="C777" t="s">
        <v>1046</v>
      </c>
      <c r="D777" t="s">
        <v>1068</v>
      </c>
      <c r="E777" t="s">
        <v>982</v>
      </c>
      <c r="F777" t="s">
        <v>976</v>
      </c>
      <c r="G777" t="s">
        <v>995</v>
      </c>
      <c r="H777">
        <v>4036</v>
      </c>
    </row>
    <row r="778" spans="2:8" x14ac:dyDescent="0.3">
      <c r="B778" t="s">
        <v>973</v>
      </c>
      <c r="C778" t="s">
        <v>1046</v>
      </c>
      <c r="D778" t="s">
        <v>1068</v>
      </c>
      <c r="E778" t="s">
        <v>975</v>
      </c>
      <c r="F778" t="s">
        <v>998</v>
      </c>
      <c r="G778" t="s">
        <v>977</v>
      </c>
      <c r="H778">
        <v>65</v>
      </c>
    </row>
    <row r="779" spans="2:8" x14ac:dyDescent="0.3">
      <c r="B779" t="s">
        <v>973</v>
      </c>
      <c r="C779" t="s">
        <v>1046</v>
      </c>
      <c r="D779" t="s">
        <v>1068</v>
      </c>
      <c r="E779" t="s">
        <v>982</v>
      </c>
      <c r="F779" t="s">
        <v>998</v>
      </c>
      <c r="G779" t="s">
        <v>977</v>
      </c>
      <c r="H779">
        <v>55</v>
      </c>
    </row>
    <row r="780" spans="2:8" x14ac:dyDescent="0.3">
      <c r="B780" t="s">
        <v>973</v>
      </c>
      <c r="C780" t="s">
        <v>1046</v>
      </c>
      <c r="D780" t="s">
        <v>1068</v>
      </c>
      <c r="E780" t="s">
        <v>975</v>
      </c>
      <c r="F780" t="s">
        <v>998</v>
      </c>
      <c r="G780" t="s">
        <v>987</v>
      </c>
      <c r="H780">
        <v>7</v>
      </c>
    </row>
    <row r="781" spans="2:8" x14ac:dyDescent="0.3">
      <c r="B781" t="s">
        <v>973</v>
      </c>
      <c r="C781" t="s">
        <v>1046</v>
      </c>
      <c r="D781" t="s">
        <v>1068</v>
      </c>
      <c r="E781" t="s">
        <v>982</v>
      </c>
      <c r="F781" t="s">
        <v>998</v>
      </c>
      <c r="G781" t="s">
        <v>987</v>
      </c>
      <c r="H781">
        <v>9</v>
      </c>
    </row>
    <row r="782" spans="2:8" x14ac:dyDescent="0.3">
      <c r="B782" t="s">
        <v>973</v>
      </c>
      <c r="C782" t="s">
        <v>1046</v>
      </c>
      <c r="D782" t="s">
        <v>1068</v>
      </c>
      <c r="E782" t="s">
        <v>975</v>
      </c>
      <c r="F782" t="s">
        <v>998</v>
      </c>
      <c r="G782" t="s">
        <v>995</v>
      </c>
      <c r="H782">
        <v>270</v>
      </c>
    </row>
    <row r="783" spans="2:8" x14ac:dyDescent="0.3">
      <c r="B783" t="s">
        <v>973</v>
      </c>
      <c r="C783" t="s">
        <v>1046</v>
      </c>
      <c r="D783" t="s">
        <v>1068</v>
      </c>
      <c r="E783" t="s">
        <v>982</v>
      </c>
      <c r="F783" t="s">
        <v>998</v>
      </c>
      <c r="G783" t="s">
        <v>995</v>
      </c>
      <c r="H783">
        <v>199</v>
      </c>
    </row>
    <row r="784" spans="2:8" x14ac:dyDescent="0.3">
      <c r="B784" t="s">
        <v>973</v>
      </c>
      <c r="C784" t="s">
        <v>1046</v>
      </c>
      <c r="D784" t="s">
        <v>1046</v>
      </c>
      <c r="E784" t="s">
        <v>975</v>
      </c>
      <c r="F784" t="s">
        <v>976</v>
      </c>
      <c r="G784" t="s">
        <v>977</v>
      </c>
      <c r="H784">
        <v>2718</v>
      </c>
    </row>
    <row r="785" spans="2:8" x14ac:dyDescent="0.3">
      <c r="B785" t="s">
        <v>973</v>
      </c>
      <c r="C785" t="s">
        <v>1046</v>
      </c>
      <c r="D785" t="s">
        <v>1046</v>
      </c>
      <c r="E785" t="s">
        <v>982</v>
      </c>
      <c r="F785" t="s">
        <v>976</v>
      </c>
      <c r="G785" t="s">
        <v>977</v>
      </c>
      <c r="H785">
        <v>2640</v>
      </c>
    </row>
    <row r="786" spans="2:8" x14ac:dyDescent="0.3">
      <c r="B786" t="s">
        <v>973</v>
      </c>
      <c r="C786" t="s">
        <v>1046</v>
      </c>
      <c r="D786" t="s">
        <v>1046</v>
      </c>
      <c r="E786" t="s">
        <v>975</v>
      </c>
      <c r="F786" t="s">
        <v>976</v>
      </c>
      <c r="G786" t="s">
        <v>987</v>
      </c>
      <c r="H786">
        <v>1261</v>
      </c>
    </row>
    <row r="787" spans="2:8" x14ac:dyDescent="0.3">
      <c r="B787" t="s">
        <v>973</v>
      </c>
      <c r="C787" t="s">
        <v>1046</v>
      </c>
      <c r="D787" t="s">
        <v>1046</v>
      </c>
      <c r="E787" t="s">
        <v>982</v>
      </c>
      <c r="F787" t="s">
        <v>976</v>
      </c>
      <c r="G787" t="s">
        <v>987</v>
      </c>
      <c r="H787">
        <v>1247</v>
      </c>
    </row>
    <row r="788" spans="2:8" x14ac:dyDescent="0.3">
      <c r="B788" t="s">
        <v>973</v>
      </c>
      <c r="C788" t="s">
        <v>1046</v>
      </c>
      <c r="D788" t="s">
        <v>1046</v>
      </c>
      <c r="E788" t="s">
        <v>975</v>
      </c>
      <c r="F788" t="s">
        <v>976</v>
      </c>
      <c r="G788" t="s">
        <v>995</v>
      </c>
      <c r="H788">
        <v>13904</v>
      </c>
    </row>
    <row r="789" spans="2:8" x14ac:dyDescent="0.3">
      <c r="B789" t="s">
        <v>973</v>
      </c>
      <c r="C789" t="s">
        <v>1046</v>
      </c>
      <c r="D789" t="s">
        <v>1046</v>
      </c>
      <c r="E789" t="s">
        <v>982</v>
      </c>
      <c r="F789" t="s">
        <v>976</v>
      </c>
      <c r="G789" t="s">
        <v>995</v>
      </c>
      <c r="H789">
        <v>14850</v>
      </c>
    </row>
    <row r="790" spans="2:8" x14ac:dyDescent="0.3">
      <c r="B790" t="s">
        <v>973</v>
      </c>
      <c r="C790" t="s">
        <v>1046</v>
      </c>
      <c r="D790" t="s">
        <v>1046</v>
      </c>
      <c r="E790" t="s">
        <v>975</v>
      </c>
      <c r="F790" t="s">
        <v>998</v>
      </c>
      <c r="G790" t="s">
        <v>977</v>
      </c>
      <c r="H790">
        <v>455</v>
      </c>
    </row>
    <row r="791" spans="2:8" x14ac:dyDescent="0.3">
      <c r="B791" t="s">
        <v>973</v>
      </c>
      <c r="C791" t="s">
        <v>1046</v>
      </c>
      <c r="D791" t="s">
        <v>1046</v>
      </c>
      <c r="E791" t="s">
        <v>982</v>
      </c>
      <c r="F791" t="s">
        <v>998</v>
      </c>
      <c r="G791" t="s">
        <v>977</v>
      </c>
      <c r="H791">
        <v>412</v>
      </c>
    </row>
    <row r="792" spans="2:8" x14ac:dyDescent="0.3">
      <c r="B792" t="s">
        <v>973</v>
      </c>
      <c r="C792" t="s">
        <v>1046</v>
      </c>
      <c r="D792" t="s">
        <v>1046</v>
      </c>
      <c r="E792" t="s">
        <v>975</v>
      </c>
      <c r="F792" t="s">
        <v>998</v>
      </c>
      <c r="G792" t="s">
        <v>987</v>
      </c>
      <c r="H792">
        <v>108</v>
      </c>
    </row>
    <row r="793" spans="2:8" x14ac:dyDescent="0.3">
      <c r="B793" t="s">
        <v>973</v>
      </c>
      <c r="C793" t="s">
        <v>1046</v>
      </c>
      <c r="D793" t="s">
        <v>1046</v>
      </c>
      <c r="E793" t="s">
        <v>982</v>
      </c>
      <c r="F793" t="s">
        <v>998</v>
      </c>
      <c r="G793" t="s">
        <v>987</v>
      </c>
      <c r="H793">
        <v>140</v>
      </c>
    </row>
    <row r="794" spans="2:8" x14ac:dyDescent="0.3">
      <c r="B794" t="s">
        <v>973</v>
      </c>
      <c r="C794" t="s">
        <v>1046</v>
      </c>
      <c r="D794" t="s">
        <v>1046</v>
      </c>
      <c r="E794" t="s">
        <v>975</v>
      </c>
      <c r="F794" t="s">
        <v>998</v>
      </c>
      <c r="G794" t="s">
        <v>995</v>
      </c>
      <c r="H794">
        <v>2024</v>
      </c>
    </row>
    <row r="795" spans="2:8" x14ac:dyDescent="0.3">
      <c r="B795" t="s">
        <v>973</v>
      </c>
      <c r="C795" t="s">
        <v>1046</v>
      </c>
      <c r="D795" t="s">
        <v>1046</v>
      </c>
      <c r="E795" t="s">
        <v>982</v>
      </c>
      <c r="F795" t="s">
        <v>998</v>
      </c>
      <c r="G795" t="s">
        <v>995</v>
      </c>
      <c r="H795">
        <v>1626</v>
      </c>
    </row>
    <row r="796" spans="2:8" x14ac:dyDescent="0.3">
      <c r="B796" t="s">
        <v>973</v>
      </c>
      <c r="C796" t="s">
        <v>1046</v>
      </c>
      <c r="D796" t="s">
        <v>1069</v>
      </c>
      <c r="E796" t="s">
        <v>975</v>
      </c>
      <c r="F796" t="s">
        <v>976</v>
      </c>
      <c r="G796" t="s">
        <v>977</v>
      </c>
      <c r="H796">
        <v>633</v>
      </c>
    </row>
    <row r="797" spans="2:8" x14ac:dyDescent="0.3">
      <c r="B797" t="s">
        <v>973</v>
      </c>
      <c r="C797" t="s">
        <v>1046</v>
      </c>
      <c r="D797" t="s">
        <v>1069</v>
      </c>
      <c r="E797" t="s">
        <v>982</v>
      </c>
      <c r="F797" t="s">
        <v>976</v>
      </c>
      <c r="G797" t="s">
        <v>977</v>
      </c>
      <c r="H797">
        <v>537</v>
      </c>
    </row>
    <row r="798" spans="2:8" x14ac:dyDescent="0.3">
      <c r="B798" t="s">
        <v>973</v>
      </c>
      <c r="C798" t="s">
        <v>1046</v>
      </c>
      <c r="D798" t="s">
        <v>1069</v>
      </c>
      <c r="E798" t="s">
        <v>975</v>
      </c>
      <c r="F798" t="s">
        <v>976</v>
      </c>
      <c r="G798" t="s">
        <v>987</v>
      </c>
      <c r="H798">
        <v>243</v>
      </c>
    </row>
    <row r="799" spans="2:8" x14ac:dyDescent="0.3">
      <c r="B799" t="s">
        <v>973</v>
      </c>
      <c r="C799" t="s">
        <v>1046</v>
      </c>
      <c r="D799" t="s">
        <v>1069</v>
      </c>
      <c r="E799" t="s">
        <v>982</v>
      </c>
      <c r="F799" t="s">
        <v>976</v>
      </c>
      <c r="G799" t="s">
        <v>987</v>
      </c>
      <c r="H799">
        <v>290</v>
      </c>
    </row>
    <row r="800" spans="2:8" x14ac:dyDescent="0.3">
      <c r="B800" t="s">
        <v>973</v>
      </c>
      <c r="C800" t="s">
        <v>1046</v>
      </c>
      <c r="D800" t="s">
        <v>1069</v>
      </c>
      <c r="E800" t="s">
        <v>975</v>
      </c>
      <c r="F800" t="s">
        <v>976</v>
      </c>
      <c r="G800" t="s">
        <v>995</v>
      </c>
      <c r="H800">
        <v>2865</v>
      </c>
    </row>
    <row r="801" spans="2:8" x14ac:dyDescent="0.3">
      <c r="B801" t="s">
        <v>973</v>
      </c>
      <c r="C801" t="s">
        <v>1046</v>
      </c>
      <c r="D801" t="s">
        <v>1069</v>
      </c>
      <c r="E801" t="s">
        <v>982</v>
      </c>
      <c r="F801" t="s">
        <v>976</v>
      </c>
      <c r="G801" t="s">
        <v>995</v>
      </c>
      <c r="H801">
        <v>2864</v>
      </c>
    </row>
    <row r="802" spans="2:8" x14ac:dyDescent="0.3">
      <c r="B802" t="s">
        <v>973</v>
      </c>
      <c r="C802" t="s">
        <v>1046</v>
      </c>
      <c r="D802" t="s">
        <v>1069</v>
      </c>
      <c r="E802" t="s">
        <v>975</v>
      </c>
      <c r="F802" t="s">
        <v>998</v>
      </c>
      <c r="G802" t="s">
        <v>977</v>
      </c>
      <c r="H802">
        <v>11</v>
      </c>
    </row>
    <row r="803" spans="2:8" x14ac:dyDescent="0.3">
      <c r="B803" t="s">
        <v>973</v>
      </c>
      <c r="C803" t="s">
        <v>1046</v>
      </c>
      <c r="D803" t="s">
        <v>1069</v>
      </c>
      <c r="E803" t="s">
        <v>982</v>
      </c>
      <c r="F803" t="s">
        <v>998</v>
      </c>
      <c r="G803" t="s">
        <v>977</v>
      </c>
      <c r="H803">
        <v>12</v>
      </c>
    </row>
    <row r="804" spans="2:8" x14ac:dyDescent="0.3">
      <c r="B804" t="s">
        <v>973</v>
      </c>
      <c r="C804" t="s">
        <v>1046</v>
      </c>
      <c r="D804" t="s">
        <v>1069</v>
      </c>
      <c r="E804" t="s">
        <v>975</v>
      </c>
      <c r="F804" t="s">
        <v>998</v>
      </c>
      <c r="G804" t="s">
        <v>987</v>
      </c>
      <c r="H804">
        <v>2</v>
      </c>
    </row>
    <row r="805" spans="2:8" x14ac:dyDescent="0.3">
      <c r="B805" t="s">
        <v>973</v>
      </c>
      <c r="C805" t="s">
        <v>1046</v>
      </c>
      <c r="D805" t="s">
        <v>1069</v>
      </c>
      <c r="E805" t="s">
        <v>982</v>
      </c>
      <c r="F805" t="s">
        <v>998</v>
      </c>
      <c r="G805" t="s">
        <v>987</v>
      </c>
      <c r="H805">
        <v>2</v>
      </c>
    </row>
    <row r="806" spans="2:8" x14ac:dyDescent="0.3">
      <c r="B806" t="s">
        <v>973</v>
      </c>
      <c r="C806" t="s">
        <v>1046</v>
      </c>
      <c r="D806" t="s">
        <v>1069</v>
      </c>
      <c r="E806" t="s">
        <v>975</v>
      </c>
      <c r="F806" t="s">
        <v>998</v>
      </c>
      <c r="G806" t="s">
        <v>995</v>
      </c>
      <c r="H806">
        <v>51</v>
      </c>
    </row>
    <row r="807" spans="2:8" x14ac:dyDescent="0.3">
      <c r="B807" t="s">
        <v>973</v>
      </c>
      <c r="C807" t="s">
        <v>1046</v>
      </c>
      <c r="D807" t="s">
        <v>1069</v>
      </c>
      <c r="E807" t="s">
        <v>982</v>
      </c>
      <c r="F807" t="s">
        <v>998</v>
      </c>
      <c r="G807" t="s">
        <v>995</v>
      </c>
      <c r="H807">
        <v>50</v>
      </c>
    </row>
    <row r="808" spans="2:8" x14ac:dyDescent="0.3">
      <c r="B808" t="s">
        <v>973</v>
      </c>
      <c r="C808" t="s">
        <v>1046</v>
      </c>
      <c r="D808" t="s">
        <v>1070</v>
      </c>
      <c r="E808" t="s">
        <v>975</v>
      </c>
      <c r="F808" t="s">
        <v>976</v>
      </c>
      <c r="G808" t="s">
        <v>977</v>
      </c>
      <c r="H808">
        <v>801</v>
      </c>
    </row>
    <row r="809" spans="2:8" x14ac:dyDescent="0.3">
      <c r="B809" t="s">
        <v>973</v>
      </c>
      <c r="C809" t="s">
        <v>1046</v>
      </c>
      <c r="D809" t="s">
        <v>1070</v>
      </c>
      <c r="E809" t="s">
        <v>982</v>
      </c>
      <c r="F809" t="s">
        <v>976</v>
      </c>
      <c r="G809" t="s">
        <v>977</v>
      </c>
      <c r="H809">
        <v>761</v>
      </c>
    </row>
    <row r="810" spans="2:8" x14ac:dyDescent="0.3">
      <c r="B810" t="s">
        <v>973</v>
      </c>
      <c r="C810" t="s">
        <v>1046</v>
      </c>
      <c r="D810" t="s">
        <v>1070</v>
      </c>
      <c r="E810" t="s">
        <v>975</v>
      </c>
      <c r="F810" t="s">
        <v>976</v>
      </c>
      <c r="G810" t="s">
        <v>987</v>
      </c>
      <c r="H810">
        <v>411</v>
      </c>
    </row>
    <row r="811" spans="2:8" x14ac:dyDescent="0.3">
      <c r="B811" t="s">
        <v>973</v>
      </c>
      <c r="C811" t="s">
        <v>1046</v>
      </c>
      <c r="D811" t="s">
        <v>1070</v>
      </c>
      <c r="E811" t="s">
        <v>982</v>
      </c>
      <c r="F811" t="s">
        <v>976</v>
      </c>
      <c r="G811" t="s">
        <v>987</v>
      </c>
      <c r="H811">
        <v>410</v>
      </c>
    </row>
    <row r="812" spans="2:8" x14ac:dyDescent="0.3">
      <c r="B812" t="s">
        <v>973</v>
      </c>
      <c r="C812" t="s">
        <v>1046</v>
      </c>
      <c r="D812" t="s">
        <v>1070</v>
      </c>
      <c r="E812" t="s">
        <v>975</v>
      </c>
      <c r="F812" t="s">
        <v>976</v>
      </c>
      <c r="G812" t="s">
        <v>995</v>
      </c>
      <c r="H812">
        <v>3777</v>
      </c>
    </row>
    <row r="813" spans="2:8" x14ac:dyDescent="0.3">
      <c r="B813" t="s">
        <v>973</v>
      </c>
      <c r="C813" t="s">
        <v>1046</v>
      </c>
      <c r="D813" t="s">
        <v>1070</v>
      </c>
      <c r="E813" t="s">
        <v>982</v>
      </c>
      <c r="F813" t="s">
        <v>976</v>
      </c>
      <c r="G813" t="s">
        <v>995</v>
      </c>
      <c r="H813">
        <v>3790</v>
      </c>
    </row>
    <row r="814" spans="2:8" x14ac:dyDescent="0.3">
      <c r="B814" t="s">
        <v>973</v>
      </c>
      <c r="C814" t="s">
        <v>1046</v>
      </c>
      <c r="D814" t="s">
        <v>1070</v>
      </c>
      <c r="E814" t="s">
        <v>975</v>
      </c>
      <c r="F814" t="s">
        <v>998</v>
      </c>
      <c r="G814" t="s">
        <v>977</v>
      </c>
      <c r="H814">
        <v>56</v>
      </c>
    </row>
    <row r="815" spans="2:8" x14ac:dyDescent="0.3">
      <c r="B815" t="s">
        <v>973</v>
      </c>
      <c r="C815" t="s">
        <v>1046</v>
      </c>
      <c r="D815" t="s">
        <v>1070</v>
      </c>
      <c r="E815" t="s">
        <v>982</v>
      </c>
      <c r="F815" t="s">
        <v>998</v>
      </c>
      <c r="G815" t="s">
        <v>977</v>
      </c>
      <c r="H815">
        <v>55</v>
      </c>
    </row>
    <row r="816" spans="2:8" x14ac:dyDescent="0.3">
      <c r="B816" t="s">
        <v>973</v>
      </c>
      <c r="C816" t="s">
        <v>1046</v>
      </c>
      <c r="D816" t="s">
        <v>1070</v>
      </c>
      <c r="E816" t="s">
        <v>975</v>
      </c>
      <c r="F816" t="s">
        <v>998</v>
      </c>
      <c r="G816" t="s">
        <v>987</v>
      </c>
      <c r="H816">
        <v>19</v>
      </c>
    </row>
    <row r="817" spans="2:8" x14ac:dyDescent="0.3">
      <c r="B817" t="s">
        <v>973</v>
      </c>
      <c r="C817" t="s">
        <v>1046</v>
      </c>
      <c r="D817" t="s">
        <v>1070</v>
      </c>
      <c r="E817" t="s">
        <v>982</v>
      </c>
      <c r="F817" t="s">
        <v>998</v>
      </c>
      <c r="G817" t="s">
        <v>987</v>
      </c>
      <c r="H817">
        <v>14</v>
      </c>
    </row>
    <row r="818" spans="2:8" x14ac:dyDescent="0.3">
      <c r="B818" t="s">
        <v>973</v>
      </c>
      <c r="C818" t="s">
        <v>1046</v>
      </c>
      <c r="D818" t="s">
        <v>1070</v>
      </c>
      <c r="E818" t="s">
        <v>975</v>
      </c>
      <c r="F818" t="s">
        <v>998</v>
      </c>
      <c r="G818" t="s">
        <v>995</v>
      </c>
      <c r="H818">
        <v>214</v>
      </c>
    </row>
    <row r="819" spans="2:8" x14ac:dyDescent="0.3">
      <c r="B819" t="s">
        <v>973</v>
      </c>
      <c r="C819" t="s">
        <v>1046</v>
      </c>
      <c r="D819" t="s">
        <v>1070</v>
      </c>
      <c r="E819" t="s">
        <v>982</v>
      </c>
      <c r="F819" t="s">
        <v>998</v>
      </c>
      <c r="G819" t="s">
        <v>995</v>
      </c>
      <c r="H819">
        <v>193</v>
      </c>
    </row>
    <row r="820" spans="2:8" x14ac:dyDescent="0.3">
      <c r="B820" t="s">
        <v>973</v>
      </c>
      <c r="C820" t="s">
        <v>1046</v>
      </c>
      <c r="D820" t="s">
        <v>1071</v>
      </c>
      <c r="E820" t="s">
        <v>975</v>
      </c>
      <c r="F820" t="s">
        <v>976</v>
      </c>
      <c r="G820" t="s">
        <v>977</v>
      </c>
      <c r="H820">
        <v>1889</v>
      </c>
    </row>
    <row r="821" spans="2:8" x14ac:dyDescent="0.3">
      <c r="B821" t="s">
        <v>973</v>
      </c>
      <c r="C821" t="s">
        <v>1046</v>
      </c>
      <c r="D821" t="s">
        <v>1071</v>
      </c>
      <c r="E821" t="s">
        <v>982</v>
      </c>
      <c r="F821" t="s">
        <v>976</v>
      </c>
      <c r="G821" t="s">
        <v>977</v>
      </c>
      <c r="H821">
        <v>1832</v>
      </c>
    </row>
    <row r="822" spans="2:8" x14ac:dyDescent="0.3">
      <c r="B822" t="s">
        <v>973</v>
      </c>
      <c r="C822" t="s">
        <v>1046</v>
      </c>
      <c r="D822" t="s">
        <v>1071</v>
      </c>
      <c r="E822" t="s">
        <v>975</v>
      </c>
      <c r="F822" t="s">
        <v>976</v>
      </c>
      <c r="G822" t="s">
        <v>987</v>
      </c>
      <c r="H822">
        <v>772</v>
      </c>
    </row>
    <row r="823" spans="2:8" x14ac:dyDescent="0.3">
      <c r="B823" t="s">
        <v>973</v>
      </c>
      <c r="C823" t="s">
        <v>1046</v>
      </c>
      <c r="D823" t="s">
        <v>1071</v>
      </c>
      <c r="E823" t="s">
        <v>982</v>
      </c>
      <c r="F823" t="s">
        <v>976</v>
      </c>
      <c r="G823" t="s">
        <v>987</v>
      </c>
      <c r="H823">
        <v>824</v>
      </c>
    </row>
    <row r="824" spans="2:8" x14ac:dyDescent="0.3">
      <c r="B824" t="s">
        <v>973</v>
      </c>
      <c r="C824" t="s">
        <v>1046</v>
      </c>
      <c r="D824" t="s">
        <v>1071</v>
      </c>
      <c r="E824" t="s">
        <v>975</v>
      </c>
      <c r="F824" t="s">
        <v>976</v>
      </c>
      <c r="G824" t="s">
        <v>995</v>
      </c>
      <c r="H824">
        <v>9177</v>
      </c>
    </row>
    <row r="825" spans="2:8" x14ac:dyDescent="0.3">
      <c r="B825" t="s">
        <v>973</v>
      </c>
      <c r="C825" t="s">
        <v>1046</v>
      </c>
      <c r="D825" t="s">
        <v>1071</v>
      </c>
      <c r="E825" t="s">
        <v>982</v>
      </c>
      <c r="F825" t="s">
        <v>976</v>
      </c>
      <c r="G825" t="s">
        <v>995</v>
      </c>
      <c r="H825">
        <v>9101</v>
      </c>
    </row>
    <row r="826" spans="2:8" x14ac:dyDescent="0.3">
      <c r="B826" t="s">
        <v>973</v>
      </c>
      <c r="C826" t="s">
        <v>1046</v>
      </c>
      <c r="D826" t="s">
        <v>1071</v>
      </c>
      <c r="E826" t="s">
        <v>975</v>
      </c>
      <c r="F826" t="s">
        <v>998</v>
      </c>
      <c r="G826" t="s">
        <v>977</v>
      </c>
      <c r="H826">
        <v>51</v>
      </c>
    </row>
    <row r="827" spans="2:8" x14ac:dyDescent="0.3">
      <c r="B827" t="s">
        <v>973</v>
      </c>
      <c r="C827" t="s">
        <v>1046</v>
      </c>
      <c r="D827" t="s">
        <v>1071</v>
      </c>
      <c r="E827" t="s">
        <v>982</v>
      </c>
      <c r="F827" t="s">
        <v>998</v>
      </c>
      <c r="G827" t="s">
        <v>977</v>
      </c>
      <c r="H827">
        <v>53</v>
      </c>
    </row>
    <row r="828" spans="2:8" x14ac:dyDescent="0.3">
      <c r="B828" t="s">
        <v>973</v>
      </c>
      <c r="C828" t="s">
        <v>1046</v>
      </c>
      <c r="D828" t="s">
        <v>1071</v>
      </c>
      <c r="E828" t="s">
        <v>975</v>
      </c>
      <c r="F828" t="s">
        <v>998</v>
      </c>
      <c r="G828" t="s">
        <v>987</v>
      </c>
      <c r="H828">
        <v>17</v>
      </c>
    </row>
    <row r="829" spans="2:8" x14ac:dyDescent="0.3">
      <c r="B829" t="s">
        <v>973</v>
      </c>
      <c r="C829" t="s">
        <v>1046</v>
      </c>
      <c r="D829" t="s">
        <v>1071</v>
      </c>
      <c r="E829" t="s">
        <v>982</v>
      </c>
      <c r="F829" t="s">
        <v>998</v>
      </c>
      <c r="G829" t="s">
        <v>987</v>
      </c>
      <c r="H829">
        <v>25</v>
      </c>
    </row>
    <row r="830" spans="2:8" x14ac:dyDescent="0.3">
      <c r="B830" t="s">
        <v>973</v>
      </c>
      <c r="C830" t="s">
        <v>1046</v>
      </c>
      <c r="D830" t="s">
        <v>1071</v>
      </c>
      <c r="E830" t="s">
        <v>975</v>
      </c>
      <c r="F830" t="s">
        <v>998</v>
      </c>
      <c r="G830" t="s">
        <v>995</v>
      </c>
      <c r="H830">
        <v>272</v>
      </c>
    </row>
    <row r="831" spans="2:8" x14ac:dyDescent="0.3">
      <c r="B831" t="s">
        <v>973</v>
      </c>
      <c r="C831" t="s">
        <v>1046</v>
      </c>
      <c r="D831" t="s">
        <v>1071</v>
      </c>
      <c r="E831" t="s">
        <v>982</v>
      </c>
      <c r="F831" t="s">
        <v>998</v>
      </c>
      <c r="G831" t="s">
        <v>995</v>
      </c>
      <c r="H831">
        <v>209</v>
      </c>
    </row>
    <row r="832" spans="2:8" x14ac:dyDescent="0.3">
      <c r="B832" t="s">
        <v>973</v>
      </c>
      <c r="C832" t="s">
        <v>1046</v>
      </c>
      <c r="D832" t="s">
        <v>1072</v>
      </c>
      <c r="E832" t="s">
        <v>975</v>
      </c>
      <c r="F832" t="s">
        <v>976</v>
      </c>
      <c r="G832" t="s">
        <v>977</v>
      </c>
      <c r="H832">
        <v>1156</v>
      </c>
    </row>
    <row r="833" spans="2:8" x14ac:dyDescent="0.3">
      <c r="B833" t="s">
        <v>973</v>
      </c>
      <c r="C833" t="s">
        <v>1046</v>
      </c>
      <c r="D833" t="s">
        <v>1072</v>
      </c>
      <c r="E833" t="s">
        <v>982</v>
      </c>
      <c r="F833" t="s">
        <v>976</v>
      </c>
      <c r="G833" t="s">
        <v>977</v>
      </c>
      <c r="H833">
        <v>1116</v>
      </c>
    </row>
    <row r="834" spans="2:8" x14ac:dyDescent="0.3">
      <c r="B834" t="s">
        <v>973</v>
      </c>
      <c r="C834" t="s">
        <v>1046</v>
      </c>
      <c r="D834" t="s">
        <v>1072</v>
      </c>
      <c r="E834" t="s">
        <v>975</v>
      </c>
      <c r="F834" t="s">
        <v>976</v>
      </c>
      <c r="G834" t="s">
        <v>987</v>
      </c>
      <c r="H834">
        <v>443</v>
      </c>
    </row>
    <row r="835" spans="2:8" x14ac:dyDescent="0.3">
      <c r="B835" t="s">
        <v>973</v>
      </c>
      <c r="C835" t="s">
        <v>1046</v>
      </c>
      <c r="D835" t="s">
        <v>1072</v>
      </c>
      <c r="E835" t="s">
        <v>982</v>
      </c>
      <c r="F835" t="s">
        <v>976</v>
      </c>
      <c r="G835" t="s">
        <v>987</v>
      </c>
      <c r="H835">
        <v>496</v>
      </c>
    </row>
    <row r="836" spans="2:8" x14ac:dyDescent="0.3">
      <c r="B836" t="s">
        <v>973</v>
      </c>
      <c r="C836" t="s">
        <v>1046</v>
      </c>
      <c r="D836" t="s">
        <v>1072</v>
      </c>
      <c r="E836" t="s">
        <v>975</v>
      </c>
      <c r="F836" t="s">
        <v>976</v>
      </c>
      <c r="G836" t="s">
        <v>995</v>
      </c>
      <c r="H836">
        <v>5950</v>
      </c>
    </row>
    <row r="837" spans="2:8" x14ac:dyDescent="0.3">
      <c r="B837" t="s">
        <v>973</v>
      </c>
      <c r="C837" t="s">
        <v>1046</v>
      </c>
      <c r="D837" t="s">
        <v>1072</v>
      </c>
      <c r="E837" t="s">
        <v>982</v>
      </c>
      <c r="F837" t="s">
        <v>976</v>
      </c>
      <c r="G837" t="s">
        <v>995</v>
      </c>
      <c r="H837">
        <v>5932</v>
      </c>
    </row>
    <row r="838" spans="2:8" x14ac:dyDescent="0.3">
      <c r="B838" t="s">
        <v>973</v>
      </c>
      <c r="C838" t="s">
        <v>1046</v>
      </c>
      <c r="D838" t="s">
        <v>1072</v>
      </c>
      <c r="E838" t="s">
        <v>975</v>
      </c>
      <c r="F838" t="s">
        <v>998</v>
      </c>
      <c r="G838" t="s">
        <v>977</v>
      </c>
      <c r="H838">
        <v>20</v>
      </c>
    </row>
    <row r="839" spans="2:8" x14ac:dyDescent="0.3">
      <c r="B839" t="s">
        <v>973</v>
      </c>
      <c r="C839" t="s">
        <v>1046</v>
      </c>
      <c r="D839" t="s">
        <v>1072</v>
      </c>
      <c r="E839" t="s">
        <v>982</v>
      </c>
      <c r="F839" t="s">
        <v>998</v>
      </c>
      <c r="G839" t="s">
        <v>977</v>
      </c>
      <c r="H839">
        <v>18</v>
      </c>
    </row>
    <row r="840" spans="2:8" x14ac:dyDescent="0.3">
      <c r="B840" t="s">
        <v>973</v>
      </c>
      <c r="C840" t="s">
        <v>1046</v>
      </c>
      <c r="D840" t="s">
        <v>1072</v>
      </c>
      <c r="E840" t="s">
        <v>975</v>
      </c>
      <c r="F840" t="s">
        <v>998</v>
      </c>
      <c r="G840" t="s">
        <v>987</v>
      </c>
      <c r="H840">
        <v>6</v>
      </c>
    </row>
    <row r="841" spans="2:8" x14ac:dyDescent="0.3">
      <c r="B841" t="s">
        <v>973</v>
      </c>
      <c r="C841" t="s">
        <v>1046</v>
      </c>
      <c r="D841" t="s">
        <v>1072</v>
      </c>
      <c r="E841" t="s">
        <v>982</v>
      </c>
      <c r="F841" t="s">
        <v>998</v>
      </c>
      <c r="G841" t="s">
        <v>987</v>
      </c>
      <c r="H841">
        <v>17</v>
      </c>
    </row>
    <row r="842" spans="2:8" x14ac:dyDescent="0.3">
      <c r="B842" t="s">
        <v>973</v>
      </c>
      <c r="C842" t="s">
        <v>1046</v>
      </c>
      <c r="D842" t="s">
        <v>1072</v>
      </c>
      <c r="E842" t="s">
        <v>975</v>
      </c>
      <c r="F842" t="s">
        <v>998</v>
      </c>
      <c r="G842" t="s">
        <v>995</v>
      </c>
      <c r="H842">
        <v>155</v>
      </c>
    </row>
    <row r="843" spans="2:8" x14ac:dyDescent="0.3">
      <c r="B843" t="s">
        <v>973</v>
      </c>
      <c r="C843" t="s">
        <v>1046</v>
      </c>
      <c r="D843" t="s">
        <v>1072</v>
      </c>
      <c r="E843" t="s">
        <v>982</v>
      </c>
      <c r="F843" t="s">
        <v>998</v>
      </c>
      <c r="G843" t="s">
        <v>995</v>
      </c>
      <c r="H843">
        <v>130</v>
      </c>
    </row>
    <row r="844" spans="2:8" x14ac:dyDescent="0.3">
      <c r="B844" t="s">
        <v>1073</v>
      </c>
      <c r="C844" t="s">
        <v>1074</v>
      </c>
      <c r="D844" t="s">
        <v>1075</v>
      </c>
      <c r="E844" t="s">
        <v>975</v>
      </c>
      <c r="F844" t="s">
        <v>976</v>
      </c>
      <c r="G844" t="s">
        <v>977</v>
      </c>
      <c r="H844">
        <v>9256</v>
      </c>
    </row>
    <row r="845" spans="2:8" x14ac:dyDescent="0.3">
      <c r="B845" t="s">
        <v>1073</v>
      </c>
      <c r="C845" t="s">
        <v>1074</v>
      </c>
      <c r="D845" t="s">
        <v>1075</v>
      </c>
      <c r="E845" t="s">
        <v>982</v>
      </c>
      <c r="F845" t="s">
        <v>976</v>
      </c>
      <c r="G845" t="s">
        <v>977</v>
      </c>
      <c r="H845">
        <v>9020</v>
      </c>
    </row>
    <row r="846" spans="2:8" x14ac:dyDescent="0.3">
      <c r="B846" t="s">
        <v>1073</v>
      </c>
      <c r="C846" t="s">
        <v>1074</v>
      </c>
      <c r="D846" t="s">
        <v>1075</v>
      </c>
      <c r="E846" t="s">
        <v>975</v>
      </c>
      <c r="F846" t="s">
        <v>976</v>
      </c>
      <c r="G846" t="s">
        <v>987</v>
      </c>
      <c r="H846">
        <v>3058</v>
      </c>
    </row>
    <row r="847" spans="2:8" x14ac:dyDescent="0.3">
      <c r="B847" t="s">
        <v>1073</v>
      </c>
      <c r="C847" t="s">
        <v>1074</v>
      </c>
      <c r="D847" t="s">
        <v>1075</v>
      </c>
      <c r="E847" t="s">
        <v>982</v>
      </c>
      <c r="F847" t="s">
        <v>976</v>
      </c>
      <c r="G847" t="s">
        <v>987</v>
      </c>
      <c r="H847">
        <v>3081</v>
      </c>
    </row>
    <row r="848" spans="2:8" x14ac:dyDescent="0.3">
      <c r="B848" t="s">
        <v>1073</v>
      </c>
      <c r="C848" t="s">
        <v>1074</v>
      </c>
      <c r="D848" t="s">
        <v>1075</v>
      </c>
      <c r="E848" t="s">
        <v>975</v>
      </c>
      <c r="F848" t="s">
        <v>976</v>
      </c>
      <c r="G848" t="s">
        <v>995</v>
      </c>
      <c r="H848">
        <v>24914</v>
      </c>
    </row>
    <row r="849" spans="2:8" x14ac:dyDescent="0.3">
      <c r="B849" t="s">
        <v>1073</v>
      </c>
      <c r="C849" t="s">
        <v>1074</v>
      </c>
      <c r="D849" t="s">
        <v>1075</v>
      </c>
      <c r="E849" t="s">
        <v>982</v>
      </c>
      <c r="F849" t="s">
        <v>976</v>
      </c>
      <c r="G849" t="s">
        <v>995</v>
      </c>
      <c r="H849">
        <v>27994</v>
      </c>
    </row>
    <row r="850" spans="2:8" x14ac:dyDescent="0.3">
      <c r="B850" t="s">
        <v>1073</v>
      </c>
      <c r="C850" t="s">
        <v>1074</v>
      </c>
      <c r="D850" t="s">
        <v>1075</v>
      </c>
      <c r="E850" t="s">
        <v>975</v>
      </c>
      <c r="F850" t="s">
        <v>998</v>
      </c>
      <c r="G850" t="s">
        <v>977</v>
      </c>
      <c r="H850">
        <v>2459</v>
      </c>
    </row>
    <row r="851" spans="2:8" x14ac:dyDescent="0.3">
      <c r="B851" t="s">
        <v>1073</v>
      </c>
      <c r="C851" t="s">
        <v>1074</v>
      </c>
      <c r="D851" t="s">
        <v>1075</v>
      </c>
      <c r="E851" t="s">
        <v>982</v>
      </c>
      <c r="F851" t="s">
        <v>998</v>
      </c>
      <c r="G851" t="s">
        <v>977</v>
      </c>
      <c r="H851">
        <v>2372</v>
      </c>
    </row>
    <row r="852" spans="2:8" x14ac:dyDescent="0.3">
      <c r="B852" t="s">
        <v>1073</v>
      </c>
      <c r="C852" t="s">
        <v>1074</v>
      </c>
      <c r="D852" t="s">
        <v>1075</v>
      </c>
      <c r="E852" t="s">
        <v>975</v>
      </c>
      <c r="F852" t="s">
        <v>998</v>
      </c>
      <c r="G852" t="s">
        <v>987</v>
      </c>
      <c r="H852">
        <v>878</v>
      </c>
    </row>
    <row r="853" spans="2:8" x14ac:dyDescent="0.3">
      <c r="B853" t="s">
        <v>1073</v>
      </c>
      <c r="C853" t="s">
        <v>1074</v>
      </c>
      <c r="D853" t="s">
        <v>1075</v>
      </c>
      <c r="E853" t="s">
        <v>982</v>
      </c>
      <c r="F853" t="s">
        <v>998</v>
      </c>
      <c r="G853" t="s">
        <v>987</v>
      </c>
      <c r="H853">
        <v>982</v>
      </c>
    </row>
    <row r="854" spans="2:8" x14ac:dyDescent="0.3">
      <c r="B854" t="s">
        <v>1073</v>
      </c>
      <c r="C854" t="s">
        <v>1074</v>
      </c>
      <c r="D854" t="s">
        <v>1075</v>
      </c>
      <c r="E854" t="s">
        <v>975</v>
      </c>
      <c r="F854" t="s">
        <v>998</v>
      </c>
      <c r="G854" t="s">
        <v>995</v>
      </c>
      <c r="H854">
        <v>13142</v>
      </c>
    </row>
    <row r="855" spans="2:8" x14ac:dyDescent="0.3">
      <c r="B855" t="s">
        <v>1073</v>
      </c>
      <c r="C855" t="s">
        <v>1074</v>
      </c>
      <c r="D855" t="s">
        <v>1075</v>
      </c>
      <c r="E855" t="s">
        <v>982</v>
      </c>
      <c r="F855" t="s">
        <v>998</v>
      </c>
      <c r="G855" t="s">
        <v>995</v>
      </c>
      <c r="H855">
        <v>11784</v>
      </c>
    </row>
    <row r="856" spans="2:8" x14ac:dyDescent="0.3">
      <c r="B856" t="s">
        <v>1073</v>
      </c>
      <c r="C856" t="s">
        <v>1074</v>
      </c>
      <c r="D856" t="s">
        <v>1076</v>
      </c>
      <c r="E856" t="s">
        <v>975</v>
      </c>
      <c r="F856" t="s">
        <v>976</v>
      </c>
      <c r="G856" t="s">
        <v>977</v>
      </c>
      <c r="H856">
        <v>2065</v>
      </c>
    </row>
    <row r="857" spans="2:8" x14ac:dyDescent="0.3">
      <c r="B857" t="s">
        <v>1073</v>
      </c>
      <c r="C857" t="s">
        <v>1074</v>
      </c>
      <c r="D857" t="s">
        <v>1076</v>
      </c>
      <c r="E857" t="s">
        <v>982</v>
      </c>
      <c r="F857" t="s">
        <v>976</v>
      </c>
      <c r="G857" t="s">
        <v>977</v>
      </c>
      <c r="H857">
        <v>1877</v>
      </c>
    </row>
    <row r="858" spans="2:8" x14ac:dyDescent="0.3">
      <c r="B858" t="s">
        <v>1073</v>
      </c>
      <c r="C858" t="s">
        <v>1074</v>
      </c>
      <c r="D858" t="s">
        <v>1076</v>
      </c>
      <c r="E858" t="s">
        <v>975</v>
      </c>
      <c r="F858" t="s">
        <v>976</v>
      </c>
      <c r="G858" t="s">
        <v>987</v>
      </c>
      <c r="H858">
        <v>1003</v>
      </c>
    </row>
    <row r="859" spans="2:8" x14ac:dyDescent="0.3">
      <c r="B859" t="s">
        <v>1073</v>
      </c>
      <c r="C859" t="s">
        <v>1074</v>
      </c>
      <c r="D859" t="s">
        <v>1076</v>
      </c>
      <c r="E859" t="s">
        <v>982</v>
      </c>
      <c r="F859" t="s">
        <v>976</v>
      </c>
      <c r="G859" t="s">
        <v>987</v>
      </c>
      <c r="H859">
        <v>1061</v>
      </c>
    </row>
    <row r="860" spans="2:8" x14ac:dyDescent="0.3">
      <c r="B860" t="s">
        <v>1073</v>
      </c>
      <c r="C860" t="s">
        <v>1074</v>
      </c>
      <c r="D860" t="s">
        <v>1076</v>
      </c>
      <c r="E860" t="s">
        <v>975</v>
      </c>
      <c r="F860" t="s">
        <v>976</v>
      </c>
      <c r="G860" t="s">
        <v>995</v>
      </c>
      <c r="H860">
        <v>7935</v>
      </c>
    </row>
    <row r="861" spans="2:8" x14ac:dyDescent="0.3">
      <c r="B861" t="s">
        <v>1073</v>
      </c>
      <c r="C861" t="s">
        <v>1074</v>
      </c>
      <c r="D861" t="s">
        <v>1076</v>
      </c>
      <c r="E861" t="s">
        <v>982</v>
      </c>
      <c r="F861" t="s">
        <v>976</v>
      </c>
      <c r="G861" t="s">
        <v>995</v>
      </c>
      <c r="H861">
        <v>9549</v>
      </c>
    </row>
    <row r="862" spans="2:8" x14ac:dyDescent="0.3">
      <c r="B862" t="s">
        <v>1073</v>
      </c>
      <c r="C862" t="s">
        <v>1074</v>
      </c>
      <c r="D862" t="s">
        <v>1076</v>
      </c>
      <c r="E862" t="s">
        <v>975</v>
      </c>
      <c r="F862" t="s">
        <v>998</v>
      </c>
      <c r="G862" t="s">
        <v>977</v>
      </c>
      <c r="H862">
        <v>798</v>
      </c>
    </row>
    <row r="863" spans="2:8" x14ac:dyDescent="0.3">
      <c r="B863" t="s">
        <v>1073</v>
      </c>
      <c r="C863" t="s">
        <v>1074</v>
      </c>
      <c r="D863" t="s">
        <v>1076</v>
      </c>
      <c r="E863" t="s">
        <v>982</v>
      </c>
      <c r="F863" t="s">
        <v>998</v>
      </c>
      <c r="G863" t="s">
        <v>977</v>
      </c>
      <c r="H863">
        <v>728</v>
      </c>
    </row>
    <row r="864" spans="2:8" x14ac:dyDescent="0.3">
      <c r="B864" t="s">
        <v>1073</v>
      </c>
      <c r="C864" t="s">
        <v>1074</v>
      </c>
      <c r="D864" t="s">
        <v>1076</v>
      </c>
      <c r="E864" t="s">
        <v>975</v>
      </c>
      <c r="F864" t="s">
        <v>998</v>
      </c>
      <c r="G864" t="s">
        <v>987</v>
      </c>
      <c r="H864">
        <v>256</v>
      </c>
    </row>
    <row r="865" spans="2:8" x14ac:dyDescent="0.3">
      <c r="B865" t="s">
        <v>1073</v>
      </c>
      <c r="C865" t="s">
        <v>1074</v>
      </c>
      <c r="D865" t="s">
        <v>1076</v>
      </c>
      <c r="E865" t="s">
        <v>982</v>
      </c>
      <c r="F865" t="s">
        <v>998</v>
      </c>
      <c r="G865" t="s">
        <v>987</v>
      </c>
      <c r="H865">
        <v>333</v>
      </c>
    </row>
    <row r="866" spans="2:8" x14ac:dyDescent="0.3">
      <c r="B866" t="s">
        <v>1073</v>
      </c>
      <c r="C866" t="s">
        <v>1074</v>
      </c>
      <c r="D866" t="s">
        <v>1076</v>
      </c>
      <c r="E866" t="s">
        <v>975</v>
      </c>
      <c r="F866" t="s">
        <v>998</v>
      </c>
      <c r="G866" t="s">
        <v>995</v>
      </c>
      <c r="H866">
        <v>2829</v>
      </c>
    </row>
    <row r="867" spans="2:8" x14ac:dyDescent="0.3">
      <c r="B867" t="s">
        <v>1073</v>
      </c>
      <c r="C867" t="s">
        <v>1074</v>
      </c>
      <c r="D867" t="s">
        <v>1076</v>
      </c>
      <c r="E867" t="s">
        <v>982</v>
      </c>
      <c r="F867" t="s">
        <v>998</v>
      </c>
      <c r="G867" t="s">
        <v>995</v>
      </c>
      <c r="H867">
        <v>3023</v>
      </c>
    </row>
    <row r="868" spans="2:8" x14ac:dyDescent="0.3">
      <c r="B868" t="s">
        <v>1073</v>
      </c>
      <c r="C868" t="s">
        <v>1074</v>
      </c>
      <c r="D868" t="s">
        <v>1077</v>
      </c>
      <c r="E868" t="s">
        <v>975</v>
      </c>
      <c r="F868" t="s">
        <v>976</v>
      </c>
      <c r="G868" t="s">
        <v>977</v>
      </c>
      <c r="H868">
        <v>2071</v>
      </c>
    </row>
    <row r="869" spans="2:8" x14ac:dyDescent="0.3">
      <c r="B869" t="s">
        <v>1073</v>
      </c>
      <c r="C869" t="s">
        <v>1074</v>
      </c>
      <c r="D869" t="s">
        <v>1077</v>
      </c>
      <c r="E869" t="s">
        <v>982</v>
      </c>
      <c r="F869" t="s">
        <v>976</v>
      </c>
      <c r="G869" t="s">
        <v>977</v>
      </c>
      <c r="H869">
        <v>2010</v>
      </c>
    </row>
    <row r="870" spans="2:8" x14ac:dyDescent="0.3">
      <c r="B870" t="s">
        <v>1073</v>
      </c>
      <c r="C870" t="s">
        <v>1074</v>
      </c>
      <c r="D870" t="s">
        <v>1077</v>
      </c>
      <c r="E870" t="s">
        <v>975</v>
      </c>
      <c r="F870" t="s">
        <v>976</v>
      </c>
      <c r="G870" t="s">
        <v>987</v>
      </c>
      <c r="H870">
        <v>742</v>
      </c>
    </row>
    <row r="871" spans="2:8" x14ac:dyDescent="0.3">
      <c r="B871" t="s">
        <v>1073</v>
      </c>
      <c r="C871" t="s">
        <v>1074</v>
      </c>
      <c r="D871" t="s">
        <v>1077</v>
      </c>
      <c r="E871" t="s">
        <v>982</v>
      </c>
      <c r="F871" t="s">
        <v>976</v>
      </c>
      <c r="G871" t="s">
        <v>987</v>
      </c>
      <c r="H871">
        <v>795</v>
      </c>
    </row>
    <row r="872" spans="2:8" x14ac:dyDescent="0.3">
      <c r="B872" t="s">
        <v>1073</v>
      </c>
      <c r="C872" t="s">
        <v>1074</v>
      </c>
      <c r="D872" t="s">
        <v>1077</v>
      </c>
      <c r="E872" t="s">
        <v>975</v>
      </c>
      <c r="F872" t="s">
        <v>976</v>
      </c>
      <c r="G872" t="s">
        <v>995</v>
      </c>
      <c r="H872">
        <v>6162</v>
      </c>
    </row>
    <row r="873" spans="2:8" x14ac:dyDescent="0.3">
      <c r="B873" t="s">
        <v>1073</v>
      </c>
      <c r="C873" t="s">
        <v>1074</v>
      </c>
      <c r="D873" t="s">
        <v>1077</v>
      </c>
      <c r="E873" t="s">
        <v>982</v>
      </c>
      <c r="F873" t="s">
        <v>976</v>
      </c>
      <c r="G873" t="s">
        <v>995</v>
      </c>
      <c r="H873">
        <v>7227</v>
      </c>
    </row>
    <row r="874" spans="2:8" x14ac:dyDescent="0.3">
      <c r="B874" t="s">
        <v>1073</v>
      </c>
      <c r="C874" t="s">
        <v>1074</v>
      </c>
      <c r="D874" t="s">
        <v>1077</v>
      </c>
      <c r="E874" t="s">
        <v>975</v>
      </c>
      <c r="F874" t="s">
        <v>998</v>
      </c>
      <c r="G874" t="s">
        <v>977</v>
      </c>
      <c r="H874">
        <v>275</v>
      </c>
    </row>
    <row r="875" spans="2:8" x14ac:dyDescent="0.3">
      <c r="B875" t="s">
        <v>1073</v>
      </c>
      <c r="C875" t="s">
        <v>1074</v>
      </c>
      <c r="D875" t="s">
        <v>1077</v>
      </c>
      <c r="E875" t="s">
        <v>982</v>
      </c>
      <c r="F875" t="s">
        <v>998</v>
      </c>
      <c r="G875" t="s">
        <v>977</v>
      </c>
      <c r="H875">
        <v>252</v>
      </c>
    </row>
    <row r="876" spans="2:8" x14ac:dyDescent="0.3">
      <c r="B876" t="s">
        <v>1073</v>
      </c>
      <c r="C876" t="s">
        <v>1074</v>
      </c>
      <c r="D876" t="s">
        <v>1077</v>
      </c>
      <c r="E876" t="s">
        <v>975</v>
      </c>
      <c r="F876" t="s">
        <v>998</v>
      </c>
      <c r="G876" t="s">
        <v>987</v>
      </c>
      <c r="H876">
        <v>88</v>
      </c>
    </row>
    <row r="877" spans="2:8" x14ac:dyDescent="0.3">
      <c r="B877" t="s">
        <v>1073</v>
      </c>
      <c r="C877" t="s">
        <v>1074</v>
      </c>
      <c r="D877" t="s">
        <v>1077</v>
      </c>
      <c r="E877" t="s">
        <v>982</v>
      </c>
      <c r="F877" t="s">
        <v>998</v>
      </c>
      <c r="G877" t="s">
        <v>987</v>
      </c>
      <c r="H877">
        <v>121</v>
      </c>
    </row>
    <row r="878" spans="2:8" x14ac:dyDescent="0.3">
      <c r="B878" t="s">
        <v>1073</v>
      </c>
      <c r="C878" t="s">
        <v>1074</v>
      </c>
      <c r="D878" t="s">
        <v>1077</v>
      </c>
      <c r="E878" t="s">
        <v>975</v>
      </c>
      <c r="F878" t="s">
        <v>998</v>
      </c>
      <c r="G878" t="s">
        <v>995</v>
      </c>
      <c r="H878">
        <v>1509</v>
      </c>
    </row>
    <row r="879" spans="2:8" x14ac:dyDescent="0.3">
      <c r="B879" t="s">
        <v>1073</v>
      </c>
      <c r="C879" t="s">
        <v>1074</v>
      </c>
      <c r="D879" t="s">
        <v>1077</v>
      </c>
      <c r="E879" t="s">
        <v>982</v>
      </c>
      <c r="F879" t="s">
        <v>998</v>
      </c>
      <c r="G879" t="s">
        <v>995</v>
      </c>
      <c r="H879">
        <v>1567</v>
      </c>
    </row>
    <row r="880" spans="2:8" x14ac:dyDescent="0.3">
      <c r="B880" t="s">
        <v>1073</v>
      </c>
      <c r="C880" t="s">
        <v>1074</v>
      </c>
      <c r="D880" t="s">
        <v>860</v>
      </c>
      <c r="E880" t="s">
        <v>975</v>
      </c>
      <c r="F880" t="s">
        <v>976</v>
      </c>
      <c r="G880" t="s">
        <v>977</v>
      </c>
      <c r="H880">
        <v>12649</v>
      </c>
    </row>
    <row r="881" spans="2:8" x14ac:dyDescent="0.3">
      <c r="B881" t="s">
        <v>1073</v>
      </c>
      <c r="C881" t="s">
        <v>1074</v>
      </c>
      <c r="D881" t="s">
        <v>860</v>
      </c>
      <c r="E881" t="s">
        <v>982</v>
      </c>
      <c r="F881" t="s">
        <v>976</v>
      </c>
      <c r="G881" t="s">
        <v>977</v>
      </c>
      <c r="H881">
        <v>11942</v>
      </c>
    </row>
    <row r="882" spans="2:8" x14ac:dyDescent="0.3">
      <c r="B882" t="s">
        <v>1073</v>
      </c>
      <c r="C882" t="s">
        <v>1074</v>
      </c>
      <c r="D882" t="s">
        <v>860</v>
      </c>
      <c r="E882" t="s">
        <v>975</v>
      </c>
      <c r="F882" t="s">
        <v>976</v>
      </c>
      <c r="G882" t="s">
        <v>987</v>
      </c>
      <c r="H882">
        <v>4484</v>
      </c>
    </row>
    <row r="883" spans="2:8" x14ac:dyDescent="0.3">
      <c r="B883" t="s">
        <v>1073</v>
      </c>
      <c r="C883" t="s">
        <v>1074</v>
      </c>
      <c r="D883" t="s">
        <v>860</v>
      </c>
      <c r="E883" t="s">
        <v>982</v>
      </c>
      <c r="F883" t="s">
        <v>976</v>
      </c>
      <c r="G883" t="s">
        <v>987</v>
      </c>
      <c r="H883">
        <v>4577</v>
      </c>
    </row>
    <row r="884" spans="2:8" x14ac:dyDescent="0.3">
      <c r="B884" t="s">
        <v>1073</v>
      </c>
      <c r="C884" t="s">
        <v>1074</v>
      </c>
      <c r="D884" t="s">
        <v>860</v>
      </c>
      <c r="E884" t="s">
        <v>975</v>
      </c>
      <c r="F884" t="s">
        <v>976</v>
      </c>
      <c r="G884" t="s">
        <v>995</v>
      </c>
      <c r="H884">
        <v>36803</v>
      </c>
    </row>
    <row r="885" spans="2:8" x14ac:dyDescent="0.3">
      <c r="B885" t="s">
        <v>1073</v>
      </c>
      <c r="C885" t="s">
        <v>1074</v>
      </c>
      <c r="D885" t="s">
        <v>860</v>
      </c>
      <c r="E885" t="s">
        <v>982</v>
      </c>
      <c r="F885" t="s">
        <v>976</v>
      </c>
      <c r="G885" t="s">
        <v>995</v>
      </c>
      <c r="H885">
        <v>37174</v>
      </c>
    </row>
    <row r="886" spans="2:8" x14ac:dyDescent="0.3">
      <c r="B886" t="s">
        <v>1073</v>
      </c>
      <c r="C886" t="s">
        <v>1074</v>
      </c>
      <c r="D886" t="s">
        <v>860</v>
      </c>
      <c r="E886" t="s">
        <v>975</v>
      </c>
      <c r="F886" t="s">
        <v>998</v>
      </c>
      <c r="G886" t="s">
        <v>977</v>
      </c>
      <c r="H886">
        <v>4828</v>
      </c>
    </row>
    <row r="887" spans="2:8" x14ac:dyDescent="0.3">
      <c r="B887" t="s">
        <v>1073</v>
      </c>
      <c r="C887" t="s">
        <v>1074</v>
      </c>
      <c r="D887" t="s">
        <v>860</v>
      </c>
      <c r="E887" t="s">
        <v>982</v>
      </c>
      <c r="F887" t="s">
        <v>998</v>
      </c>
      <c r="G887" t="s">
        <v>977</v>
      </c>
      <c r="H887">
        <v>4642</v>
      </c>
    </row>
    <row r="888" spans="2:8" x14ac:dyDescent="0.3">
      <c r="B888" t="s">
        <v>1073</v>
      </c>
      <c r="C888" t="s">
        <v>1074</v>
      </c>
      <c r="D888" t="s">
        <v>860</v>
      </c>
      <c r="E888" t="s">
        <v>975</v>
      </c>
      <c r="F888" t="s">
        <v>998</v>
      </c>
      <c r="G888" t="s">
        <v>987</v>
      </c>
      <c r="H888">
        <v>1831</v>
      </c>
    </row>
    <row r="889" spans="2:8" x14ac:dyDescent="0.3">
      <c r="B889" t="s">
        <v>1073</v>
      </c>
      <c r="C889" t="s">
        <v>1074</v>
      </c>
      <c r="D889" t="s">
        <v>860</v>
      </c>
      <c r="E889" t="s">
        <v>982</v>
      </c>
      <c r="F889" t="s">
        <v>998</v>
      </c>
      <c r="G889" t="s">
        <v>987</v>
      </c>
      <c r="H889">
        <v>1855</v>
      </c>
    </row>
    <row r="890" spans="2:8" x14ac:dyDescent="0.3">
      <c r="B890" t="s">
        <v>1073</v>
      </c>
      <c r="C890" t="s">
        <v>1074</v>
      </c>
      <c r="D890" t="s">
        <v>860</v>
      </c>
      <c r="E890" t="s">
        <v>975</v>
      </c>
      <c r="F890" t="s">
        <v>998</v>
      </c>
      <c r="G890" t="s">
        <v>995</v>
      </c>
      <c r="H890">
        <v>29722</v>
      </c>
    </row>
    <row r="891" spans="2:8" x14ac:dyDescent="0.3">
      <c r="B891" t="s">
        <v>1073</v>
      </c>
      <c r="C891" t="s">
        <v>1074</v>
      </c>
      <c r="D891" t="s">
        <v>860</v>
      </c>
      <c r="E891" t="s">
        <v>982</v>
      </c>
      <c r="F891" t="s">
        <v>998</v>
      </c>
      <c r="G891" t="s">
        <v>995</v>
      </c>
      <c r="H891">
        <v>23876</v>
      </c>
    </row>
    <row r="892" spans="2:8" x14ac:dyDescent="0.3">
      <c r="B892" t="s">
        <v>1073</v>
      </c>
      <c r="C892" t="s">
        <v>1074</v>
      </c>
      <c r="D892" t="s">
        <v>1078</v>
      </c>
      <c r="E892" t="s">
        <v>975</v>
      </c>
      <c r="F892" t="s">
        <v>976</v>
      </c>
      <c r="G892" t="s">
        <v>977</v>
      </c>
      <c r="H892">
        <v>2260</v>
      </c>
    </row>
    <row r="893" spans="2:8" x14ac:dyDescent="0.3">
      <c r="B893" t="s">
        <v>1073</v>
      </c>
      <c r="C893" t="s">
        <v>1074</v>
      </c>
      <c r="D893" t="s">
        <v>1078</v>
      </c>
      <c r="E893" t="s">
        <v>982</v>
      </c>
      <c r="F893" t="s">
        <v>976</v>
      </c>
      <c r="G893" t="s">
        <v>977</v>
      </c>
      <c r="H893">
        <v>2111</v>
      </c>
    </row>
    <row r="894" spans="2:8" x14ac:dyDescent="0.3">
      <c r="B894" t="s">
        <v>1073</v>
      </c>
      <c r="C894" t="s">
        <v>1074</v>
      </c>
      <c r="D894" t="s">
        <v>1078</v>
      </c>
      <c r="E894" t="s">
        <v>975</v>
      </c>
      <c r="F894" t="s">
        <v>976</v>
      </c>
      <c r="G894" t="s">
        <v>987</v>
      </c>
      <c r="H894">
        <v>1049</v>
      </c>
    </row>
    <row r="895" spans="2:8" x14ac:dyDescent="0.3">
      <c r="B895" t="s">
        <v>1073</v>
      </c>
      <c r="C895" t="s">
        <v>1074</v>
      </c>
      <c r="D895" t="s">
        <v>1078</v>
      </c>
      <c r="E895" t="s">
        <v>982</v>
      </c>
      <c r="F895" t="s">
        <v>976</v>
      </c>
      <c r="G895" t="s">
        <v>987</v>
      </c>
      <c r="H895">
        <v>1048</v>
      </c>
    </row>
    <row r="896" spans="2:8" x14ac:dyDescent="0.3">
      <c r="B896" t="s">
        <v>1073</v>
      </c>
      <c r="C896" t="s">
        <v>1074</v>
      </c>
      <c r="D896" t="s">
        <v>1078</v>
      </c>
      <c r="E896" t="s">
        <v>975</v>
      </c>
      <c r="F896" t="s">
        <v>976</v>
      </c>
      <c r="G896" t="s">
        <v>995</v>
      </c>
      <c r="H896">
        <v>9213</v>
      </c>
    </row>
    <row r="897" spans="2:8" x14ac:dyDescent="0.3">
      <c r="B897" t="s">
        <v>1073</v>
      </c>
      <c r="C897" t="s">
        <v>1074</v>
      </c>
      <c r="D897" t="s">
        <v>1078</v>
      </c>
      <c r="E897" t="s">
        <v>982</v>
      </c>
      <c r="F897" t="s">
        <v>976</v>
      </c>
      <c r="G897" t="s">
        <v>995</v>
      </c>
      <c r="H897">
        <v>10529</v>
      </c>
    </row>
    <row r="898" spans="2:8" x14ac:dyDescent="0.3">
      <c r="B898" t="s">
        <v>1073</v>
      </c>
      <c r="C898" t="s">
        <v>1074</v>
      </c>
      <c r="D898" t="s">
        <v>1078</v>
      </c>
      <c r="E898" t="s">
        <v>975</v>
      </c>
      <c r="F898" t="s">
        <v>998</v>
      </c>
      <c r="G898" t="s">
        <v>977</v>
      </c>
      <c r="H898">
        <v>1352</v>
      </c>
    </row>
    <row r="899" spans="2:8" x14ac:dyDescent="0.3">
      <c r="B899" t="s">
        <v>1073</v>
      </c>
      <c r="C899" t="s">
        <v>1074</v>
      </c>
      <c r="D899" t="s">
        <v>1078</v>
      </c>
      <c r="E899" t="s">
        <v>982</v>
      </c>
      <c r="F899" t="s">
        <v>998</v>
      </c>
      <c r="G899" t="s">
        <v>977</v>
      </c>
      <c r="H899">
        <v>1334</v>
      </c>
    </row>
    <row r="900" spans="2:8" x14ac:dyDescent="0.3">
      <c r="B900" t="s">
        <v>1073</v>
      </c>
      <c r="C900" t="s">
        <v>1074</v>
      </c>
      <c r="D900" t="s">
        <v>1078</v>
      </c>
      <c r="E900" t="s">
        <v>975</v>
      </c>
      <c r="F900" t="s">
        <v>998</v>
      </c>
      <c r="G900" t="s">
        <v>987</v>
      </c>
      <c r="H900">
        <v>560</v>
      </c>
    </row>
    <row r="901" spans="2:8" x14ac:dyDescent="0.3">
      <c r="B901" t="s">
        <v>1073</v>
      </c>
      <c r="C901" t="s">
        <v>1074</v>
      </c>
      <c r="D901" t="s">
        <v>1078</v>
      </c>
      <c r="E901" t="s">
        <v>982</v>
      </c>
      <c r="F901" t="s">
        <v>998</v>
      </c>
      <c r="G901" t="s">
        <v>987</v>
      </c>
      <c r="H901">
        <v>645</v>
      </c>
    </row>
    <row r="902" spans="2:8" x14ac:dyDescent="0.3">
      <c r="B902" t="s">
        <v>1073</v>
      </c>
      <c r="C902" t="s">
        <v>1074</v>
      </c>
      <c r="D902" t="s">
        <v>1078</v>
      </c>
      <c r="E902" t="s">
        <v>975</v>
      </c>
      <c r="F902" t="s">
        <v>998</v>
      </c>
      <c r="G902" t="s">
        <v>995</v>
      </c>
      <c r="H902">
        <v>7074</v>
      </c>
    </row>
    <row r="903" spans="2:8" x14ac:dyDescent="0.3">
      <c r="B903" t="s">
        <v>1073</v>
      </c>
      <c r="C903" t="s">
        <v>1074</v>
      </c>
      <c r="D903" t="s">
        <v>1078</v>
      </c>
      <c r="E903" t="s">
        <v>982</v>
      </c>
      <c r="F903" t="s">
        <v>998</v>
      </c>
      <c r="G903" t="s">
        <v>995</v>
      </c>
      <c r="H903">
        <v>8255</v>
      </c>
    </row>
    <row r="904" spans="2:8" x14ac:dyDescent="0.3">
      <c r="B904" t="s">
        <v>1073</v>
      </c>
      <c r="C904" t="s">
        <v>1074</v>
      </c>
      <c r="D904" t="s">
        <v>1079</v>
      </c>
      <c r="E904" t="s">
        <v>975</v>
      </c>
      <c r="F904" t="s">
        <v>976</v>
      </c>
      <c r="G904" t="s">
        <v>977</v>
      </c>
      <c r="H904">
        <v>3024</v>
      </c>
    </row>
    <row r="905" spans="2:8" x14ac:dyDescent="0.3">
      <c r="B905" t="s">
        <v>1073</v>
      </c>
      <c r="C905" t="s">
        <v>1074</v>
      </c>
      <c r="D905" t="s">
        <v>1079</v>
      </c>
      <c r="E905" t="s">
        <v>982</v>
      </c>
      <c r="F905" t="s">
        <v>976</v>
      </c>
      <c r="G905" t="s">
        <v>977</v>
      </c>
      <c r="H905">
        <v>2869</v>
      </c>
    </row>
    <row r="906" spans="2:8" x14ac:dyDescent="0.3">
      <c r="B906" t="s">
        <v>1073</v>
      </c>
      <c r="C906" t="s">
        <v>1074</v>
      </c>
      <c r="D906" t="s">
        <v>1079</v>
      </c>
      <c r="E906" t="s">
        <v>975</v>
      </c>
      <c r="F906" t="s">
        <v>976</v>
      </c>
      <c r="G906" t="s">
        <v>987</v>
      </c>
      <c r="H906">
        <v>1140</v>
      </c>
    </row>
    <row r="907" spans="2:8" x14ac:dyDescent="0.3">
      <c r="B907" t="s">
        <v>1073</v>
      </c>
      <c r="C907" t="s">
        <v>1074</v>
      </c>
      <c r="D907" t="s">
        <v>1079</v>
      </c>
      <c r="E907" t="s">
        <v>982</v>
      </c>
      <c r="F907" t="s">
        <v>976</v>
      </c>
      <c r="G907" t="s">
        <v>987</v>
      </c>
      <c r="H907">
        <v>1124</v>
      </c>
    </row>
    <row r="908" spans="2:8" x14ac:dyDescent="0.3">
      <c r="B908" t="s">
        <v>1073</v>
      </c>
      <c r="C908" t="s">
        <v>1074</v>
      </c>
      <c r="D908" t="s">
        <v>1079</v>
      </c>
      <c r="E908" t="s">
        <v>975</v>
      </c>
      <c r="F908" t="s">
        <v>976</v>
      </c>
      <c r="G908" t="s">
        <v>995</v>
      </c>
      <c r="H908">
        <v>9088</v>
      </c>
    </row>
    <row r="909" spans="2:8" x14ac:dyDescent="0.3">
      <c r="B909" t="s">
        <v>1073</v>
      </c>
      <c r="C909" t="s">
        <v>1074</v>
      </c>
      <c r="D909" t="s">
        <v>1079</v>
      </c>
      <c r="E909" t="s">
        <v>982</v>
      </c>
      <c r="F909" t="s">
        <v>976</v>
      </c>
      <c r="G909" t="s">
        <v>995</v>
      </c>
      <c r="H909">
        <v>11489</v>
      </c>
    </row>
    <row r="910" spans="2:8" x14ac:dyDescent="0.3">
      <c r="B910" t="s">
        <v>1073</v>
      </c>
      <c r="C910" t="s">
        <v>1074</v>
      </c>
      <c r="D910" t="s">
        <v>1079</v>
      </c>
      <c r="E910" t="s">
        <v>975</v>
      </c>
      <c r="F910" t="s">
        <v>998</v>
      </c>
      <c r="G910" t="s">
        <v>977</v>
      </c>
      <c r="H910">
        <v>641</v>
      </c>
    </row>
    <row r="911" spans="2:8" x14ac:dyDescent="0.3">
      <c r="B911" t="s">
        <v>1073</v>
      </c>
      <c r="C911" t="s">
        <v>1074</v>
      </c>
      <c r="D911" t="s">
        <v>1079</v>
      </c>
      <c r="E911" t="s">
        <v>982</v>
      </c>
      <c r="F911" t="s">
        <v>998</v>
      </c>
      <c r="G911" t="s">
        <v>977</v>
      </c>
      <c r="H911">
        <v>640</v>
      </c>
    </row>
    <row r="912" spans="2:8" x14ac:dyDescent="0.3">
      <c r="B912" t="s">
        <v>1073</v>
      </c>
      <c r="C912" t="s">
        <v>1074</v>
      </c>
      <c r="D912" t="s">
        <v>1079</v>
      </c>
      <c r="E912" t="s">
        <v>975</v>
      </c>
      <c r="F912" t="s">
        <v>998</v>
      </c>
      <c r="G912" t="s">
        <v>987</v>
      </c>
      <c r="H912">
        <v>186</v>
      </c>
    </row>
    <row r="913" spans="2:8" x14ac:dyDescent="0.3">
      <c r="B913" t="s">
        <v>1073</v>
      </c>
      <c r="C913" t="s">
        <v>1074</v>
      </c>
      <c r="D913" t="s">
        <v>1079</v>
      </c>
      <c r="E913" t="s">
        <v>982</v>
      </c>
      <c r="F913" t="s">
        <v>998</v>
      </c>
      <c r="G913" t="s">
        <v>987</v>
      </c>
      <c r="H913">
        <v>203</v>
      </c>
    </row>
    <row r="914" spans="2:8" x14ac:dyDescent="0.3">
      <c r="B914" t="s">
        <v>1073</v>
      </c>
      <c r="C914" t="s">
        <v>1074</v>
      </c>
      <c r="D914" t="s">
        <v>1079</v>
      </c>
      <c r="E914" t="s">
        <v>975</v>
      </c>
      <c r="F914" t="s">
        <v>998</v>
      </c>
      <c r="G914" t="s">
        <v>995</v>
      </c>
      <c r="H914">
        <v>3134</v>
      </c>
    </row>
    <row r="915" spans="2:8" x14ac:dyDescent="0.3">
      <c r="B915" t="s">
        <v>1073</v>
      </c>
      <c r="C915" t="s">
        <v>1074</v>
      </c>
      <c r="D915" t="s">
        <v>1079</v>
      </c>
      <c r="E915" t="s">
        <v>982</v>
      </c>
      <c r="F915" t="s">
        <v>998</v>
      </c>
      <c r="G915" t="s">
        <v>995</v>
      </c>
      <c r="H915">
        <v>3134</v>
      </c>
    </row>
    <row r="916" spans="2:8" x14ac:dyDescent="0.3">
      <c r="B916" t="s">
        <v>1073</v>
      </c>
      <c r="C916" t="s">
        <v>1074</v>
      </c>
      <c r="D916" t="s">
        <v>1080</v>
      </c>
      <c r="E916" t="s">
        <v>975</v>
      </c>
      <c r="F916" t="s">
        <v>976</v>
      </c>
      <c r="G916" t="s">
        <v>977</v>
      </c>
      <c r="H916">
        <v>3831</v>
      </c>
    </row>
    <row r="917" spans="2:8" x14ac:dyDescent="0.3">
      <c r="B917" t="s">
        <v>1073</v>
      </c>
      <c r="C917" t="s">
        <v>1074</v>
      </c>
      <c r="D917" t="s">
        <v>1080</v>
      </c>
      <c r="E917" t="s">
        <v>982</v>
      </c>
      <c r="F917" t="s">
        <v>976</v>
      </c>
      <c r="G917" t="s">
        <v>977</v>
      </c>
      <c r="H917">
        <v>3660</v>
      </c>
    </row>
    <row r="918" spans="2:8" x14ac:dyDescent="0.3">
      <c r="B918" t="s">
        <v>1073</v>
      </c>
      <c r="C918" t="s">
        <v>1074</v>
      </c>
      <c r="D918" t="s">
        <v>1080</v>
      </c>
      <c r="E918" t="s">
        <v>975</v>
      </c>
      <c r="F918" t="s">
        <v>976</v>
      </c>
      <c r="G918" t="s">
        <v>987</v>
      </c>
      <c r="H918">
        <v>1336</v>
      </c>
    </row>
    <row r="919" spans="2:8" x14ac:dyDescent="0.3">
      <c r="B919" t="s">
        <v>1073</v>
      </c>
      <c r="C919" t="s">
        <v>1074</v>
      </c>
      <c r="D919" t="s">
        <v>1080</v>
      </c>
      <c r="E919" t="s">
        <v>982</v>
      </c>
      <c r="F919" t="s">
        <v>976</v>
      </c>
      <c r="G919" t="s">
        <v>987</v>
      </c>
      <c r="H919">
        <v>1439</v>
      </c>
    </row>
    <row r="920" spans="2:8" x14ac:dyDescent="0.3">
      <c r="B920" t="s">
        <v>1073</v>
      </c>
      <c r="C920" t="s">
        <v>1074</v>
      </c>
      <c r="D920" t="s">
        <v>1080</v>
      </c>
      <c r="E920" t="s">
        <v>975</v>
      </c>
      <c r="F920" t="s">
        <v>976</v>
      </c>
      <c r="G920" t="s">
        <v>995</v>
      </c>
      <c r="H920">
        <v>11657</v>
      </c>
    </row>
    <row r="921" spans="2:8" x14ac:dyDescent="0.3">
      <c r="B921" t="s">
        <v>1073</v>
      </c>
      <c r="C921" t="s">
        <v>1074</v>
      </c>
      <c r="D921" t="s">
        <v>1080</v>
      </c>
      <c r="E921" t="s">
        <v>982</v>
      </c>
      <c r="F921" t="s">
        <v>976</v>
      </c>
      <c r="G921" t="s">
        <v>995</v>
      </c>
      <c r="H921">
        <v>13681</v>
      </c>
    </row>
    <row r="922" spans="2:8" x14ac:dyDescent="0.3">
      <c r="B922" t="s">
        <v>1073</v>
      </c>
      <c r="C922" t="s">
        <v>1074</v>
      </c>
      <c r="D922" t="s">
        <v>1080</v>
      </c>
      <c r="E922" t="s">
        <v>975</v>
      </c>
      <c r="F922" t="s">
        <v>998</v>
      </c>
      <c r="G922" t="s">
        <v>977</v>
      </c>
      <c r="H922">
        <v>1258</v>
      </c>
    </row>
    <row r="923" spans="2:8" x14ac:dyDescent="0.3">
      <c r="B923" t="s">
        <v>1073</v>
      </c>
      <c r="C923" t="s">
        <v>1074</v>
      </c>
      <c r="D923" t="s">
        <v>1080</v>
      </c>
      <c r="E923" t="s">
        <v>982</v>
      </c>
      <c r="F923" t="s">
        <v>998</v>
      </c>
      <c r="G923" t="s">
        <v>977</v>
      </c>
      <c r="H923">
        <v>1258</v>
      </c>
    </row>
    <row r="924" spans="2:8" x14ac:dyDescent="0.3">
      <c r="B924" t="s">
        <v>1073</v>
      </c>
      <c r="C924" t="s">
        <v>1074</v>
      </c>
      <c r="D924" t="s">
        <v>1080</v>
      </c>
      <c r="E924" t="s">
        <v>975</v>
      </c>
      <c r="F924" t="s">
        <v>998</v>
      </c>
      <c r="G924" t="s">
        <v>987</v>
      </c>
      <c r="H924">
        <v>433</v>
      </c>
    </row>
    <row r="925" spans="2:8" x14ac:dyDescent="0.3">
      <c r="B925" t="s">
        <v>1073</v>
      </c>
      <c r="C925" t="s">
        <v>1074</v>
      </c>
      <c r="D925" t="s">
        <v>1080</v>
      </c>
      <c r="E925" t="s">
        <v>982</v>
      </c>
      <c r="F925" t="s">
        <v>998</v>
      </c>
      <c r="G925" t="s">
        <v>987</v>
      </c>
      <c r="H925">
        <v>468</v>
      </c>
    </row>
    <row r="926" spans="2:8" x14ac:dyDescent="0.3">
      <c r="B926" t="s">
        <v>1073</v>
      </c>
      <c r="C926" t="s">
        <v>1074</v>
      </c>
      <c r="D926" t="s">
        <v>1080</v>
      </c>
      <c r="E926" t="s">
        <v>975</v>
      </c>
      <c r="F926" t="s">
        <v>998</v>
      </c>
      <c r="G926" t="s">
        <v>995</v>
      </c>
      <c r="H926">
        <v>6397</v>
      </c>
    </row>
    <row r="927" spans="2:8" x14ac:dyDescent="0.3">
      <c r="B927" t="s">
        <v>1073</v>
      </c>
      <c r="C927" t="s">
        <v>1074</v>
      </c>
      <c r="D927" t="s">
        <v>1080</v>
      </c>
      <c r="E927" t="s">
        <v>982</v>
      </c>
      <c r="F927" t="s">
        <v>998</v>
      </c>
      <c r="G927" t="s">
        <v>995</v>
      </c>
      <c r="H927">
        <v>6610</v>
      </c>
    </row>
    <row r="928" spans="2:8" x14ac:dyDescent="0.3">
      <c r="B928" t="s">
        <v>1073</v>
      </c>
      <c r="C928" t="s">
        <v>1074</v>
      </c>
      <c r="D928" t="s">
        <v>1081</v>
      </c>
      <c r="E928" t="s">
        <v>975</v>
      </c>
      <c r="F928" t="s">
        <v>976</v>
      </c>
      <c r="G928" t="s">
        <v>977</v>
      </c>
      <c r="H928">
        <v>1863</v>
      </c>
    </row>
    <row r="929" spans="2:8" x14ac:dyDescent="0.3">
      <c r="B929" t="s">
        <v>1073</v>
      </c>
      <c r="C929" t="s">
        <v>1074</v>
      </c>
      <c r="D929" t="s">
        <v>1081</v>
      </c>
      <c r="E929" t="s">
        <v>982</v>
      </c>
      <c r="F929" t="s">
        <v>976</v>
      </c>
      <c r="G929" t="s">
        <v>977</v>
      </c>
      <c r="H929">
        <v>1776</v>
      </c>
    </row>
    <row r="930" spans="2:8" x14ac:dyDescent="0.3">
      <c r="B930" t="s">
        <v>1073</v>
      </c>
      <c r="C930" t="s">
        <v>1074</v>
      </c>
      <c r="D930" t="s">
        <v>1081</v>
      </c>
      <c r="E930" t="s">
        <v>975</v>
      </c>
      <c r="F930" t="s">
        <v>976</v>
      </c>
      <c r="G930" t="s">
        <v>987</v>
      </c>
      <c r="H930">
        <v>634</v>
      </c>
    </row>
    <row r="931" spans="2:8" x14ac:dyDescent="0.3">
      <c r="B931" t="s">
        <v>1073</v>
      </c>
      <c r="C931" t="s">
        <v>1074</v>
      </c>
      <c r="D931" t="s">
        <v>1081</v>
      </c>
      <c r="E931" t="s">
        <v>982</v>
      </c>
      <c r="F931" t="s">
        <v>976</v>
      </c>
      <c r="G931" t="s">
        <v>987</v>
      </c>
      <c r="H931">
        <v>676</v>
      </c>
    </row>
    <row r="932" spans="2:8" x14ac:dyDescent="0.3">
      <c r="B932" t="s">
        <v>1073</v>
      </c>
      <c r="C932" t="s">
        <v>1074</v>
      </c>
      <c r="D932" t="s">
        <v>1081</v>
      </c>
      <c r="E932" t="s">
        <v>975</v>
      </c>
      <c r="F932" t="s">
        <v>976</v>
      </c>
      <c r="G932" t="s">
        <v>995</v>
      </c>
      <c r="H932">
        <v>6142</v>
      </c>
    </row>
    <row r="933" spans="2:8" x14ac:dyDescent="0.3">
      <c r="B933" t="s">
        <v>1073</v>
      </c>
      <c r="C933" t="s">
        <v>1074</v>
      </c>
      <c r="D933" t="s">
        <v>1081</v>
      </c>
      <c r="E933" t="s">
        <v>982</v>
      </c>
      <c r="F933" t="s">
        <v>976</v>
      </c>
      <c r="G933" t="s">
        <v>995</v>
      </c>
      <c r="H933">
        <v>7916</v>
      </c>
    </row>
    <row r="934" spans="2:8" x14ac:dyDescent="0.3">
      <c r="B934" t="s">
        <v>1073</v>
      </c>
      <c r="C934" t="s">
        <v>1074</v>
      </c>
      <c r="D934" t="s">
        <v>1081</v>
      </c>
      <c r="E934" t="s">
        <v>975</v>
      </c>
      <c r="F934" t="s">
        <v>998</v>
      </c>
      <c r="G934" t="s">
        <v>977</v>
      </c>
      <c r="H934">
        <v>309</v>
      </c>
    </row>
    <row r="935" spans="2:8" x14ac:dyDescent="0.3">
      <c r="B935" t="s">
        <v>1073</v>
      </c>
      <c r="C935" t="s">
        <v>1074</v>
      </c>
      <c r="D935" t="s">
        <v>1081</v>
      </c>
      <c r="E935" t="s">
        <v>982</v>
      </c>
      <c r="F935" t="s">
        <v>998</v>
      </c>
      <c r="G935" t="s">
        <v>977</v>
      </c>
      <c r="H935">
        <v>281</v>
      </c>
    </row>
    <row r="936" spans="2:8" x14ac:dyDescent="0.3">
      <c r="B936" t="s">
        <v>1073</v>
      </c>
      <c r="C936" t="s">
        <v>1074</v>
      </c>
      <c r="D936" t="s">
        <v>1081</v>
      </c>
      <c r="E936" t="s">
        <v>975</v>
      </c>
      <c r="F936" t="s">
        <v>998</v>
      </c>
      <c r="G936" t="s">
        <v>987</v>
      </c>
      <c r="H936">
        <v>100</v>
      </c>
    </row>
    <row r="937" spans="2:8" x14ac:dyDescent="0.3">
      <c r="B937" t="s">
        <v>1073</v>
      </c>
      <c r="C937" t="s">
        <v>1074</v>
      </c>
      <c r="D937" t="s">
        <v>1081</v>
      </c>
      <c r="E937" t="s">
        <v>982</v>
      </c>
      <c r="F937" t="s">
        <v>998</v>
      </c>
      <c r="G937" t="s">
        <v>987</v>
      </c>
      <c r="H937">
        <v>108</v>
      </c>
    </row>
    <row r="938" spans="2:8" x14ac:dyDescent="0.3">
      <c r="B938" t="s">
        <v>1073</v>
      </c>
      <c r="C938" t="s">
        <v>1074</v>
      </c>
      <c r="D938" t="s">
        <v>1081</v>
      </c>
      <c r="E938" t="s">
        <v>975</v>
      </c>
      <c r="F938" t="s">
        <v>998</v>
      </c>
      <c r="G938" t="s">
        <v>995</v>
      </c>
      <c r="H938">
        <v>1627</v>
      </c>
    </row>
    <row r="939" spans="2:8" x14ac:dyDescent="0.3">
      <c r="B939" t="s">
        <v>1073</v>
      </c>
      <c r="C939" t="s">
        <v>1074</v>
      </c>
      <c r="D939" t="s">
        <v>1081</v>
      </c>
      <c r="E939" t="s">
        <v>982</v>
      </c>
      <c r="F939" t="s">
        <v>998</v>
      </c>
      <c r="G939" t="s">
        <v>995</v>
      </c>
      <c r="H939">
        <v>1698</v>
      </c>
    </row>
    <row r="940" spans="2:8" x14ac:dyDescent="0.3">
      <c r="B940" t="s">
        <v>1073</v>
      </c>
      <c r="C940" t="s">
        <v>1074</v>
      </c>
      <c r="D940" t="s">
        <v>1082</v>
      </c>
      <c r="E940" t="s">
        <v>975</v>
      </c>
      <c r="F940" t="s">
        <v>976</v>
      </c>
      <c r="G940" t="s">
        <v>977</v>
      </c>
      <c r="H940">
        <v>3580</v>
      </c>
    </row>
    <row r="941" spans="2:8" x14ac:dyDescent="0.3">
      <c r="B941" t="s">
        <v>1073</v>
      </c>
      <c r="C941" t="s">
        <v>1074</v>
      </c>
      <c r="D941" t="s">
        <v>1082</v>
      </c>
      <c r="E941" t="s">
        <v>982</v>
      </c>
      <c r="F941" t="s">
        <v>976</v>
      </c>
      <c r="G941" t="s">
        <v>977</v>
      </c>
      <c r="H941">
        <v>3397</v>
      </c>
    </row>
    <row r="942" spans="2:8" x14ac:dyDescent="0.3">
      <c r="B942" t="s">
        <v>1073</v>
      </c>
      <c r="C942" t="s">
        <v>1074</v>
      </c>
      <c r="D942" t="s">
        <v>1082</v>
      </c>
      <c r="E942" t="s">
        <v>975</v>
      </c>
      <c r="F942" t="s">
        <v>976</v>
      </c>
      <c r="G942" t="s">
        <v>987</v>
      </c>
      <c r="H942">
        <v>1706</v>
      </c>
    </row>
    <row r="943" spans="2:8" x14ac:dyDescent="0.3">
      <c r="B943" t="s">
        <v>1073</v>
      </c>
      <c r="C943" t="s">
        <v>1074</v>
      </c>
      <c r="D943" t="s">
        <v>1082</v>
      </c>
      <c r="E943" t="s">
        <v>982</v>
      </c>
      <c r="F943" t="s">
        <v>976</v>
      </c>
      <c r="G943" t="s">
        <v>987</v>
      </c>
      <c r="H943">
        <v>1832</v>
      </c>
    </row>
    <row r="944" spans="2:8" x14ac:dyDescent="0.3">
      <c r="B944" t="s">
        <v>1073</v>
      </c>
      <c r="C944" t="s">
        <v>1074</v>
      </c>
      <c r="D944" t="s">
        <v>1082</v>
      </c>
      <c r="E944" t="s">
        <v>975</v>
      </c>
      <c r="F944" t="s">
        <v>976</v>
      </c>
      <c r="G944" t="s">
        <v>995</v>
      </c>
      <c r="H944">
        <v>16988</v>
      </c>
    </row>
    <row r="945" spans="2:8" x14ac:dyDescent="0.3">
      <c r="B945" t="s">
        <v>1073</v>
      </c>
      <c r="C945" t="s">
        <v>1074</v>
      </c>
      <c r="D945" t="s">
        <v>1082</v>
      </c>
      <c r="E945" t="s">
        <v>982</v>
      </c>
      <c r="F945" t="s">
        <v>976</v>
      </c>
      <c r="G945" t="s">
        <v>995</v>
      </c>
      <c r="H945">
        <v>18287</v>
      </c>
    </row>
    <row r="946" spans="2:8" x14ac:dyDescent="0.3">
      <c r="B946" t="s">
        <v>1073</v>
      </c>
      <c r="C946" t="s">
        <v>1074</v>
      </c>
      <c r="D946" t="s">
        <v>1082</v>
      </c>
      <c r="E946" t="s">
        <v>975</v>
      </c>
      <c r="F946" t="s">
        <v>998</v>
      </c>
      <c r="G946" t="s">
        <v>977</v>
      </c>
      <c r="H946">
        <v>2026</v>
      </c>
    </row>
    <row r="947" spans="2:8" x14ac:dyDescent="0.3">
      <c r="B947" t="s">
        <v>1073</v>
      </c>
      <c r="C947" t="s">
        <v>1074</v>
      </c>
      <c r="D947" t="s">
        <v>1082</v>
      </c>
      <c r="E947" t="s">
        <v>982</v>
      </c>
      <c r="F947" t="s">
        <v>998</v>
      </c>
      <c r="G947" t="s">
        <v>977</v>
      </c>
      <c r="H947">
        <v>1835</v>
      </c>
    </row>
    <row r="948" spans="2:8" x14ac:dyDescent="0.3">
      <c r="B948" t="s">
        <v>1073</v>
      </c>
      <c r="C948" t="s">
        <v>1074</v>
      </c>
      <c r="D948" t="s">
        <v>1082</v>
      </c>
      <c r="E948" t="s">
        <v>975</v>
      </c>
      <c r="F948" t="s">
        <v>998</v>
      </c>
      <c r="G948" t="s">
        <v>987</v>
      </c>
      <c r="H948">
        <v>1196</v>
      </c>
    </row>
    <row r="949" spans="2:8" x14ac:dyDescent="0.3">
      <c r="B949" t="s">
        <v>1073</v>
      </c>
      <c r="C949" t="s">
        <v>1074</v>
      </c>
      <c r="D949" t="s">
        <v>1082</v>
      </c>
      <c r="E949" t="s">
        <v>982</v>
      </c>
      <c r="F949" t="s">
        <v>998</v>
      </c>
      <c r="G949" t="s">
        <v>987</v>
      </c>
      <c r="H949">
        <v>1510</v>
      </c>
    </row>
    <row r="950" spans="2:8" x14ac:dyDescent="0.3">
      <c r="B950" t="s">
        <v>1073</v>
      </c>
      <c r="C950" t="s">
        <v>1074</v>
      </c>
      <c r="D950" t="s">
        <v>1082</v>
      </c>
      <c r="E950" t="s">
        <v>975</v>
      </c>
      <c r="F950" t="s">
        <v>998</v>
      </c>
      <c r="G950" t="s">
        <v>995</v>
      </c>
      <c r="H950">
        <v>15068</v>
      </c>
    </row>
    <row r="951" spans="2:8" x14ac:dyDescent="0.3">
      <c r="B951" t="s">
        <v>1073</v>
      </c>
      <c r="C951" t="s">
        <v>1074</v>
      </c>
      <c r="D951" t="s">
        <v>1082</v>
      </c>
      <c r="E951" t="s">
        <v>982</v>
      </c>
      <c r="F951" t="s">
        <v>998</v>
      </c>
      <c r="G951" t="s">
        <v>995</v>
      </c>
      <c r="H951">
        <v>15429</v>
      </c>
    </row>
    <row r="952" spans="2:8" x14ac:dyDescent="0.3">
      <c r="B952" t="s">
        <v>1073</v>
      </c>
      <c r="C952" t="s">
        <v>1074</v>
      </c>
      <c r="D952" t="s">
        <v>1083</v>
      </c>
      <c r="E952" t="s">
        <v>975</v>
      </c>
      <c r="F952" t="s">
        <v>976</v>
      </c>
      <c r="G952" t="s">
        <v>977</v>
      </c>
      <c r="H952">
        <v>4041</v>
      </c>
    </row>
    <row r="953" spans="2:8" x14ac:dyDescent="0.3">
      <c r="B953" t="s">
        <v>1073</v>
      </c>
      <c r="C953" t="s">
        <v>1074</v>
      </c>
      <c r="D953" t="s">
        <v>1083</v>
      </c>
      <c r="E953" t="s">
        <v>982</v>
      </c>
      <c r="F953" t="s">
        <v>976</v>
      </c>
      <c r="G953" t="s">
        <v>977</v>
      </c>
      <c r="H953">
        <v>3868</v>
      </c>
    </row>
    <row r="954" spans="2:8" x14ac:dyDescent="0.3">
      <c r="B954" t="s">
        <v>1073</v>
      </c>
      <c r="C954" t="s">
        <v>1074</v>
      </c>
      <c r="D954" t="s">
        <v>1083</v>
      </c>
      <c r="E954" t="s">
        <v>975</v>
      </c>
      <c r="F954" t="s">
        <v>976</v>
      </c>
      <c r="G954" t="s">
        <v>987</v>
      </c>
      <c r="H954">
        <v>1505</v>
      </c>
    </row>
    <row r="955" spans="2:8" x14ac:dyDescent="0.3">
      <c r="B955" t="s">
        <v>1073</v>
      </c>
      <c r="C955" t="s">
        <v>1074</v>
      </c>
      <c r="D955" t="s">
        <v>1083</v>
      </c>
      <c r="E955" t="s">
        <v>982</v>
      </c>
      <c r="F955" t="s">
        <v>976</v>
      </c>
      <c r="G955" t="s">
        <v>987</v>
      </c>
      <c r="H955">
        <v>1549</v>
      </c>
    </row>
    <row r="956" spans="2:8" x14ac:dyDescent="0.3">
      <c r="B956" t="s">
        <v>1073</v>
      </c>
      <c r="C956" t="s">
        <v>1074</v>
      </c>
      <c r="D956" t="s">
        <v>1083</v>
      </c>
      <c r="E956" t="s">
        <v>975</v>
      </c>
      <c r="F956" t="s">
        <v>976</v>
      </c>
      <c r="G956" t="s">
        <v>995</v>
      </c>
      <c r="H956">
        <v>12345</v>
      </c>
    </row>
    <row r="957" spans="2:8" x14ac:dyDescent="0.3">
      <c r="B957" t="s">
        <v>1073</v>
      </c>
      <c r="C957" t="s">
        <v>1074</v>
      </c>
      <c r="D957" t="s">
        <v>1083</v>
      </c>
      <c r="E957" t="s">
        <v>982</v>
      </c>
      <c r="F957" t="s">
        <v>976</v>
      </c>
      <c r="G957" t="s">
        <v>995</v>
      </c>
      <c r="H957">
        <v>15235</v>
      </c>
    </row>
    <row r="958" spans="2:8" x14ac:dyDescent="0.3">
      <c r="B958" t="s">
        <v>1073</v>
      </c>
      <c r="C958" t="s">
        <v>1074</v>
      </c>
      <c r="D958" t="s">
        <v>1083</v>
      </c>
      <c r="E958" t="s">
        <v>975</v>
      </c>
      <c r="F958" t="s">
        <v>998</v>
      </c>
      <c r="G958" t="s">
        <v>977</v>
      </c>
      <c r="H958">
        <v>725</v>
      </c>
    </row>
    <row r="959" spans="2:8" x14ac:dyDescent="0.3">
      <c r="B959" t="s">
        <v>1073</v>
      </c>
      <c r="C959" t="s">
        <v>1074</v>
      </c>
      <c r="D959" t="s">
        <v>1083</v>
      </c>
      <c r="E959" t="s">
        <v>982</v>
      </c>
      <c r="F959" t="s">
        <v>998</v>
      </c>
      <c r="G959" t="s">
        <v>977</v>
      </c>
      <c r="H959">
        <v>694</v>
      </c>
    </row>
    <row r="960" spans="2:8" x14ac:dyDescent="0.3">
      <c r="B960" t="s">
        <v>1073</v>
      </c>
      <c r="C960" t="s">
        <v>1074</v>
      </c>
      <c r="D960" t="s">
        <v>1083</v>
      </c>
      <c r="E960" t="s">
        <v>975</v>
      </c>
      <c r="F960" t="s">
        <v>998</v>
      </c>
      <c r="G960" t="s">
        <v>987</v>
      </c>
      <c r="H960">
        <v>247</v>
      </c>
    </row>
    <row r="961" spans="2:8" x14ac:dyDescent="0.3">
      <c r="B961" t="s">
        <v>1073</v>
      </c>
      <c r="C961" t="s">
        <v>1074</v>
      </c>
      <c r="D961" t="s">
        <v>1083</v>
      </c>
      <c r="E961" t="s">
        <v>982</v>
      </c>
      <c r="F961" t="s">
        <v>998</v>
      </c>
      <c r="G961" t="s">
        <v>987</v>
      </c>
      <c r="H961">
        <v>290</v>
      </c>
    </row>
    <row r="962" spans="2:8" x14ac:dyDescent="0.3">
      <c r="B962" t="s">
        <v>1073</v>
      </c>
      <c r="C962" t="s">
        <v>1074</v>
      </c>
      <c r="D962" t="s">
        <v>1083</v>
      </c>
      <c r="E962" t="s">
        <v>975</v>
      </c>
      <c r="F962" t="s">
        <v>998</v>
      </c>
      <c r="G962" t="s">
        <v>995</v>
      </c>
      <c r="H962">
        <v>3712</v>
      </c>
    </row>
    <row r="963" spans="2:8" x14ac:dyDescent="0.3">
      <c r="B963" t="s">
        <v>1073</v>
      </c>
      <c r="C963" t="s">
        <v>1074</v>
      </c>
      <c r="D963" t="s">
        <v>1083</v>
      </c>
      <c r="E963" t="s">
        <v>982</v>
      </c>
      <c r="F963" t="s">
        <v>998</v>
      </c>
      <c r="G963" t="s">
        <v>995</v>
      </c>
      <c r="H963">
        <v>3906</v>
      </c>
    </row>
    <row r="964" spans="2:8" x14ac:dyDescent="0.3">
      <c r="B964" t="s">
        <v>1073</v>
      </c>
      <c r="C964" t="s">
        <v>1074</v>
      </c>
      <c r="D964" t="s">
        <v>1084</v>
      </c>
      <c r="E964" t="s">
        <v>975</v>
      </c>
      <c r="F964" t="s">
        <v>976</v>
      </c>
      <c r="G964" t="s">
        <v>977</v>
      </c>
      <c r="H964">
        <v>1866</v>
      </c>
    </row>
    <row r="965" spans="2:8" x14ac:dyDescent="0.3">
      <c r="B965" t="s">
        <v>1073</v>
      </c>
      <c r="C965" t="s">
        <v>1074</v>
      </c>
      <c r="D965" t="s">
        <v>1084</v>
      </c>
      <c r="E965" t="s">
        <v>982</v>
      </c>
      <c r="F965" t="s">
        <v>976</v>
      </c>
      <c r="G965" t="s">
        <v>977</v>
      </c>
      <c r="H965">
        <v>1783</v>
      </c>
    </row>
    <row r="966" spans="2:8" x14ac:dyDescent="0.3">
      <c r="B966" t="s">
        <v>1073</v>
      </c>
      <c r="C966" t="s">
        <v>1074</v>
      </c>
      <c r="D966" t="s">
        <v>1084</v>
      </c>
      <c r="E966" t="s">
        <v>975</v>
      </c>
      <c r="F966" t="s">
        <v>976</v>
      </c>
      <c r="G966" t="s">
        <v>987</v>
      </c>
      <c r="H966">
        <v>522</v>
      </c>
    </row>
    <row r="967" spans="2:8" x14ac:dyDescent="0.3">
      <c r="B967" t="s">
        <v>1073</v>
      </c>
      <c r="C967" t="s">
        <v>1074</v>
      </c>
      <c r="D967" t="s">
        <v>1084</v>
      </c>
      <c r="E967" t="s">
        <v>982</v>
      </c>
      <c r="F967" t="s">
        <v>976</v>
      </c>
      <c r="G967" t="s">
        <v>987</v>
      </c>
      <c r="H967">
        <v>529</v>
      </c>
    </row>
    <row r="968" spans="2:8" x14ac:dyDescent="0.3">
      <c r="B968" t="s">
        <v>1073</v>
      </c>
      <c r="C968" t="s">
        <v>1074</v>
      </c>
      <c r="D968" t="s">
        <v>1084</v>
      </c>
      <c r="E968" t="s">
        <v>975</v>
      </c>
      <c r="F968" t="s">
        <v>976</v>
      </c>
      <c r="G968" t="s">
        <v>995</v>
      </c>
      <c r="H968">
        <v>4843</v>
      </c>
    </row>
    <row r="969" spans="2:8" x14ac:dyDescent="0.3">
      <c r="B969" t="s">
        <v>1073</v>
      </c>
      <c r="C969" t="s">
        <v>1074</v>
      </c>
      <c r="D969" t="s">
        <v>1084</v>
      </c>
      <c r="E969" t="s">
        <v>982</v>
      </c>
      <c r="F969" t="s">
        <v>976</v>
      </c>
      <c r="G969" t="s">
        <v>995</v>
      </c>
      <c r="H969">
        <v>5336</v>
      </c>
    </row>
    <row r="970" spans="2:8" x14ac:dyDescent="0.3">
      <c r="B970" t="s">
        <v>1073</v>
      </c>
      <c r="C970" t="s">
        <v>1074</v>
      </c>
      <c r="D970" t="s">
        <v>1084</v>
      </c>
      <c r="E970" t="s">
        <v>975</v>
      </c>
      <c r="F970" t="s">
        <v>998</v>
      </c>
      <c r="G970" t="s">
        <v>977</v>
      </c>
      <c r="H970">
        <v>474</v>
      </c>
    </row>
    <row r="971" spans="2:8" x14ac:dyDescent="0.3">
      <c r="B971" t="s">
        <v>1073</v>
      </c>
      <c r="C971" t="s">
        <v>1074</v>
      </c>
      <c r="D971" t="s">
        <v>1084</v>
      </c>
      <c r="E971" t="s">
        <v>982</v>
      </c>
      <c r="F971" t="s">
        <v>998</v>
      </c>
      <c r="G971" t="s">
        <v>977</v>
      </c>
      <c r="H971">
        <v>450</v>
      </c>
    </row>
    <row r="972" spans="2:8" x14ac:dyDescent="0.3">
      <c r="B972" t="s">
        <v>1073</v>
      </c>
      <c r="C972" t="s">
        <v>1074</v>
      </c>
      <c r="D972" t="s">
        <v>1084</v>
      </c>
      <c r="E972" t="s">
        <v>975</v>
      </c>
      <c r="F972" t="s">
        <v>998</v>
      </c>
      <c r="G972" t="s">
        <v>987</v>
      </c>
      <c r="H972">
        <v>147</v>
      </c>
    </row>
    <row r="973" spans="2:8" x14ac:dyDescent="0.3">
      <c r="B973" t="s">
        <v>1073</v>
      </c>
      <c r="C973" t="s">
        <v>1074</v>
      </c>
      <c r="D973" t="s">
        <v>1084</v>
      </c>
      <c r="E973" t="s">
        <v>982</v>
      </c>
      <c r="F973" t="s">
        <v>998</v>
      </c>
      <c r="G973" t="s">
        <v>987</v>
      </c>
      <c r="H973">
        <v>130</v>
      </c>
    </row>
    <row r="974" spans="2:8" x14ac:dyDescent="0.3">
      <c r="B974" t="s">
        <v>1073</v>
      </c>
      <c r="C974" t="s">
        <v>1074</v>
      </c>
      <c r="D974" t="s">
        <v>1084</v>
      </c>
      <c r="E974" t="s">
        <v>975</v>
      </c>
      <c r="F974" t="s">
        <v>998</v>
      </c>
      <c r="G974" t="s">
        <v>995</v>
      </c>
      <c r="H974">
        <v>2125</v>
      </c>
    </row>
    <row r="975" spans="2:8" x14ac:dyDescent="0.3">
      <c r="B975" t="s">
        <v>1073</v>
      </c>
      <c r="C975" t="s">
        <v>1074</v>
      </c>
      <c r="D975" t="s">
        <v>1084</v>
      </c>
      <c r="E975" t="s">
        <v>982</v>
      </c>
      <c r="F975" t="s">
        <v>998</v>
      </c>
      <c r="G975" t="s">
        <v>995</v>
      </c>
      <c r="H975">
        <v>2130</v>
      </c>
    </row>
    <row r="976" spans="2:8" x14ac:dyDescent="0.3">
      <c r="B976" t="s">
        <v>1073</v>
      </c>
      <c r="C976" t="s">
        <v>1074</v>
      </c>
      <c r="D976" t="s">
        <v>1085</v>
      </c>
      <c r="E976" t="s">
        <v>975</v>
      </c>
      <c r="F976" t="s">
        <v>976</v>
      </c>
      <c r="G976" t="s">
        <v>977</v>
      </c>
      <c r="H976">
        <v>9188</v>
      </c>
    </row>
    <row r="977" spans="2:8" x14ac:dyDescent="0.3">
      <c r="B977" t="s">
        <v>1073</v>
      </c>
      <c r="C977" t="s">
        <v>1074</v>
      </c>
      <c r="D977" t="s">
        <v>1085</v>
      </c>
      <c r="E977" t="s">
        <v>982</v>
      </c>
      <c r="F977" t="s">
        <v>976</v>
      </c>
      <c r="G977" t="s">
        <v>977</v>
      </c>
      <c r="H977">
        <v>8762</v>
      </c>
    </row>
    <row r="978" spans="2:8" x14ac:dyDescent="0.3">
      <c r="B978" t="s">
        <v>1073</v>
      </c>
      <c r="C978" t="s">
        <v>1074</v>
      </c>
      <c r="D978" t="s">
        <v>1085</v>
      </c>
      <c r="E978" t="s">
        <v>975</v>
      </c>
      <c r="F978" t="s">
        <v>976</v>
      </c>
      <c r="G978" t="s">
        <v>987</v>
      </c>
      <c r="H978">
        <v>2675</v>
      </c>
    </row>
    <row r="979" spans="2:8" x14ac:dyDescent="0.3">
      <c r="B979" t="s">
        <v>1073</v>
      </c>
      <c r="C979" t="s">
        <v>1074</v>
      </c>
      <c r="D979" t="s">
        <v>1085</v>
      </c>
      <c r="E979" t="s">
        <v>982</v>
      </c>
      <c r="F979" t="s">
        <v>976</v>
      </c>
      <c r="G979" t="s">
        <v>987</v>
      </c>
      <c r="H979">
        <v>2745</v>
      </c>
    </row>
    <row r="980" spans="2:8" x14ac:dyDescent="0.3">
      <c r="B980" t="s">
        <v>1073</v>
      </c>
      <c r="C980" t="s">
        <v>1074</v>
      </c>
      <c r="D980" t="s">
        <v>1085</v>
      </c>
      <c r="E980" t="s">
        <v>975</v>
      </c>
      <c r="F980" t="s">
        <v>976</v>
      </c>
      <c r="G980" t="s">
        <v>995</v>
      </c>
      <c r="H980">
        <v>20557</v>
      </c>
    </row>
    <row r="981" spans="2:8" x14ac:dyDescent="0.3">
      <c r="B981" t="s">
        <v>1073</v>
      </c>
      <c r="C981" t="s">
        <v>1074</v>
      </c>
      <c r="D981" t="s">
        <v>1085</v>
      </c>
      <c r="E981" t="s">
        <v>982</v>
      </c>
      <c r="F981" t="s">
        <v>976</v>
      </c>
      <c r="G981" t="s">
        <v>995</v>
      </c>
      <c r="H981">
        <v>22435</v>
      </c>
    </row>
    <row r="982" spans="2:8" x14ac:dyDescent="0.3">
      <c r="B982" t="s">
        <v>1073</v>
      </c>
      <c r="C982" t="s">
        <v>1074</v>
      </c>
      <c r="D982" t="s">
        <v>1085</v>
      </c>
      <c r="E982" t="s">
        <v>975</v>
      </c>
      <c r="F982" t="s">
        <v>998</v>
      </c>
      <c r="G982" t="s">
        <v>977</v>
      </c>
      <c r="H982">
        <v>2314</v>
      </c>
    </row>
    <row r="983" spans="2:8" x14ac:dyDescent="0.3">
      <c r="B983" t="s">
        <v>1073</v>
      </c>
      <c r="C983" t="s">
        <v>1074</v>
      </c>
      <c r="D983" t="s">
        <v>1085</v>
      </c>
      <c r="E983" t="s">
        <v>982</v>
      </c>
      <c r="F983" t="s">
        <v>998</v>
      </c>
      <c r="G983" t="s">
        <v>977</v>
      </c>
      <c r="H983">
        <v>2118</v>
      </c>
    </row>
    <row r="984" spans="2:8" x14ac:dyDescent="0.3">
      <c r="B984" t="s">
        <v>1073</v>
      </c>
      <c r="C984" t="s">
        <v>1074</v>
      </c>
      <c r="D984" t="s">
        <v>1085</v>
      </c>
      <c r="E984" t="s">
        <v>975</v>
      </c>
      <c r="F984" t="s">
        <v>998</v>
      </c>
      <c r="G984" t="s">
        <v>987</v>
      </c>
      <c r="H984">
        <v>716</v>
      </c>
    </row>
    <row r="985" spans="2:8" x14ac:dyDescent="0.3">
      <c r="B985" t="s">
        <v>1073</v>
      </c>
      <c r="C985" t="s">
        <v>1074</v>
      </c>
      <c r="D985" t="s">
        <v>1085</v>
      </c>
      <c r="E985" t="s">
        <v>982</v>
      </c>
      <c r="F985" t="s">
        <v>998</v>
      </c>
      <c r="G985" t="s">
        <v>987</v>
      </c>
      <c r="H985">
        <v>700</v>
      </c>
    </row>
    <row r="986" spans="2:8" x14ac:dyDescent="0.3">
      <c r="B986" t="s">
        <v>1073</v>
      </c>
      <c r="C986" t="s">
        <v>1074</v>
      </c>
      <c r="D986" t="s">
        <v>1085</v>
      </c>
      <c r="E986" t="s">
        <v>975</v>
      </c>
      <c r="F986" t="s">
        <v>998</v>
      </c>
      <c r="G986" t="s">
        <v>995</v>
      </c>
      <c r="H986">
        <v>10684</v>
      </c>
    </row>
    <row r="987" spans="2:8" x14ac:dyDescent="0.3">
      <c r="B987" t="s">
        <v>1073</v>
      </c>
      <c r="C987" t="s">
        <v>1074</v>
      </c>
      <c r="D987" t="s">
        <v>1085</v>
      </c>
      <c r="E987" t="s">
        <v>982</v>
      </c>
      <c r="F987" t="s">
        <v>998</v>
      </c>
      <c r="G987" t="s">
        <v>995</v>
      </c>
      <c r="H987">
        <v>9767</v>
      </c>
    </row>
    <row r="988" spans="2:8" x14ac:dyDescent="0.3">
      <c r="B988" t="s">
        <v>1073</v>
      </c>
      <c r="C988" t="s">
        <v>1074</v>
      </c>
      <c r="D988" t="s">
        <v>1086</v>
      </c>
      <c r="E988" t="s">
        <v>975</v>
      </c>
      <c r="F988" t="s">
        <v>976</v>
      </c>
      <c r="G988" t="s">
        <v>977</v>
      </c>
      <c r="H988">
        <v>2893</v>
      </c>
    </row>
    <row r="989" spans="2:8" x14ac:dyDescent="0.3">
      <c r="B989" t="s">
        <v>1073</v>
      </c>
      <c r="C989" t="s">
        <v>1074</v>
      </c>
      <c r="D989" t="s">
        <v>1086</v>
      </c>
      <c r="E989" t="s">
        <v>982</v>
      </c>
      <c r="F989" t="s">
        <v>976</v>
      </c>
      <c r="G989" t="s">
        <v>977</v>
      </c>
      <c r="H989">
        <v>2729</v>
      </c>
    </row>
    <row r="990" spans="2:8" x14ac:dyDescent="0.3">
      <c r="B990" t="s">
        <v>1073</v>
      </c>
      <c r="C990" t="s">
        <v>1074</v>
      </c>
      <c r="D990" t="s">
        <v>1086</v>
      </c>
      <c r="E990" t="s">
        <v>975</v>
      </c>
      <c r="F990" t="s">
        <v>976</v>
      </c>
      <c r="G990" t="s">
        <v>987</v>
      </c>
      <c r="H990">
        <v>1052</v>
      </c>
    </row>
    <row r="991" spans="2:8" x14ac:dyDescent="0.3">
      <c r="B991" t="s">
        <v>1073</v>
      </c>
      <c r="C991" t="s">
        <v>1074</v>
      </c>
      <c r="D991" t="s">
        <v>1086</v>
      </c>
      <c r="E991" t="s">
        <v>982</v>
      </c>
      <c r="F991" t="s">
        <v>976</v>
      </c>
      <c r="G991" t="s">
        <v>987</v>
      </c>
      <c r="H991">
        <v>1061</v>
      </c>
    </row>
    <row r="992" spans="2:8" x14ac:dyDescent="0.3">
      <c r="B992" t="s">
        <v>1073</v>
      </c>
      <c r="C992" t="s">
        <v>1074</v>
      </c>
      <c r="D992" t="s">
        <v>1086</v>
      </c>
      <c r="E992" t="s">
        <v>975</v>
      </c>
      <c r="F992" t="s">
        <v>976</v>
      </c>
      <c r="G992" t="s">
        <v>995</v>
      </c>
      <c r="H992">
        <v>9329</v>
      </c>
    </row>
    <row r="993" spans="2:8" x14ac:dyDescent="0.3">
      <c r="B993" t="s">
        <v>1073</v>
      </c>
      <c r="C993" t="s">
        <v>1074</v>
      </c>
      <c r="D993" t="s">
        <v>1086</v>
      </c>
      <c r="E993" t="s">
        <v>982</v>
      </c>
      <c r="F993" t="s">
        <v>976</v>
      </c>
      <c r="G993" t="s">
        <v>995</v>
      </c>
      <c r="H993">
        <v>9250</v>
      </c>
    </row>
    <row r="994" spans="2:8" x14ac:dyDescent="0.3">
      <c r="B994" t="s">
        <v>1073</v>
      </c>
      <c r="C994" t="s">
        <v>1074</v>
      </c>
      <c r="D994" t="s">
        <v>1086</v>
      </c>
      <c r="E994" t="s">
        <v>975</v>
      </c>
      <c r="F994" t="s">
        <v>998</v>
      </c>
      <c r="G994" t="s">
        <v>977</v>
      </c>
      <c r="H994">
        <v>1452</v>
      </c>
    </row>
    <row r="995" spans="2:8" x14ac:dyDescent="0.3">
      <c r="B995" t="s">
        <v>1073</v>
      </c>
      <c r="C995" t="s">
        <v>1074</v>
      </c>
      <c r="D995" t="s">
        <v>1086</v>
      </c>
      <c r="E995" t="s">
        <v>982</v>
      </c>
      <c r="F995" t="s">
        <v>998</v>
      </c>
      <c r="G995" t="s">
        <v>977</v>
      </c>
      <c r="H995">
        <v>1428</v>
      </c>
    </row>
    <row r="996" spans="2:8" x14ac:dyDescent="0.3">
      <c r="B996" t="s">
        <v>1073</v>
      </c>
      <c r="C996" t="s">
        <v>1074</v>
      </c>
      <c r="D996" t="s">
        <v>1086</v>
      </c>
      <c r="E996" t="s">
        <v>975</v>
      </c>
      <c r="F996" t="s">
        <v>998</v>
      </c>
      <c r="G996" t="s">
        <v>987</v>
      </c>
      <c r="H996">
        <v>652</v>
      </c>
    </row>
    <row r="997" spans="2:8" x14ac:dyDescent="0.3">
      <c r="B997" t="s">
        <v>1073</v>
      </c>
      <c r="C997" t="s">
        <v>1074</v>
      </c>
      <c r="D997" t="s">
        <v>1086</v>
      </c>
      <c r="E997" t="s">
        <v>982</v>
      </c>
      <c r="F997" t="s">
        <v>998</v>
      </c>
      <c r="G997" t="s">
        <v>987</v>
      </c>
      <c r="H997">
        <v>788</v>
      </c>
    </row>
    <row r="998" spans="2:8" x14ac:dyDescent="0.3">
      <c r="B998" t="s">
        <v>1073</v>
      </c>
      <c r="C998" t="s">
        <v>1074</v>
      </c>
      <c r="D998" t="s">
        <v>1086</v>
      </c>
      <c r="E998" t="s">
        <v>975</v>
      </c>
      <c r="F998" t="s">
        <v>998</v>
      </c>
      <c r="G998" t="s">
        <v>995</v>
      </c>
      <c r="H998">
        <v>9172</v>
      </c>
    </row>
    <row r="999" spans="2:8" x14ac:dyDescent="0.3">
      <c r="B999" t="s">
        <v>1073</v>
      </c>
      <c r="C999" t="s">
        <v>1074</v>
      </c>
      <c r="D999" t="s">
        <v>1086</v>
      </c>
      <c r="E999" t="s">
        <v>982</v>
      </c>
      <c r="F999" t="s">
        <v>998</v>
      </c>
      <c r="G999" t="s">
        <v>995</v>
      </c>
      <c r="H999">
        <v>9023</v>
      </c>
    </row>
    <row r="1000" spans="2:8" x14ac:dyDescent="0.3">
      <c r="B1000" t="s">
        <v>1073</v>
      </c>
      <c r="C1000" t="s">
        <v>1074</v>
      </c>
      <c r="D1000" t="s">
        <v>1087</v>
      </c>
      <c r="E1000" t="s">
        <v>975</v>
      </c>
      <c r="F1000" t="s">
        <v>976</v>
      </c>
      <c r="G1000" t="s">
        <v>977</v>
      </c>
      <c r="H1000">
        <v>2237</v>
      </c>
    </row>
    <row r="1001" spans="2:8" x14ac:dyDescent="0.3">
      <c r="B1001" t="s">
        <v>1073</v>
      </c>
      <c r="C1001" t="s">
        <v>1074</v>
      </c>
      <c r="D1001" t="s">
        <v>1087</v>
      </c>
      <c r="E1001" t="s">
        <v>982</v>
      </c>
      <c r="F1001" t="s">
        <v>976</v>
      </c>
      <c r="G1001" t="s">
        <v>977</v>
      </c>
      <c r="H1001">
        <v>2119</v>
      </c>
    </row>
    <row r="1002" spans="2:8" x14ac:dyDescent="0.3">
      <c r="B1002" t="s">
        <v>1073</v>
      </c>
      <c r="C1002" t="s">
        <v>1074</v>
      </c>
      <c r="D1002" t="s">
        <v>1087</v>
      </c>
      <c r="E1002" t="s">
        <v>975</v>
      </c>
      <c r="F1002" t="s">
        <v>976</v>
      </c>
      <c r="G1002" t="s">
        <v>987</v>
      </c>
      <c r="H1002">
        <v>720</v>
      </c>
    </row>
    <row r="1003" spans="2:8" x14ac:dyDescent="0.3">
      <c r="B1003" t="s">
        <v>1073</v>
      </c>
      <c r="C1003" t="s">
        <v>1074</v>
      </c>
      <c r="D1003" t="s">
        <v>1087</v>
      </c>
      <c r="E1003" t="s">
        <v>982</v>
      </c>
      <c r="F1003" t="s">
        <v>976</v>
      </c>
      <c r="G1003" t="s">
        <v>987</v>
      </c>
      <c r="H1003">
        <v>779</v>
      </c>
    </row>
    <row r="1004" spans="2:8" x14ac:dyDescent="0.3">
      <c r="B1004" t="s">
        <v>1073</v>
      </c>
      <c r="C1004" t="s">
        <v>1074</v>
      </c>
      <c r="D1004" t="s">
        <v>1087</v>
      </c>
      <c r="E1004" t="s">
        <v>975</v>
      </c>
      <c r="F1004" t="s">
        <v>976</v>
      </c>
      <c r="G1004" t="s">
        <v>995</v>
      </c>
      <c r="H1004">
        <v>5403</v>
      </c>
    </row>
    <row r="1005" spans="2:8" x14ac:dyDescent="0.3">
      <c r="B1005" t="s">
        <v>1073</v>
      </c>
      <c r="C1005" t="s">
        <v>1074</v>
      </c>
      <c r="D1005" t="s">
        <v>1087</v>
      </c>
      <c r="E1005" t="s">
        <v>982</v>
      </c>
      <c r="F1005" t="s">
        <v>976</v>
      </c>
      <c r="G1005" t="s">
        <v>995</v>
      </c>
      <c r="H1005">
        <v>5092</v>
      </c>
    </row>
    <row r="1006" spans="2:8" x14ac:dyDescent="0.3">
      <c r="B1006" t="s">
        <v>1073</v>
      </c>
      <c r="C1006" t="s">
        <v>1074</v>
      </c>
      <c r="D1006" t="s">
        <v>1087</v>
      </c>
      <c r="E1006" t="s">
        <v>975</v>
      </c>
      <c r="F1006" t="s">
        <v>998</v>
      </c>
      <c r="G1006" t="s">
        <v>977</v>
      </c>
      <c r="H1006">
        <v>840</v>
      </c>
    </row>
    <row r="1007" spans="2:8" x14ac:dyDescent="0.3">
      <c r="B1007" t="s">
        <v>1073</v>
      </c>
      <c r="C1007" t="s">
        <v>1074</v>
      </c>
      <c r="D1007" t="s">
        <v>1087</v>
      </c>
      <c r="E1007" t="s">
        <v>982</v>
      </c>
      <c r="F1007" t="s">
        <v>998</v>
      </c>
      <c r="G1007" t="s">
        <v>977</v>
      </c>
      <c r="H1007">
        <v>803</v>
      </c>
    </row>
    <row r="1008" spans="2:8" x14ac:dyDescent="0.3">
      <c r="B1008" t="s">
        <v>1073</v>
      </c>
      <c r="C1008" t="s">
        <v>1074</v>
      </c>
      <c r="D1008" t="s">
        <v>1087</v>
      </c>
      <c r="E1008" t="s">
        <v>975</v>
      </c>
      <c r="F1008" t="s">
        <v>998</v>
      </c>
      <c r="G1008" t="s">
        <v>987</v>
      </c>
      <c r="H1008">
        <v>287</v>
      </c>
    </row>
    <row r="1009" spans="2:8" x14ac:dyDescent="0.3">
      <c r="B1009" t="s">
        <v>1073</v>
      </c>
      <c r="C1009" t="s">
        <v>1074</v>
      </c>
      <c r="D1009" t="s">
        <v>1087</v>
      </c>
      <c r="E1009" t="s">
        <v>982</v>
      </c>
      <c r="F1009" t="s">
        <v>998</v>
      </c>
      <c r="G1009" t="s">
        <v>987</v>
      </c>
      <c r="H1009">
        <v>312</v>
      </c>
    </row>
    <row r="1010" spans="2:8" x14ac:dyDescent="0.3">
      <c r="B1010" t="s">
        <v>1073</v>
      </c>
      <c r="C1010" t="s">
        <v>1074</v>
      </c>
      <c r="D1010" t="s">
        <v>1087</v>
      </c>
      <c r="E1010" t="s">
        <v>975</v>
      </c>
      <c r="F1010" t="s">
        <v>998</v>
      </c>
      <c r="G1010" t="s">
        <v>995</v>
      </c>
      <c r="H1010">
        <v>4983</v>
      </c>
    </row>
    <row r="1011" spans="2:8" x14ac:dyDescent="0.3">
      <c r="B1011" t="s">
        <v>1073</v>
      </c>
      <c r="C1011" t="s">
        <v>1074</v>
      </c>
      <c r="D1011" t="s">
        <v>1087</v>
      </c>
      <c r="E1011" t="s">
        <v>982</v>
      </c>
      <c r="F1011" t="s">
        <v>998</v>
      </c>
      <c r="G1011" t="s">
        <v>995</v>
      </c>
      <c r="H1011">
        <v>4245</v>
      </c>
    </row>
    <row r="1012" spans="2:8" x14ac:dyDescent="0.3">
      <c r="B1012" t="s">
        <v>1073</v>
      </c>
      <c r="C1012" t="s">
        <v>1074</v>
      </c>
      <c r="D1012" t="s">
        <v>1088</v>
      </c>
      <c r="E1012" t="s">
        <v>975</v>
      </c>
      <c r="F1012" t="s">
        <v>976</v>
      </c>
      <c r="G1012" t="s">
        <v>977</v>
      </c>
      <c r="H1012">
        <v>10505</v>
      </c>
    </row>
    <row r="1013" spans="2:8" x14ac:dyDescent="0.3">
      <c r="B1013" t="s">
        <v>1073</v>
      </c>
      <c r="C1013" t="s">
        <v>1074</v>
      </c>
      <c r="D1013" t="s">
        <v>1088</v>
      </c>
      <c r="E1013" t="s">
        <v>982</v>
      </c>
      <c r="F1013" t="s">
        <v>976</v>
      </c>
      <c r="G1013" t="s">
        <v>977</v>
      </c>
      <c r="H1013">
        <v>10220</v>
      </c>
    </row>
    <row r="1014" spans="2:8" x14ac:dyDescent="0.3">
      <c r="B1014" t="s">
        <v>1073</v>
      </c>
      <c r="C1014" t="s">
        <v>1074</v>
      </c>
      <c r="D1014" t="s">
        <v>1088</v>
      </c>
      <c r="E1014" t="s">
        <v>975</v>
      </c>
      <c r="F1014" t="s">
        <v>976</v>
      </c>
      <c r="G1014" t="s">
        <v>987</v>
      </c>
      <c r="H1014">
        <v>3531</v>
      </c>
    </row>
    <row r="1015" spans="2:8" x14ac:dyDescent="0.3">
      <c r="B1015" t="s">
        <v>1073</v>
      </c>
      <c r="C1015" t="s">
        <v>1074</v>
      </c>
      <c r="D1015" t="s">
        <v>1088</v>
      </c>
      <c r="E1015" t="s">
        <v>982</v>
      </c>
      <c r="F1015" t="s">
        <v>976</v>
      </c>
      <c r="G1015" t="s">
        <v>987</v>
      </c>
      <c r="H1015">
        <v>3785</v>
      </c>
    </row>
    <row r="1016" spans="2:8" x14ac:dyDescent="0.3">
      <c r="B1016" t="s">
        <v>1073</v>
      </c>
      <c r="C1016" t="s">
        <v>1074</v>
      </c>
      <c r="D1016" t="s">
        <v>1088</v>
      </c>
      <c r="E1016" t="s">
        <v>975</v>
      </c>
      <c r="F1016" t="s">
        <v>976</v>
      </c>
      <c r="G1016" t="s">
        <v>995</v>
      </c>
      <c r="H1016">
        <v>27078</v>
      </c>
    </row>
    <row r="1017" spans="2:8" x14ac:dyDescent="0.3">
      <c r="B1017" t="s">
        <v>1073</v>
      </c>
      <c r="C1017" t="s">
        <v>1074</v>
      </c>
      <c r="D1017" t="s">
        <v>1088</v>
      </c>
      <c r="E1017" t="s">
        <v>982</v>
      </c>
      <c r="F1017" t="s">
        <v>976</v>
      </c>
      <c r="G1017" t="s">
        <v>995</v>
      </c>
      <c r="H1017">
        <v>28874</v>
      </c>
    </row>
    <row r="1018" spans="2:8" x14ac:dyDescent="0.3">
      <c r="B1018" t="s">
        <v>1073</v>
      </c>
      <c r="C1018" t="s">
        <v>1074</v>
      </c>
      <c r="D1018" t="s">
        <v>1088</v>
      </c>
      <c r="E1018" t="s">
        <v>975</v>
      </c>
      <c r="F1018" t="s">
        <v>998</v>
      </c>
      <c r="G1018" t="s">
        <v>977</v>
      </c>
      <c r="H1018">
        <v>3532</v>
      </c>
    </row>
    <row r="1019" spans="2:8" x14ac:dyDescent="0.3">
      <c r="B1019" t="s">
        <v>1073</v>
      </c>
      <c r="C1019" t="s">
        <v>1074</v>
      </c>
      <c r="D1019" t="s">
        <v>1088</v>
      </c>
      <c r="E1019" t="s">
        <v>982</v>
      </c>
      <c r="F1019" t="s">
        <v>998</v>
      </c>
      <c r="G1019" t="s">
        <v>977</v>
      </c>
      <c r="H1019">
        <v>3458</v>
      </c>
    </row>
    <row r="1020" spans="2:8" x14ac:dyDescent="0.3">
      <c r="B1020" t="s">
        <v>1073</v>
      </c>
      <c r="C1020" t="s">
        <v>1074</v>
      </c>
      <c r="D1020" t="s">
        <v>1088</v>
      </c>
      <c r="E1020" t="s">
        <v>975</v>
      </c>
      <c r="F1020" t="s">
        <v>998</v>
      </c>
      <c r="G1020" t="s">
        <v>987</v>
      </c>
      <c r="H1020">
        <v>1040</v>
      </c>
    </row>
    <row r="1021" spans="2:8" x14ac:dyDescent="0.3">
      <c r="B1021" t="s">
        <v>1073</v>
      </c>
      <c r="C1021" t="s">
        <v>1074</v>
      </c>
      <c r="D1021" t="s">
        <v>1088</v>
      </c>
      <c r="E1021" t="s">
        <v>982</v>
      </c>
      <c r="F1021" t="s">
        <v>998</v>
      </c>
      <c r="G1021" t="s">
        <v>987</v>
      </c>
      <c r="H1021">
        <v>1124</v>
      </c>
    </row>
    <row r="1022" spans="2:8" x14ac:dyDescent="0.3">
      <c r="B1022" t="s">
        <v>1073</v>
      </c>
      <c r="C1022" t="s">
        <v>1074</v>
      </c>
      <c r="D1022" t="s">
        <v>1088</v>
      </c>
      <c r="E1022" t="s">
        <v>975</v>
      </c>
      <c r="F1022" t="s">
        <v>998</v>
      </c>
      <c r="G1022" t="s">
        <v>995</v>
      </c>
      <c r="H1022">
        <v>17334</v>
      </c>
    </row>
    <row r="1023" spans="2:8" x14ac:dyDescent="0.3">
      <c r="B1023" t="s">
        <v>1073</v>
      </c>
      <c r="C1023" t="s">
        <v>1074</v>
      </c>
      <c r="D1023" t="s">
        <v>1088</v>
      </c>
      <c r="E1023" t="s">
        <v>982</v>
      </c>
      <c r="F1023" t="s">
        <v>998</v>
      </c>
      <c r="G1023" t="s">
        <v>995</v>
      </c>
      <c r="H1023">
        <v>17044</v>
      </c>
    </row>
    <row r="1024" spans="2:8" x14ac:dyDescent="0.3">
      <c r="B1024" t="s">
        <v>1073</v>
      </c>
      <c r="C1024" t="s">
        <v>1074</v>
      </c>
      <c r="D1024" t="s">
        <v>1089</v>
      </c>
      <c r="E1024" t="s">
        <v>975</v>
      </c>
      <c r="F1024" t="s">
        <v>976</v>
      </c>
      <c r="G1024" t="s">
        <v>977</v>
      </c>
      <c r="H1024">
        <v>4377</v>
      </c>
    </row>
    <row r="1025" spans="2:8" x14ac:dyDescent="0.3">
      <c r="B1025" t="s">
        <v>1073</v>
      </c>
      <c r="C1025" t="s">
        <v>1074</v>
      </c>
      <c r="D1025" t="s">
        <v>1089</v>
      </c>
      <c r="E1025" t="s">
        <v>982</v>
      </c>
      <c r="F1025" t="s">
        <v>976</v>
      </c>
      <c r="G1025" t="s">
        <v>977</v>
      </c>
      <c r="H1025">
        <v>4264</v>
      </c>
    </row>
    <row r="1026" spans="2:8" x14ac:dyDescent="0.3">
      <c r="B1026" t="s">
        <v>1073</v>
      </c>
      <c r="C1026" t="s">
        <v>1074</v>
      </c>
      <c r="D1026" t="s">
        <v>1089</v>
      </c>
      <c r="E1026" t="s">
        <v>975</v>
      </c>
      <c r="F1026" t="s">
        <v>976</v>
      </c>
      <c r="G1026" t="s">
        <v>987</v>
      </c>
      <c r="H1026">
        <v>2521</v>
      </c>
    </row>
    <row r="1027" spans="2:8" x14ac:dyDescent="0.3">
      <c r="B1027" t="s">
        <v>1073</v>
      </c>
      <c r="C1027" t="s">
        <v>1074</v>
      </c>
      <c r="D1027" t="s">
        <v>1089</v>
      </c>
      <c r="E1027" t="s">
        <v>982</v>
      </c>
      <c r="F1027" t="s">
        <v>976</v>
      </c>
      <c r="G1027" t="s">
        <v>987</v>
      </c>
      <c r="H1027">
        <v>2373</v>
      </c>
    </row>
    <row r="1028" spans="2:8" x14ac:dyDescent="0.3">
      <c r="B1028" t="s">
        <v>1073</v>
      </c>
      <c r="C1028" t="s">
        <v>1074</v>
      </c>
      <c r="D1028" t="s">
        <v>1089</v>
      </c>
      <c r="E1028" t="s">
        <v>975</v>
      </c>
      <c r="F1028" t="s">
        <v>976</v>
      </c>
      <c r="G1028" t="s">
        <v>995</v>
      </c>
      <c r="H1028">
        <v>18431</v>
      </c>
    </row>
    <row r="1029" spans="2:8" x14ac:dyDescent="0.3">
      <c r="B1029" t="s">
        <v>1073</v>
      </c>
      <c r="C1029" t="s">
        <v>1074</v>
      </c>
      <c r="D1029" t="s">
        <v>1089</v>
      </c>
      <c r="E1029" t="s">
        <v>982</v>
      </c>
      <c r="F1029" t="s">
        <v>976</v>
      </c>
      <c r="G1029" t="s">
        <v>995</v>
      </c>
      <c r="H1029">
        <v>23722</v>
      </c>
    </row>
    <row r="1030" spans="2:8" x14ac:dyDescent="0.3">
      <c r="B1030" t="s">
        <v>1073</v>
      </c>
      <c r="C1030" t="s">
        <v>1074</v>
      </c>
      <c r="D1030" t="s">
        <v>1089</v>
      </c>
      <c r="E1030" t="s">
        <v>975</v>
      </c>
      <c r="F1030" t="s">
        <v>998</v>
      </c>
      <c r="G1030" t="s">
        <v>977</v>
      </c>
      <c r="H1030">
        <v>2183</v>
      </c>
    </row>
    <row r="1031" spans="2:8" x14ac:dyDescent="0.3">
      <c r="B1031" t="s">
        <v>1073</v>
      </c>
      <c r="C1031" t="s">
        <v>1074</v>
      </c>
      <c r="D1031" t="s">
        <v>1089</v>
      </c>
      <c r="E1031" t="s">
        <v>982</v>
      </c>
      <c r="F1031" t="s">
        <v>998</v>
      </c>
      <c r="G1031" t="s">
        <v>977</v>
      </c>
      <c r="H1031">
        <v>2100</v>
      </c>
    </row>
    <row r="1032" spans="2:8" x14ac:dyDescent="0.3">
      <c r="B1032" t="s">
        <v>1073</v>
      </c>
      <c r="C1032" t="s">
        <v>1074</v>
      </c>
      <c r="D1032" t="s">
        <v>1089</v>
      </c>
      <c r="E1032" t="s">
        <v>975</v>
      </c>
      <c r="F1032" t="s">
        <v>998</v>
      </c>
      <c r="G1032" t="s">
        <v>987</v>
      </c>
      <c r="H1032">
        <v>786</v>
      </c>
    </row>
    <row r="1033" spans="2:8" x14ac:dyDescent="0.3">
      <c r="B1033" t="s">
        <v>1073</v>
      </c>
      <c r="C1033" t="s">
        <v>1074</v>
      </c>
      <c r="D1033" t="s">
        <v>1089</v>
      </c>
      <c r="E1033" t="s">
        <v>982</v>
      </c>
      <c r="F1033" t="s">
        <v>998</v>
      </c>
      <c r="G1033" t="s">
        <v>987</v>
      </c>
      <c r="H1033">
        <v>950</v>
      </c>
    </row>
    <row r="1034" spans="2:8" x14ac:dyDescent="0.3">
      <c r="B1034" t="s">
        <v>1073</v>
      </c>
      <c r="C1034" t="s">
        <v>1074</v>
      </c>
      <c r="D1034" t="s">
        <v>1089</v>
      </c>
      <c r="E1034" t="s">
        <v>975</v>
      </c>
      <c r="F1034" t="s">
        <v>998</v>
      </c>
      <c r="G1034" t="s">
        <v>995</v>
      </c>
      <c r="H1034">
        <v>7842</v>
      </c>
    </row>
    <row r="1035" spans="2:8" x14ac:dyDescent="0.3">
      <c r="B1035" t="s">
        <v>1073</v>
      </c>
      <c r="C1035" t="s">
        <v>1074</v>
      </c>
      <c r="D1035" t="s">
        <v>1089</v>
      </c>
      <c r="E1035" t="s">
        <v>982</v>
      </c>
      <c r="F1035" t="s">
        <v>998</v>
      </c>
      <c r="G1035" t="s">
        <v>995</v>
      </c>
      <c r="H1035">
        <v>8857</v>
      </c>
    </row>
    <row r="1036" spans="2:8" x14ac:dyDescent="0.3">
      <c r="B1036" t="s">
        <v>1073</v>
      </c>
      <c r="C1036" t="s">
        <v>1074</v>
      </c>
      <c r="D1036" t="s">
        <v>1090</v>
      </c>
      <c r="E1036" t="s">
        <v>975</v>
      </c>
      <c r="F1036" t="s">
        <v>976</v>
      </c>
      <c r="G1036" t="s">
        <v>977</v>
      </c>
      <c r="H1036">
        <v>1650</v>
      </c>
    </row>
    <row r="1037" spans="2:8" x14ac:dyDescent="0.3">
      <c r="B1037" t="s">
        <v>1073</v>
      </c>
      <c r="C1037" t="s">
        <v>1074</v>
      </c>
      <c r="D1037" t="s">
        <v>1090</v>
      </c>
      <c r="E1037" t="s">
        <v>982</v>
      </c>
      <c r="F1037" t="s">
        <v>976</v>
      </c>
      <c r="G1037" t="s">
        <v>977</v>
      </c>
      <c r="H1037">
        <v>1600</v>
      </c>
    </row>
    <row r="1038" spans="2:8" x14ac:dyDescent="0.3">
      <c r="B1038" t="s">
        <v>1073</v>
      </c>
      <c r="C1038" t="s">
        <v>1074</v>
      </c>
      <c r="D1038" t="s">
        <v>1090</v>
      </c>
      <c r="E1038" t="s">
        <v>975</v>
      </c>
      <c r="F1038" t="s">
        <v>976</v>
      </c>
      <c r="G1038" t="s">
        <v>987</v>
      </c>
      <c r="H1038">
        <v>910</v>
      </c>
    </row>
    <row r="1039" spans="2:8" x14ac:dyDescent="0.3">
      <c r="B1039" t="s">
        <v>1073</v>
      </c>
      <c r="C1039" t="s">
        <v>1074</v>
      </c>
      <c r="D1039" t="s">
        <v>1090</v>
      </c>
      <c r="E1039" t="s">
        <v>982</v>
      </c>
      <c r="F1039" t="s">
        <v>976</v>
      </c>
      <c r="G1039" t="s">
        <v>987</v>
      </c>
      <c r="H1039">
        <v>968</v>
      </c>
    </row>
    <row r="1040" spans="2:8" x14ac:dyDescent="0.3">
      <c r="B1040" t="s">
        <v>1073</v>
      </c>
      <c r="C1040" t="s">
        <v>1074</v>
      </c>
      <c r="D1040" t="s">
        <v>1090</v>
      </c>
      <c r="E1040" t="s">
        <v>975</v>
      </c>
      <c r="F1040" t="s">
        <v>976</v>
      </c>
      <c r="G1040" t="s">
        <v>995</v>
      </c>
      <c r="H1040">
        <v>6570</v>
      </c>
    </row>
    <row r="1041" spans="2:8" x14ac:dyDescent="0.3">
      <c r="B1041" t="s">
        <v>1073</v>
      </c>
      <c r="C1041" t="s">
        <v>1074</v>
      </c>
      <c r="D1041" t="s">
        <v>1090</v>
      </c>
      <c r="E1041" t="s">
        <v>982</v>
      </c>
      <c r="F1041" t="s">
        <v>976</v>
      </c>
      <c r="G1041" t="s">
        <v>995</v>
      </c>
      <c r="H1041">
        <v>8299</v>
      </c>
    </row>
    <row r="1042" spans="2:8" x14ac:dyDescent="0.3">
      <c r="B1042" t="s">
        <v>1073</v>
      </c>
      <c r="C1042" t="s">
        <v>1074</v>
      </c>
      <c r="D1042" t="s">
        <v>1090</v>
      </c>
      <c r="E1042" t="s">
        <v>975</v>
      </c>
      <c r="F1042" t="s">
        <v>998</v>
      </c>
      <c r="G1042" t="s">
        <v>977</v>
      </c>
      <c r="H1042">
        <v>407</v>
      </c>
    </row>
    <row r="1043" spans="2:8" x14ac:dyDescent="0.3">
      <c r="B1043" t="s">
        <v>1073</v>
      </c>
      <c r="C1043" t="s">
        <v>1074</v>
      </c>
      <c r="D1043" t="s">
        <v>1090</v>
      </c>
      <c r="E1043" t="s">
        <v>982</v>
      </c>
      <c r="F1043" t="s">
        <v>998</v>
      </c>
      <c r="G1043" t="s">
        <v>977</v>
      </c>
      <c r="H1043">
        <v>377</v>
      </c>
    </row>
    <row r="1044" spans="2:8" x14ac:dyDescent="0.3">
      <c r="B1044" t="s">
        <v>1073</v>
      </c>
      <c r="C1044" t="s">
        <v>1074</v>
      </c>
      <c r="D1044" t="s">
        <v>1090</v>
      </c>
      <c r="E1044" t="s">
        <v>975</v>
      </c>
      <c r="F1044" t="s">
        <v>998</v>
      </c>
      <c r="G1044" t="s">
        <v>987</v>
      </c>
      <c r="H1044">
        <v>142</v>
      </c>
    </row>
    <row r="1045" spans="2:8" x14ac:dyDescent="0.3">
      <c r="B1045" t="s">
        <v>1073</v>
      </c>
      <c r="C1045" t="s">
        <v>1074</v>
      </c>
      <c r="D1045" t="s">
        <v>1090</v>
      </c>
      <c r="E1045" t="s">
        <v>982</v>
      </c>
      <c r="F1045" t="s">
        <v>998</v>
      </c>
      <c r="G1045" t="s">
        <v>987</v>
      </c>
      <c r="H1045">
        <v>143</v>
      </c>
    </row>
    <row r="1046" spans="2:8" x14ac:dyDescent="0.3">
      <c r="B1046" t="s">
        <v>1073</v>
      </c>
      <c r="C1046" t="s">
        <v>1074</v>
      </c>
      <c r="D1046" t="s">
        <v>1090</v>
      </c>
      <c r="E1046" t="s">
        <v>975</v>
      </c>
      <c r="F1046" t="s">
        <v>998</v>
      </c>
      <c r="G1046" t="s">
        <v>995</v>
      </c>
      <c r="H1046">
        <v>1528</v>
      </c>
    </row>
    <row r="1047" spans="2:8" x14ac:dyDescent="0.3">
      <c r="B1047" t="s">
        <v>1073</v>
      </c>
      <c r="C1047" t="s">
        <v>1074</v>
      </c>
      <c r="D1047" t="s">
        <v>1090</v>
      </c>
      <c r="E1047" t="s">
        <v>982</v>
      </c>
      <c r="F1047" t="s">
        <v>998</v>
      </c>
      <c r="G1047" t="s">
        <v>995</v>
      </c>
      <c r="H1047">
        <v>1683</v>
      </c>
    </row>
    <row r="1048" spans="2:8" x14ac:dyDescent="0.3">
      <c r="B1048" t="s">
        <v>1073</v>
      </c>
      <c r="C1048" t="s">
        <v>1074</v>
      </c>
      <c r="D1048" t="s">
        <v>1091</v>
      </c>
      <c r="E1048" t="s">
        <v>975</v>
      </c>
      <c r="F1048" t="s">
        <v>976</v>
      </c>
      <c r="G1048" t="s">
        <v>977</v>
      </c>
      <c r="H1048">
        <v>2683</v>
      </c>
    </row>
    <row r="1049" spans="2:8" x14ac:dyDescent="0.3">
      <c r="B1049" t="s">
        <v>1073</v>
      </c>
      <c r="C1049" t="s">
        <v>1074</v>
      </c>
      <c r="D1049" t="s">
        <v>1091</v>
      </c>
      <c r="E1049" t="s">
        <v>982</v>
      </c>
      <c r="F1049" t="s">
        <v>976</v>
      </c>
      <c r="G1049" t="s">
        <v>977</v>
      </c>
      <c r="H1049">
        <v>2623</v>
      </c>
    </row>
    <row r="1050" spans="2:8" x14ac:dyDescent="0.3">
      <c r="B1050" t="s">
        <v>1073</v>
      </c>
      <c r="C1050" t="s">
        <v>1074</v>
      </c>
      <c r="D1050" t="s">
        <v>1091</v>
      </c>
      <c r="E1050" t="s">
        <v>975</v>
      </c>
      <c r="F1050" t="s">
        <v>976</v>
      </c>
      <c r="G1050" t="s">
        <v>987</v>
      </c>
      <c r="H1050">
        <v>1417</v>
      </c>
    </row>
    <row r="1051" spans="2:8" x14ac:dyDescent="0.3">
      <c r="B1051" t="s">
        <v>1073</v>
      </c>
      <c r="C1051" t="s">
        <v>1074</v>
      </c>
      <c r="D1051" t="s">
        <v>1091</v>
      </c>
      <c r="E1051" t="s">
        <v>982</v>
      </c>
      <c r="F1051" t="s">
        <v>976</v>
      </c>
      <c r="G1051" t="s">
        <v>987</v>
      </c>
      <c r="H1051">
        <v>1479</v>
      </c>
    </row>
    <row r="1052" spans="2:8" x14ac:dyDescent="0.3">
      <c r="B1052" t="s">
        <v>1073</v>
      </c>
      <c r="C1052" t="s">
        <v>1074</v>
      </c>
      <c r="D1052" t="s">
        <v>1091</v>
      </c>
      <c r="E1052" t="s">
        <v>975</v>
      </c>
      <c r="F1052" t="s">
        <v>976</v>
      </c>
      <c r="G1052" t="s">
        <v>995</v>
      </c>
      <c r="H1052">
        <v>11527</v>
      </c>
    </row>
    <row r="1053" spans="2:8" x14ac:dyDescent="0.3">
      <c r="B1053" t="s">
        <v>1073</v>
      </c>
      <c r="C1053" t="s">
        <v>1074</v>
      </c>
      <c r="D1053" t="s">
        <v>1091</v>
      </c>
      <c r="E1053" t="s">
        <v>982</v>
      </c>
      <c r="F1053" t="s">
        <v>976</v>
      </c>
      <c r="G1053" t="s">
        <v>995</v>
      </c>
      <c r="H1053">
        <v>15243</v>
      </c>
    </row>
    <row r="1054" spans="2:8" x14ac:dyDescent="0.3">
      <c r="B1054" t="s">
        <v>1073</v>
      </c>
      <c r="C1054" t="s">
        <v>1074</v>
      </c>
      <c r="D1054" t="s">
        <v>1091</v>
      </c>
      <c r="E1054" t="s">
        <v>975</v>
      </c>
      <c r="F1054" t="s">
        <v>998</v>
      </c>
      <c r="G1054" t="s">
        <v>977</v>
      </c>
      <c r="H1054">
        <v>1504</v>
      </c>
    </row>
    <row r="1055" spans="2:8" x14ac:dyDescent="0.3">
      <c r="B1055" t="s">
        <v>1073</v>
      </c>
      <c r="C1055" t="s">
        <v>1074</v>
      </c>
      <c r="D1055" t="s">
        <v>1091</v>
      </c>
      <c r="E1055" t="s">
        <v>982</v>
      </c>
      <c r="F1055" t="s">
        <v>998</v>
      </c>
      <c r="G1055" t="s">
        <v>977</v>
      </c>
      <c r="H1055">
        <v>1360</v>
      </c>
    </row>
    <row r="1056" spans="2:8" x14ac:dyDescent="0.3">
      <c r="B1056" t="s">
        <v>1073</v>
      </c>
      <c r="C1056" t="s">
        <v>1074</v>
      </c>
      <c r="D1056" t="s">
        <v>1091</v>
      </c>
      <c r="E1056" t="s">
        <v>975</v>
      </c>
      <c r="F1056" t="s">
        <v>998</v>
      </c>
      <c r="G1056" t="s">
        <v>987</v>
      </c>
      <c r="H1056">
        <v>598</v>
      </c>
    </row>
    <row r="1057" spans="2:8" x14ac:dyDescent="0.3">
      <c r="B1057" t="s">
        <v>1073</v>
      </c>
      <c r="C1057" t="s">
        <v>1074</v>
      </c>
      <c r="D1057" t="s">
        <v>1091</v>
      </c>
      <c r="E1057" t="s">
        <v>982</v>
      </c>
      <c r="F1057" t="s">
        <v>998</v>
      </c>
      <c r="G1057" t="s">
        <v>987</v>
      </c>
      <c r="H1057">
        <v>764</v>
      </c>
    </row>
    <row r="1058" spans="2:8" x14ac:dyDescent="0.3">
      <c r="B1058" t="s">
        <v>1073</v>
      </c>
      <c r="C1058" t="s">
        <v>1074</v>
      </c>
      <c r="D1058" t="s">
        <v>1091</v>
      </c>
      <c r="E1058" t="s">
        <v>975</v>
      </c>
      <c r="F1058" t="s">
        <v>998</v>
      </c>
      <c r="G1058" t="s">
        <v>995</v>
      </c>
      <c r="H1058">
        <v>5689</v>
      </c>
    </row>
    <row r="1059" spans="2:8" x14ac:dyDescent="0.3">
      <c r="B1059" t="s">
        <v>1073</v>
      </c>
      <c r="C1059" t="s">
        <v>1074</v>
      </c>
      <c r="D1059" t="s">
        <v>1091</v>
      </c>
      <c r="E1059" t="s">
        <v>982</v>
      </c>
      <c r="F1059" t="s">
        <v>998</v>
      </c>
      <c r="G1059" t="s">
        <v>995</v>
      </c>
      <c r="H1059">
        <v>6694</v>
      </c>
    </row>
    <row r="1060" spans="2:8" x14ac:dyDescent="0.3">
      <c r="B1060" t="s">
        <v>1073</v>
      </c>
      <c r="C1060" t="s">
        <v>1074</v>
      </c>
      <c r="D1060" t="s">
        <v>1092</v>
      </c>
      <c r="E1060" t="s">
        <v>975</v>
      </c>
      <c r="F1060" t="s">
        <v>976</v>
      </c>
      <c r="G1060" t="s">
        <v>977</v>
      </c>
      <c r="H1060">
        <v>2134</v>
      </c>
    </row>
    <row r="1061" spans="2:8" x14ac:dyDescent="0.3">
      <c r="B1061" t="s">
        <v>1073</v>
      </c>
      <c r="C1061" t="s">
        <v>1074</v>
      </c>
      <c r="D1061" t="s">
        <v>1092</v>
      </c>
      <c r="E1061" t="s">
        <v>982</v>
      </c>
      <c r="F1061" t="s">
        <v>976</v>
      </c>
      <c r="G1061" t="s">
        <v>977</v>
      </c>
      <c r="H1061">
        <v>2005</v>
      </c>
    </row>
    <row r="1062" spans="2:8" x14ac:dyDescent="0.3">
      <c r="B1062" t="s">
        <v>1073</v>
      </c>
      <c r="C1062" t="s">
        <v>1074</v>
      </c>
      <c r="D1062" t="s">
        <v>1092</v>
      </c>
      <c r="E1062" t="s">
        <v>975</v>
      </c>
      <c r="F1062" t="s">
        <v>976</v>
      </c>
      <c r="G1062" t="s">
        <v>987</v>
      </c>
      <c r="H1062">
        <v>1335</v>
      </c>
    </row>
    <row r="1063" spans="2:8" x14ac:dyDescent="0.3">
      <c r="B1063" t="s">
        <v>1073</v>
      </c>
      <c r="C1063" t="s">
        <v>1074</v>
      </c>
      <c r="D1063" t="s">
        <v>1092</v>
      </c>
      <c r="E1063" t="s">
        <v>982</v>
      </c>
      <c r="F1063" t="s">
        <v>976</v>
      </c>
      <c r="G1063" t="s">
        <v>987</v>
      </c>
      <c r="H1063">
        <v>1321</v>
      </c>
    </row>
    <row r="1064" spans="2:8" x14ac:dyDescent="0.3">
      <c r="B1064" t="s">
        <v>1073</v>
      </c>
      <c r="C1064" t="s">
        <v>1074</v>
      </c>
      <c r="D1064" t="s">
        <v>1092</v>
      </c>
      <c r="E1064" t="s">
        <v>975</v>
      </c>
      <c r="F1064" t="s">
        <v>976</v>
      </c>
      <c r="G1064" t="s">
        <v>995</v>
      </c>
      <c r="H1064">
        <v>8933</v>
      </c>
    </row>
    <row r="1065" spans="2:8" x14ac:dyDescent="0.3">
      <c r="B1065" t="s">
        <v>1073</v>
      </c>
      <c r="C1065" t="s">
        <v>1074</v>
      </c>
      <c r="D1065" t="s">
        <v>1092</v>
      </c>
      <c r="E1065" t="s">
        <v>982</v>
      </c>
      <c r="F1065" t="s">
        <v>976</v>
      </c>
      <c r="G1065" t="s">
        <v>995</v>
      </c>
      <c r="H1065">
        <v>11124</v>
      </c>
    </row>
    <row r="1066" spans="2:8" x14ac:dyDescent="0.3">
      <c r="B1066" t="s">
        <v>1073</v>
      </c>
      <c r="C1066" t="s">
        <v>1074</v>
      </c>
      <c r="D1066" t="s">
        <v>1092</v>
      </c>
      <c r="E1066" t="s">
        <v>975</v>
      </c>
      <c r="F1066" t="s">
        <v>998</v>
      </c>
      <c r="G1066" t="s">
        <v>977</v>
      </c>
      <c r="H1066">
        <v>1264</v>
      </c>
    </row>
    <row r="1067" spans="2:8" x14ac:dyDescent="0.3">
      <c r="B1067" t="s">
        <v>1073</v>
      </c>
      <c r="C1067" t="s">
        <v>1074</v>
      </c>
      <c r="D1067" t="s">
        <v>1092</v>
      </c>
      <c r="E1067" t="s">
        <v>982</v>
      </c>
      <c r="F1067" t="s">
        <v>998</v>
      </c>
      <c r="G1067" t="s">
        <v>977</v>
      </c>
      <c r="H1067">
        <v>1304</v>
      </c>
    </row>
    <row r="1068" spans="2:8" x14ac:dyDescent="0.3">
      <c r="B1068" t="s">
        <v>1073</v>
      </c>
      <c r="C1068" t="s">
        <v>1074</v>
      </c>
      <c r="D1068" t="s">
        <v>1092</v>
      </c>
      <c r="E1068" t="s">
        <v>975</v>
      </c>
      <c r="F1068" t="s">
        <v>998</v>
      </c>
      <c r="G1068" t="s">
        <v>987</v>
      </c>
      <c r="H1068">
        <v>407</v>
      </c>
    </row>
    <row r="1069" spans="2:8" x14ac:dyDescent="0.3">
      <c r="B1069" t="s">
        <v>1073</v>
      </c>
      <c r="C1069" t="s">
        <v>1074</v>
      </c>
      <c r="D1069" t="s">
        <v>1092</v>
      </c>
      <c r="E1069" t="s">
        <v>982</v>
      </c>
      <c r="F1069" t="s">
        <v>998</v>
      </c>
      <c r="G1069" t="s">
        <v>987</v>
      </c>
      <c r="H1069">
        <v>404</v>
      </c>
    </row>
    <row r="1070" spans="2:8" x14ac:dyDescent="0.3">
      <c r="B1070" t="s">
        <v>1073</v>
      </c>
      <c r="C1070" t="s">
        <v>1074</v>
      </c>
      <c r="D1070" t="s">
        <v>1092</v>
      </c>
      <c r="E1070" t="s">
        <v>975</v>
      </c>
      <c r="F1070" t="s">
        <v>998</v>
      </c>
      <c r="G1070" t="s">
        <v>995</v>
      </c>
      <c r="H1070">
        <v>4290</v>
      </c>
    </row>
    <row r="1071" spans="2:8" x14ac:dyDescent="0.3">
      <c r="B1071" t="s">
        <v>1073</v>
      </c>
      <c r="C1071" t="s">
        <v>1074</v>
      </c>
      <c r="D1071" t="s">
        <v>1092</v>
      </c>
      <c r="E1071" t="s">
        <v>982</v>
      </c>
      <c r="F1071" t="s">
        <v>998</v>
      </c>
      <c r="G1071" t="s">
        <v>995</v>
      </c>
      <c r="H1071">
        <v>4993</v>
      </c>
    </row>
    <row r="1072" spans="2:8" x14ac:dyDescent="0.3">
      <c r="B1072" t="s">
        <v>1073</v>
      </c>
      <c r="C1072" t="s">
        <v>1093</v>
      </c>
      <c r="D1072" t="s">
        <v>1094</v>
      </c>
      <c r="E1072" t="s">
        <v>975</v>
      </c>
      <c r="F1072" t="s">
        <v>976</v>
      </c>
      <c r="G1072" t="s">
        <v>977</v>
      </c>
      <c r="H1072">
        <v>2518</v>
      </c>
    </row>
    <row r="1073" spans="2:8" x14ac:dyDescent="0.3">
      <c r="B1073" t="s">
        <v>1073</v>
      </c>
      <c r="C1073" t="s">
        <v>1093</v>
      </c>
      <c r="D1073" t="s">
        <v>1094</v>
      </c>
      <c r="E1073" t="s">
        <v>982</v>
      </c>
      <c r="F1073" t="s">
        <v>976</v>
      </c>
      <c r="G1073" t="s">
        <v>977</v>
      </c>
      <c r="H1073">
        <v>2484</v>
      </c>
    </row>
    <row r="1074" spans="2:8" x14ac:dyDescent="0.3">
      <c r="B1074" t="s">
        <v>1073</v>
      </c>
      <c r="C1074" t="s">
        <v>1093</v>
      </c>
      <c r="D1074" t="s">
        <v>1094</v>
      </c>
      <c r="E1074" t="s">
        <v>975</v>
      </c>
      <c r="F1074" t="s">
        <v>976</v>
      </c>
      <c r="G1074" t="s">
        <v>987</v>
      </c>
      <c r="H1074">
        <v>1160</v>
      </c>
    </row>
    <row r="1075" spans="2:8" x14ac:dyDescent="0.3">
      <c r="B1075" t="s">
        <v>1073</v>
      </c>
      <c r="C1075" t="s">
        <v>1093</v>
      </c>
      <c r="D1075" t="s">
        <v>1094</v>
      </c>
      <c r="E1075" t="s">
        <v>982</v>
      </c>
      <c r="F1075" t="s">
        <v>976</v>
      </c>
      <c r="G1075" t="s">
        <v>987</v>
      </c>
      <c r="H1075">
        <v>1134</v>
      </c>
    </row>
    <row r="1076" spans="2:8" x14ac:dyDescent="0.3">
      <c r="B1076" t="s">
        <v>1073</v>
      </c>
      <c r="C1076" t="s">
        <v>1093</v>
      </c>
      <c r="D1076" t="s">
        <v>1094</v>
      </c>
      <c r="E1076" t="s">
        <v>975</v>
      </c>
      <c r="F1076" t="s">
        <v>976</v>
      </c>
      <c r="G1076" t="s">
        <v>995</v>
      </c>
      <c r="H1076">
        <v>9991</v>
      </c>
    </row>
    <row r="1077" spans="2:8" x14ac:dyDescent="0.3">
      <c r="B1077" t="s">
        <v>1073</v>
      </c>
      <c r="C1077" t="s">
        <v>1093</v>
      </c>
      <c r="D1077" t="s">
        <v>1094</v>
      </c>
      <c r="E1077" t="s">
        <v>982</v>
      </c>
      <c r="F1077" t="s">
        <v>976</v>
      </c>
      <c r="G1077" t="s">
        <v>995</v>
      </c>
      <c r="H1077">
        <v>11000</v>
      </c>
    </row>
    <row r="1078" spans="2:8" x14ac:dyDescent="0.3">
      <c r="B1078" t="s">
        <v>1073</v>
      </c>
      <c r="C1078" t="s">
        <v>1093</v>
      </c>
      <c r="D1078" t="s">
        <v>1094</v>
      </c>
      <c r="E1078" t="s">
        <v>975</v>
      </c>
      <c r="F1078" t="s">
        <v>998</v>
      </c>
      <c r="G1078" t="s">
        <v>977</v>
      </c>
      <c r="H1078">
        <v>202</v>
      </c>
    </row>
    <row r="1079" spans="2:8" x14ac:dyDescent="0.3">
      <c r="B1079" t="s">
        <v>1073</v>
      </c>
      <c r="C1079" t="s">
        <v>1093</v>
      </c>
      <c r="D1079" t="s">
        <v>1094</v>
      </c>
      <c r="E1079" t="s">
        <v>982</v>
      </c>
      <c r="F1079" t="s">
        <v>998</v>
      </c>
      <c r="G1079" t="s">
        <v>977</v>
      </c>
      <c r="H1079">
        <v>234</v>
      </c>
    </row>
    <row r="1080" spans="2:8" x14ac:dyDescent="0.3">
      <c r="B1080" t="s">
        <v>1073</v>
      </c>
      <c r="C1080" t="s">
        <v>1093</v>
      </c>
      <c r="D1080" t="s">
        <v>1094</v>
      </c>
      <c r="E1080" t="s">
        <v>975</v>
      </c>
      <c r="F1080" t="s">
        <v>998</v>
      </c>
      <c r="G1080" t="s">
        <v>987</v>
      </c>
      <c r="H1080">
        <v>53</v>
      </c>
    </row>
    <row r="1081" spans="2:8" x14ac:dyDescent="0.3">
      <c r="B1081" t="s">
        <v>1073</v>
      </c>
      <c r="C1081" t="s">
        <v>1093</v>
      </c>
      <c r="D1081" t="s">
        <v>1094</v>
      </c>
      <c r="E1081" t="s">
        <v>982</v>
      </c>
      <c r="F1081" t="s">
        <v>998</v>
      </c>
      <c r="G1081" t="s">
        <v>987</v>
      </c>
      <c r="H1081">
        <v>78</v>
      </c>
    </row>
    <row r="1082" spans="2:8" x14ac:dyDescent="0.3">
      <c r="B1082" t="s">
        <v>1073</v>
      </c>
      <c r="C1082" t="s">
        <v>1093</v>
      </c>
      <c r="D1082" t="s">
        <v>1094</v>
      </c>
      <c r="E1082" t="s">
        <v>975</v>
      </c>
      <c r="F1082" t="s">
        <v>998</v>
      </c>
      <c r="G1082" t="s">
        <v>995</v>
      </c>
      <c r="H1082">
        <v>862</v>
      </c>
    </row>
    <row r="1083" spans="2:8" x14ac:dyDescent="0.3">
      <c r="B1083" t="s">
        <v>1073</v>
      </c>
      <c r="C1083" t="s">
        <v>1093</v>
      </c>
      <c r="D1083" t="s">
        <v>1094</v>
      </c>
      <c r="E1083" t="s">
        <v>982</v>
      </c>
      <c r="F1083" t="s">
        <v>998</v>
      </c>
      <c r="G1083" t="s">
        <v>995</v>
      </c>
      <c r="H1083">
        <v>879</v>
      </c>
    </row>
    <row r="1084" spans="2:8" x14ac:dyDescent="0.3">
      <c r="B1084" t="s">
        <v>1073</v>
      </c>
      <c r="C1084" t="s">
        <v>1093</v>
      </c>
      <c r="D1084" t="s">
        <v>1095</v>
      </c>
      <c r="E1084" t="s">
        <v>975</v>
      </c>
      <c r="F1084" t="s">
        <v>976</v>
      </c>
      <c r="G1084" t="s">
        <v>977</v>
      </c>
      <c r="H1084">
        <v>2203</v>
      </c>
    </row>
    <row r="1085" spans="2:8" x14ac:dyDescent="0.3">
      <c r="B1085" t="s">
        <v>1073</v>
      </c>
      <c r="C1085" t="s">
        <v>1093</v>
      </c>
      <c r="D1085" t="s">
        <v>1095</v>
      </c>
      <c r="E1085" t="s">
        <v>982</v>
      </c>
      <c r="F1085" t="s">
        <v>976</v>
      </c>
      <c r="G1085" t="s">
        <v>977</v>
      </c>
      <c r="H1085">
        <v>2014</v>
      </c>
    </row>
    <row r="1086" spans="2:8" x14ac:dyDescent="0.3">
      <c r="B1086" t="s">
        <v>1073</v>
      </c>
      <c r="C1086" t="s">
        <v>1093</v>
      </c>
      <c r="D1086" t="s">
        <v>1095</v>
      </c>
      <c r="E1086" t="s">
        <v>975</v>
      </c>
      <c r="F1086" t="s">
        <v>976</v>
      </c>
      <c r="G1086" t="s">
        <v>987</v>
      </c>
      <c r="H1086">
        <v>1062</v>
      </c>
    </row>
    <row r="1087" spans="2:8" x14ac:dyDescent="0.3">
      <c r="B1087" t="s">
        <v>1073</v>
      </c>
      <c r="C1087" t="s">
        <v>1093</v>
      </c>
      <c r="D1087" t="s">
        <v>1095</v>
      </c>
      <c r="E1087" t="s">
        <v>982</v>
      </c>
      <c r="F1087" t="s">
        <v>976</v>
      </c>
      <c r="G1087" t="s">
        <v>987</v>
      </c>
      <c r="H1087">
        <v>1023</v>
      </c>
    </row>
    <row r="1088" spans="2:8" x14ac:dyDescent="0.3">
      <c r="B1088" t="s">
        <v>1073</v>
      </c>
      <c r="C1088" t="s">
        <v>1093</v>
      </c>
      <c r="D1088" t="s">
        <v>1095</v>
      </c>
      <c r="E1088" t="s">
        <v>975</v>
      </c>
      <c r="F1088" t="s">
        <v>976</v>
      </c>
      <c r="G1088" t="s">
        <v>995</v>
      </c>
      <c r="H1088">
        <v>7638</v>
      </c>
    </row>
    <row r="1089" spans="2:8" x14ac:dyDescent="0.3">
      <c r="B1089" t="s">
        <v>1073</v>
      </c>
      <c r="C1089" t="s">
        <v>1093</v>
      </c>
      <c r="D1089" t="s">
        <v>1095</v>
      </c>
      <c r="E1089" t="s">
        <v>982</v>
      </c>
      <c r="F1089" t="s">
        <v>976</v>
      </c>
      <c r="G1089" t="s">
        <v>995</v>
      </c>
      <c r="H1089">
        <v>8324</v>
      </c>
    </row>
    <row r="1090" spans="2:8" x14ac:dyDescent="0.3">
      <c r="B1090" t="s">
        <v>1073</v>
      </c>
      <c r="C1090" t="s">
        <v>1093</v>
      </c>
      <c r="D1090" t="s">
        <v>1095</v>
      </c>
      <c r="E1090" t="s">
        <v>975</v>
      </c>
      <c r="F1090" t="s">
        <v>998</v>
      </c>
      <c r="G1090" t="s">
        <v>977</v>
      </c>
      <c r="H1090">
        <v>189</v>
      </c>
    </row>
    <row r="1091" spans="2:8" x14ac:dyDescent="0.3">
      <c r="B1091" t="s">
        <v>1073</v>
      </c>
      <c r="C1091" t="s">
        <v>1093</v>
      </c>
      <c r="D1091" t="s">
        <v>1095</v>
      </c>
      <c r="E1091" t="s">
        <v>982</v>
      </c>
      <c r="F1091" t="s">
        <v>998</v>
      </c>
      <c r="G1091" t="s">
        <v>977</v>
      </c>
      <c r="H1091">
        <v>182</v>
      </c>
    </row>
    <row r="1092" spans="2:8" x14ac:dyDescent="0.3">
      <c r="B1092" t="s">
        <v>1073</v>
      </c>
      <c r="C1092" t="s">
        <v>1093</v>
      </c>
      <c r="D1092" t="s">
        <v>1095</v>
      </c>
      <c r="E1092" t="s">
        <v>975</v>
      </c>
      <c r="F1092" t="s">
        <v>998</v>
      </c>
      <c r="G1092" t="s">
        <v>987</v>
      </c>
      <c r="H1092">
        <v>106</v>
      </c>
    </row>
    <row r="1093" spans="2:8" x14ac:dyDescent="0.3">
      <c r="B1093" t="s">
        <v>1073</v>
      </c>
      <c r="C1093" t="s">
        <v>1093</v>
      </c>
      <c r="D1093" t="s">
        <v>1095</v>
      </c>
      <c r="E1093" t="s">
        <v>982</v>
      </c>
      <c r="F1093" t="s">
        <v>998</v>
      </c>
      <c r="G1093" t="s">
        <v>987</v>
      </c>
      <c r="H1093">
        <v>69</v>
      </c>
    </row>
    <row r="1094" spans="2:8" x14ac:dyDescent="0.3">
      <c r="B1094" t="s">
        <v>1073</v>
      </c>
      <c r="C1094" t="s">
        <v>1093</v>
      </c>
      <c r="D1094" t="s">
        <v>1095</v>
      </c>
      <c r="E1094" t="s">
        <v>975</v>
      </c>
      <c r="F1094" t="s">
        <v>998</v>
      </c>
      <c r="G1094" t="s">
        <v>995</v>
      </c>
      <c r="H1094">
        <v>823</v>
      </c>
    </row>
    <row r="1095" spans="2:8" x14ac:dyDescent="0.3">
      <c r="B1095" t="s">
        <v>1073</v>
      </c>
      <c r="C1095" t="s">
        <v>1093</v>
      </c>
      <c r="D1095" t="s">
        <v>1095</v>
      </c>
      <c r="E1095" t="s">
        <v>982</v>
      </c>
      <c r="F1095" t="s">
        <v>998</v>
      </c>
      <c r="G1095" t="s">
        <v>995</v>
      </c>
      <c r="H1095">
        <v>776</v>
      </c>
    </row>
    <row r="1096" spans="2:8" x14ac:dyDescent="0.3">
      <c r="B1096" t="s">
        <v>1073</v>
      </c>
      <c r="C1096" t="s">
        <v>1093</v>
      </c>
      <c r="D1096" t="s">
        <v>1096</v>
      </c>
      <c r="E1096" t="s">
        <v>975</v>
      </c>
      <c r="F1096" t="s">
        <v>976</v>
      </c>
      <c r="G1096" t="s">
        <v>977</v>
      </c>
      <c r="H1096">
        <v>191</v>
      </c>
    </row>
    <row r="1097" spans="2:8" x14ac:dyDescent="0.3">
      <c r="B1097" t="s">
        <v>1073</v>
      </c>
      <c r="C1097" t="s">
        <v>1093</v>
      </c>
      <c r="D1097" t="s">
        <v>1096</v>
      </c>
      <c r="E1097" t="s">
        <v>982</v>
      </c>
      <c r="F1097" t="s">
        <v>976</v>
      </c>
      <c r="G1097" t="s">
        <v>977</v>
      </c>
      <c r="H1097">
        <v>218</v>
      </c>
    </row>
    <row r="1098" spans="2:8" x14ac:dyDescent="0.3">
      <c r="B1098" t="s">
        <v>1073</v>
      </c>
      <c r="C1098" t="s">
        <v>1093</v>
      </c>
      <c r="D1098" t="s">
        <v>1096</v>
      </c>
      <c r="E1098" t="s">
        <v>975</v>
      </c>
      <c r="F1098" t="s">
        <v>976</v>
      </c>
      <c r="G1098" t="s">
        <v>987</v>
      </c>
      <c r="H1098">
        <v>89</v>
      </c>
    </row>
    <row r="1099" spans="2:8" x14ac:dyDescent="0.3">
      <c r="B1099" t="s">
        <v>1073</v>
      </c>
      <c r="C1099" t="s">
        <v>1093</v>
      </c>
      <c r="D1099" t="s">
        <v>1096</v>
      </c>
      <c r="E1099" t="s">
        <v>982</v>
      </c>
      <c r="F1099" t="s">
        <v>976</v>
      </c>
      <c r="G1099" t="s">
        <v>987</v>
      </c>
      <c r="H1099">
        <v>84</v>
      </c>
    </row>
    <row r="1100" spans="2:8" x14ac:dyDescent="0.3">
      <c r="B1100" t="s">
        <v>1073</v>
      </c>
      <c r="C1100" t="s">
        <v>1093</v>
      </c>
      <c r="D1100" t="s">
        <v>1096</v>
      </c>
      <c r="E1100" t="s">
        <v>975</v>
      </c>
      <c r="F1100" t="s">
        <v>976</v>
      </c>
      <c r="G1100" t="s">
        <v>995</v>
      </c>
      <c r="H1100">
        <v>747</v>
      </c>
    </row>
    <row r="1101" spans="2:8" x14ac:dyDescent="0.3">
      <c r="B1101" t="s">
        <v>1073</v>
      </c>
      <c r="C1101" t="s">
        <v>1093</v>
      </c>
      <c r="D1101" t="s">
        <v>1096</v>
      </c>
      <c r="E1101" t="s">
        <v>982</v>
      </c>
      <c r="F1101" t="s">
        <v>976</v>
      </c>
      <c r="G1101" t="s">
        <v>995</v>
      </c>
      <c r="H1101">
        <v>764</v>
      </c>
    </row>
    <row r="1102" spans="2:8" x14ac:dyDescent="0.3">
      <c r="B1102" t="s">
        <v>1073</v>
      </c>
      <c r="C1102" t="s">
        <v>1093</v>
      </c>
      <c r="D1102" t="s">
        <v>1096</v>
      </c>
      <c r="E1102" t="s">
        <v>975</v>
      </c>
      <c r="F1102" t="s">
        <v>998</v>
      </c>
      <c r="G1102" t="s">
        <v>977</v>
      </c>
      <c r="H1102">
        <v>2</v>
      </c>
    </row>
    <row r="1103" spans="2:8" x14ac:dyDescent="0.3">
      <c r="B1103" t="s">
        <v>1073</v>
      </c>
      <c r="C1103" t="s">
        <v>1093</v>
      </c>
      <c r="D1103" t="s">
        <v>1096</v>
      </c>
      <c r="E1103" t="s">
        <v>982</v>
      </c>
      <c r="F1103" t="s">
        <v>998</v>
      </c>
      <c r="G1103" t="s">
        <v>977</v>
      </c>
      <c r="H1103">
        <v>4</v>
      </c>
    </row>
    <row r="1104" spans="2:8" x14ac:dyDescent="0.3">
      <c r="B1104" t="s">
        <v>1073</v>
      </c>
      <c r="C1104" t="s">
        <v>1093</v>
      </c>
      <c r="D1104" t="s">
        <v>1096</v>
      </c>
      <c r="E1104" t="s">
        <v>975</v>
      </c>
      <c r="F1104" t="s">
        <v>998</v>
      </c>
      <c r="G1104" t="s">
        <v>987</v>
      </c>
      <c r="H1104">
        <v>2</v>
      </c>
    </row>
    <row r="1105" spans="2:8" x14ac:dyDescent="0.3">
      <c r="B1105" t="s">
        <v>1073</v>
      </c>
      <c r="C1105" t="s">
        <v>1093</v>
      </c>
      <c r="D1105" t="s">
        <v>1096</v>
      </c>
      <c r="E1105" t="s">
        <v>982</v>
      </c>
      <c r="F1105" t="s">
        <v>998</v>
      </c>
      <c r="G1105" t="s">
        <v>987</v>
      </c>
      <c r="H1105">
        <v>2</v>
      </c>
    </row>
    <row r="1106" spans="2:8" x14ac:dyDescent="0.3">
      <c r="B1106" t="s">
        <v>1073</v>
      </c>
      <c r="C1106" t="s">
        <v>1093</v>
      </c>
      <c r="D1106" t="s">
        <v>1096</v>
      </c>
      <c r="E1106" t="s">
        <v>975</v>
      </c>
      <c r="F1106" t="s">
        <v>998</v>
      </c>
      <c r="G1106" t="s">
        <v>995</v>
      </c>
      <c r="H1106">
        <v>25</v>
      </c>
    </row>
    <row r="1107" spans="2:8" x14ac:dyDescent="0.3">
      <c r="B1107" t="s">
        <v>1073</v>
      </c>
      <c r="C1107" t="s">
        <v>1093</v>
      </c>
      <c r="D1107" t="s">
        <v>1096</v>
      </c>
      <c r="E1107" t="s">
        <v>982</v>
      </c>
      <c r="F1107" t="s">
        <v>998</v>
      </c>
      <c r="G1107" t="s">
        <v>995</v>
      </c>
      <c r="H1107">
        <v>27</v>
      </c>
    </row>
    <row r="1108" spans="2:8" x14ac:dyDescent="0.3">
      <c r="B1108" t="s">
        <v>1073</v>
      </c>
      <c r="C1108" t="s">
        <v>1093</v>
      </c>
      <c r="D1108" t="s">
        <v>1097</v>
      </c>
      <c r="E1108" t="s">
        <v>975</v>
      </c>
      <c r="F1108" t="s">
        <v>976</v>
      </c>
      <c r="G1108" t="s">
        <v>977</v>
      </c>
      <c r="H1108">
        <v>3177</v>
      </c>
    </row>
    <row r="1109" spans="2:8" x14ac:dyDescent="0.3">
      <c r="B1109" t="s">
        <v>1073</v>
      </c>
      <c r="C1109" t="s">
        <v>1093</v>
      </c>
      <c r="D1109" t="s">
        <v>1097</v>
      </c>
      <c r="E1109" t="s">
        <v>982</v>
      </c>
      <c r="F1109" t="s">
        <v>976</v>
      </c>
      <c r="G1109" t="s">
        <v>977</v>
      </c>
      <c r="H1109">
        <v>2985</v>
      </c>
    </row>
    <row r="1110" spans="2:8" x14ac:dyDescent="0.3">
      <c r="B1110" t="s">
        <v>1073</v>
      </c>
      <c r="C1110" t="s">
        <v>1093</v>
      </c>
      <c r="D1110" t="s">
        <v>1097</v>
      </c>
      <c r="E1110" t="s">
        <v>975</v>
      </c>
      <c r="F1110" t="s">
        <v>976</v>
      </c>
      <c r="G1110" t="s">
        <v>987</v>
      </c>
      <c r="H1110">
        <v>1657</v>
      </c>
    </row>
    <row r="1111" spans="2:8" x14ac:dyDescent="0.3">
      <c r="B1111" t="s">
        <v>1073</v>
      </c>
      <c r="C1111" t="s">
        <v>1093</v>
      </c>
      <c r="D1111" t="s">
        <v>1097</v>
      </c>
      <c r="E1111" t="s">
        <v>982</v>
      </c>
      <c r="F1111" t="s">
        <v>976</v>
      </c>
      <c r="G1111" t="s">
        <v>987</v>
      </c>
      <c r="H1111">
        <v>1692</v>
      </c>
    </row>
    <row r="1112" spans="2:8" x14ac:dyDescent="0.3">
      <c r="B1112" t="s">
        <v>1073</v>
      </c>
      <c r="C1112" t="s">
        <v>1093</v>
      </c>
      <c r="D1112" t="s">
        <v>1097</v>
      </c>
      <c r="E1112" t="s">
        <v>975</v>
      </c>
      <c r="F1112" t="s">
        <v>976</v>
      </c>
      <c r="G1112" t="s">
        <v>995</v>
      </c>
      <c r="H1112">
        <v>13127</v>
      </c>
    </row>
    <row r="1113" spans="2:8" x14ac:dyDescent="0.3">
      <c r="B1113" t="s">
        <v>1073</v>
      </c>
      <c r="C1113" t="s">
        <v>1093</v>
      </c>
      <c r="D1113" t="s">
        <v>1097</v>
      </c>
      <c r="E1113" t="s">
        <v>982</v>
      </c>
      <c r="F1113" t="s">
        <v>976</v>
      </c>
      <c r="G1113" t="s">
        <v>995</v>
      </c>
      <c r="H1113">
        <v>14707</v>
      </c>
    </row>
    <row r="1114" spans="2:8" x14ac:dyDescent="0.3">
      <c r="B1114" t="s">
        <v>1073</v>
      </c>
      <c r="C1114" t="s">
        <v>1093</v>
      </c>
      <c r="D1114" t="s">
        <v>1097</v>
      </c>
      <c r="E1114" t="s">
        <v>975</v>
      </c>
      <c r="F1114" t="s">
        <v>998</v>
      </c>
      <c r="G1114" t="s">
        <v>977</v>
      </c>
      <c r="H1114">
        <v>197</v>
      </c>
    </row>
    <row r="1115" spans="2:8" x14ac:dyDescent="0.3">
      <c r="B1115" t="s">
        <v>1073</v>
      </c>
      <c r="C1115" t="s">
        <v>1093</v>
      </c>
      <c r="D1115" t="s">
        <v>1097</v>
      </c>
      <c r="E1115" t="s">
        <v>982</v>
      </c>
      <c r="F1115" t="s">
        <v>998</v>
      </c>
      <c r="G1115" t="s">
        <v>977</v>
      </c>
      <c r="H1115">
        <v>205</v>
      </c>
    </row>
    <row r="1116" spans="2:8" x14ac:dyDescent="0.3">
      <c r="B1116" t="s">
        <v>1073</v>
      </c>
      <c r="C1116" t="s">
        <v>1093</v>
      </c>
      <c r="D1116" t="s">
        <v>1097</v>
      </c>
      <c r="E1116" t="s">
        <v>975</v>
      </c>
      <c r="F1116" t="s">
        <v>998</v>
      </c>
      <c r="G1116" t="s">
        <v>987</v>
      </c>
      <c r="H1116">
        <v>83</v>
      </c>
    </row>
    <row r="1117" spans="2:8" x14ac:dyDescent="0.3">
      <c r="B1117" t="s">
        <v>1073</v>
      </c>
      <c r="C1117" t="s">
        <v>1093</v>
      </c>
      <c r="D1117" t="s">
        <v>1097</v>
      </c>
      <c r="E1117" t="s">
        <v>982</v>
      </c>
      <c r="F1117" t="s">
        <v>998</v>
      </c>
      <c r="G1117" t="s">
        <v>987</v>
      </c>
      <c r="H1117">
        <v>69</v>
      </c>
    </row>
    <row r="1118" spans="2:8" x14ac:dyDescent="0.3">
      <c r="B1118" t="s">
        <v>1073</v>
      </c>
      <c r="C1118" t="s">
        <v>1093</v>
      </c>
      <c r="D1118" t="s">
        <v>1097</v>
      </c>
      <c r="E1118" t="s">
        <v>975</v>
      </c>
      <c r="F1118" t="s">
        <v>998</v>
      </c>
      <c r="G1118" t="s">
        <v>995</v>
      </c>
      <c r="H1118">
        <v>1176</v>
      </c>
    </row>
    <row r="1119" spans="2:8" x14ac:dyDescent="0.3">
      <c r="B1119" t="s">
        <v>1073</v>
      </c>
      <c r="C1119" t="s">
        <v>1093</v>
      </c>
      <c r="D1119" t="s">
        <v>1097</v>
      </c>
      <c r="E1119" t="s">
        <v>982</v>
      </c>
      <c r="F1119" t="s">
        <v>998</v>
      </c>
      <c r="G1119" t="s">
        <v>995</v>
      </c>
      <c r="H1119">
        <v>1180</v>
      </c>
    </row>
    <row r="1120" spans="2:8" x14ac:dyDescent="0.3">
      <c r="B1120" t="s">
        <v>1073</v>
      </c>
      <c r="C1120" t="s">
        <v>1093</v>
      </c>
      <c r="D1120" t="s">
        <v>1098</v>
      </c>
      <c r="E1120" t="s">
        <v>975</v>
      </c>
      <c r="F1120" t="s">
        <v>976</v>
      </c>
      <c r="G1120" t="s">
        <v>977</v>
      </c>
      <c r="H1120">
        <v>765</v>
      </c>
    </row>
    <row r="1121" spans="2:8" x14ac:dyDescent="0.3">
      <c r="B1121" t="s">
        <v>1073</v>
      </c>
      <c r="C1121" t="s">
        <v>1093</v>
      </c>
      <c r="D1121" t="s">
        <v>1098</v>
      </c>
      <c r="E1121" t="s">
        <v>982</v>
      </c>
      <c r="F1121" t="s">
        <v>976</v>
      </c>
      <c r="G1121" t="s">
        <v>977</v>
      </c>
      <c r="H1121">
        <v>706</v>
      </c>
    </row>
    <row r="1122" spans="2:8" x14ac:dyDescent="0.3">
      <c r="B1122" t="s">
        <v>1073</v>
      </c>
      <c r="C1122" t="s">
        <v>1093</v>
      </c>
      <c r="D1122" t="s">
        <v>1098</v>
      </c>
      <c r="E1122" t="s">
        <v>975</v>
      </c>
      <c r="F1122" t="s">
        <v>976</v>
      </c>
      <c r="G1122" t="s">
        <v>987</v>
      </c>
      <c r="H1122">
        <v>288</v>
      </c>
    </row>
    <row r="1123" spans="2:8" x14ac:dyDescent="0.3">
      <c r="B1123" t="s">
        <v>1073</v>
      </c>
      <c r="C1123" t="s">
        <v>1093</v>
      </c>
      <c r="D1123" t="s">
        <v>1098</v>
      </c>
      <c r="E1123" t="s">
        <v>982</v>
      </c>
      <c r="F1123" t="s">
        <v>976</v>
      </c>
      <c r="G1123" t="s">
        <v>987</v>
      </c>
      <c r="H1123">
        <v>290</v>
      </c>
    </row>
    <row r="1124" spans="2:8" x14ac:dyDescent="0.3">
      <c r="B1124" t="s">
        <v>1073</v>
      </c>
      <c r="C1124" t="s">
        <v>1093</v>
      </c>
      <c r="D1124" t="s">
        <v>1098</v>
      </c>
      <c r="E1124" t="s">
        <v>975</v>
      </c>
      <c r="F1124" t="s">
        <v>976</v>
      </c>
      <c r="G1124" t="s">
        <v>995</v>
      </c>
      <c r="H1124">
        <v>3098</v>
      </c>
    </row>
    <row r="1125" spans="2:8" x14ac:dyDescent="0.3">
      <c r="B1125" t="s">
        <v>1073</v>
      </c>
      <c r="C1125" t="s">
        <v>1093</v>
      </c>
      <c r="D1125" t="s">
        <v>1098</v>
      </c>
      <c r="E1125" t="s">
        <v>982</v>
      </c>
      <c r="F1125" t="s">
        <v>976</v>
      </c>
      <c r="G1125" t="s">
        <v>995</v>
      </c>
      <c r="H1125">
        <v>3246</v>
      </c>
    </row>
    <row r="1126" spans="2:8" x14ac:dyDescent="0.3">
      <c r="B1126" t="s">
        <v>1073</v>
      </c>
      <c r="C1126" t="s">
        <v>1093</v>
      </c>
      <c r="D1126" t="s">
        <v>1098</v>
      </c>
      <c r="E1126" t="s">
        <v>975</v>
      </c>
      <c r="F1126" t="s">
        <v>998</v>
      </c>
      <c r="G1126" t="s">
        <v>977</v>
      </c>
      <c r="H1126">
        <v>5</v>
      </c>
    </row>
    <row r="1127" spans="2:8" x14ac:dyDescent="0.3">
      <c r="B1127" t="s">
        <v>1073</v>
      </c>
      <c r="C1127" t="s">
        <v>1093</v>
      </c>
      <c r="D1127" t="s">
        <v>1098</v>
      </c>
      <c r="E1127" t="s">
        <v>982</v>
      </c>
      <c r="F1127" t="s">
        <v>998</v>
      </c>
      <c r="G1127" t="s">
        <v>977</v>
      </c>
      <c r="H1127">
        <v>4</v>
      </c>
    </row>
    <row r="1128" spans="2:8" x14ac:dyDescent="0.3">
      <c r="B1128" t="s">
        <v>1073</v>
      </c>
      <c r="C1128" t="s">
        <v>1093</v>
      </c>
      <c r="D1128" t="s">
        <v>1098</v>
      </c>
      <c r="E1128" t="s">
        <v>975</v>
      </c>
      <c r="F1128" t="s">
        <v>998</v>
      </c>
      <c r="G1128" t="s">
        <v>987</v>
      </c>
      <c r="H1128">
        <v>5</v>
      </c>
    </row>
    <row r="1129" spans="2:8" x14ac:dyDescent="0.3">
      <c r="B1129" t="s">
        <v>1073</v>
      </c>
      <c r="C1129" t="s">
        <v>1093</v>
      </c>
      <c r="D1129" t="s">
        <v>1098</v>
      </c>
      <c r="E1129" t="s">
        <v>982</v>
      </c>
      <c r="F1129" t="s">
        <v>998</v>
      </c>
      <c r="G1129" t="s">
        <v>987</v>
      </c>
      <c r="H1129">
        <v>6</v>
      </c>
    </row>
    <row r="1130" spans="2:8" x14ac:dyDescent="0.3">
      <c r="B1130" t="s">
        <v>1073</v>
      </c>
      <c r="C1130" t="s">
        <v>1093</v>
      </c>
      <c r="D1130" t="s">
        <v>1098</v>
      </c>
      <c r="E1130" t="s">
        <v>975</v>
      </c>
      <c r="F1130" t="s">
        <v>998</v>
      </c>
      <c r="G1130" t="s">
        <v>995</v>
      </c>
      <c r="H1130">
        <v>54</v>
      </c>
    </row>
    <row r="1131" spans="2:8" x14ac:dyDescent="0.3">
      <c r="B1131" t="s">
        <v>1073</v>
      </c>
      <c r="C1131" t="s">
        <v>1093</v>
      </c>
      <c r="D1131" t="s">
        <v>1098</v>
      </c>
      <c r="E1131" t="s">
        <v>982</v>
      </c>
      <c r="F1131" t="s">
        <v>998</v>
      </c>
      <c r="G1131" t="s">
        <v>995</v>
      </c>
      <c r="H1131">
        <v>52</v>
      </c>
    </row>
    <row r="1132" spans="2:8" x14ac:dyDescent="0.3">
      <c r="B1132" t="s">
        <v>1073</v>
      </c>
      <c r="C1132" t="s">
        <v>1093</v>
      </c>
      <c r="D1132" t="s">
        <v>1099</v>
      </c>
      <c r="E1132" t="s">
        <v>975</v>
      </c>
      <c r="F1132" t="s">
        <v>976</v>
      </c>
      <c r="G1132" t="s">
        <v>977</v>
      </c>
      <c r="H1132">
        <v>748</v>
      </c>
    </row>
    <row r="1133" spans="2:8" x14ac:dyDescent="0.3">
      <c r="B1133" t="s">
        <v>1073</v>
      </c>
      <c r="C1133" t="s">
        <v>1093</v>
      </c>
      <c r="D1133" t="s">
        <v>1099</v>
      </c>
      <c r="E1133" t="s">
        <v>982</v>
      </c>
      <c r="F1133" t="s">
        <v>976</v>
      </c>
      <c r="G1133" t="s">
        <v>977</v>
      </c>
      <c r="H1133">
        <v>699</v>
      </c>
    </row>
    <row r="1134" spans="2:8" x14ac:dyDescent="0.3">
      <c r="B1134" t="s">
        <v>1073</v>
      </c>
      <c r="C1134" t="s">
        <v>1093</v>
      </c>
      <c r="D1134" t="s">
        <v>1099</v>
      </c>
      <c r="E1134" t="s">
        <v>975</v>
      </c>
      <c r="F1134" t="s">
        <v>976</v>
      </c>
      <c r="G1134" t="s">
        <v>987</v>
      </c>
      <c r="H1134">
        <v>373</v>
      </c>
    </row>
    <row r="1135" spans="2:8" x14ac:dyDescent="0.3">
      <c r="B1135" t="s">
        <v>1073</v>
      </c>
      <c r="C1135" t="s">
        <v>1093</v>
      </c>
      <c r="D1135" t="s">
        <v>1099</v>
      </c>
      <c r="E1135" t="s">
        <v>982</v>
      </c>
      <c r="F1135" t="s">
        <v>976</v>
      </c>
      <c r="G1135" t="s">
        <v>987</v>
      </c>
      <c r="H1135">
        <v>381</v>
      </c>
    </row>
    <row r="1136" spans="2:8" x14ac:dyDescent="0.3">
      <c r="B1136" t="s">
        <v>1073</v>
      </c>
      <c r="C1136" t="s">
        <v>1093</v>
      </c>
      <c r="D1136" t="s">
        <v>1099</v>
      </c>
      <c r="E1136" t="s">
        <v>975</v>
      </c>
      <c r="F1136" t="s">
        <v>976</v>
      </c>
      <c r="G1136" t="s">
        <v>995</v>
      </c>
      <c r="H1136">
        <v>3330</v>
      </c>
    </row>
    <row r="1137" spans="2:8" x14ac:dyDescent="0.3">
      <c r="B1137" t="s">
        <v>1073</v>
      </c>
      <c r="C1137" t="s">
        <v>1093</v>
      </c>
      <c r="D1137" t="s">
        <v>1099</v>
      </c>
      <c r="E1137" t="s">
        <v>982</v>
      </c>
      <c r="F1137" t="s">
        <v>976</v>
      </c>
      <c r="G1137" t="s">
        <v>995</v>
      </c>
      <c r="H1137">
        <v>3399</v>
      </c>
    </row>
    <row r="1138" spans="2:8" x14ac:dyDescent="0.3">
      <c r="B1138" t="s">
        <v>1073</v>
      </c>
      <c r="C1138" t="s">
        <v>1093</v>
      </c>
      <c r="D1138" t="s">
        <v>1099</v>
      </c>
      <c r="E1138" t="s">
        <v>975</v>
      </c>
      <c r="F1138" t="s">
        <v>998</v>
      </c>
      <c r="G1138" t="s">
        <v>977</v>
      </c>
      <c r="H1138">
        <v>13</v>
      </c>
    </row>
    <row r="1139" spans="2:8" x14ac:dyDescent="0.3">
      <c r="B1139" t="s">
        <v>1073</v>
      </c>
      <c r="C1139" t="s">
        <v>1093</v>
      </c>
      <c r="D1139" t="s">
        <v>1099</v>
      </c>
      <c r="E1139" t="s">
        <v>982</v>
      </c>
      <c r="F1139" t="s">
        <v>998</v>
      </c>
      <c r="G1139" t="s">
        <v>977</v>
      </c>
      <c r="H1139">
        <v>16</v>
      </c>
    </row>
    <row r="1140" spans="2:8" x14ac:dyDescent="0.3">
      <c r="B1140" t="s">
        <v>1073</v>
      </c>
      <c r="C1140" t="s">
        <v>1093</v>
      </c>
      <c r="D1140" t="s">
        <v>1099</v>
      </c>
      <c r="E1140" t="s">
        <v>975</v>
      </c>
      <c r="F1140" t="s">
        <v>998</v>
      </c>
      <c r="G1140" t="s">
        <v>987</v>
      </c>
      <c r="H1140">
        <v>6</v>
      </c>
    </row>
    <row r="1141" spans="2:8" x14ac:dyDescent="0.3">
      <c r="B1141" t="s">
        <v>1073</v>
      </c>
      <c r="C1141" t="s">
        <v>1093</v>
      </c>
      <c r="D1141" t="s">
        <v>1099</v>
      </c>
      <c r="E1141" t="s">
        <v>982</v>
      </c>
      <c r="F1141" t="s">
        <v>998</v>
      </c>
      <c r="G1141" t="s">
        <v>987</v>
      </c>
      <c r="H1141">
        <v>8</v>
      </c>
    </row>
    <row r="1142" spans="2:8" x14ac:dyDescent="0.3">
      <c r="B1142" t="s">
        <v>1073</v>
      </c>
      <c r="C1142" t="s">
        <v>1093</v>
      </c>
      <c r="D1142" t="s">
        <v>1099</v>
      </c>
      <c r="E1142" t="s">
        <v>975</v>
      </c>
      <c r="F1142" t="s">
        <v>998</v>
      </c>
      <c r="G1142" t="s">
        <v>995</v>
      </c>
      <c r="H1142">
        <v>74</v>
      </c>
    </row>
    <row r="1143" spans="2:8" x14ac:dyDescent="0.3">
      <c r="B1143" t="s">
        <v>1073</v>
      </c>
      <c r="C1143" t="s">
        <v>1093</v>
      </c>
      <c r="D1143" t="s">
        <v>1099</v>
      </c>
      <c r="E1143" t="s">
        <v>982</v>
      </c>
      <c r="F1143" t="s">
        <v>998</v>
      </c>
      <c r="G1143" t="s">
        <v>995</v>
      </c>
      <c r="H1143">
        <v>66</v>
      </c>
    </row>
    <row r="1144" spans="2:8" x14ac:dyDescent="0.3">
      <c r="B1144" t="s">
        <v>1073</v>
      </c>
      <c r="C1144" t="s">
        <v>1093</v>
      </c>
      <c r="D1144" t="s">
        <v>1100</v>
      </c>
      <c r="E1144" t="s">
        <v>975</v>
      </c>
      <c r="F1144" t="s">
        <v>976</v>
      </c>
      <c r="G1144" t="s">
        <v>977</v>
      </c>
      <c r="H1144">
        <v>2940</v>
      </c>
    </row>
    <row r="1145" spans="2:8" x14ac:dyDescent="0.3">
      <c r="B1145" t="s">
        <v>1073</v>
      </c>
      <c r="C1145" t="s">
        <v>1093</v>
      </c>
      <c r="D1145" t="s">
        <v>1100</v>
      </c>
      <c r="E1145" t="s">
        <v>982</v>
      </c>
      <c r="F1145" t="s">
        <v>976</v>
      </c>
      <c r="G1145" t="s">
        <v>977</v>
      </c>
      <c r="H1145">
        <v>2791</v>
      </c>
    </row>
    <row r="1146" spans="2:8" x14ac:dyDescent="0.3">
      <c r="B1146" t="s">
        <v>1073</v>
      </c>
      <c r="C1146" t="s">
        <v>1093</v>
      </c>
      <c r="D1146" t="s">
        <v>1100</v>
      </c>
      <c r="E1146" t="s">
        <v>975</v>
      </c>
      <c r="F1146" t="s">
        <v>976</v>
      </c>
      <c r="G1146" t="s">
        <v>987</v>
      </c>
      <c r="H1146">
        <v>1272</v>
      </c>
    </row>
    <row r="1147" spans="2:8" x14ac:dyDescent="0.3">
      <c r="B1147" t="s">
        <v>1073</v>
      </c>
      <c r="C1147" t="s">
        <v>1093</v>
      </c>
      <c r="D1147" t="s">
        <v>1100</v>
      </c>
      <c r="E1147" t="s">
        <v>982</v>
      </c>
      <c r="F1147" t="s">
        <v>976</v>
      </c>
      <c r="G1147" t="s">
        <v>987</v>
      </c>
      <c r="H1147">
        <v>1280</v>
      </c>
    </row>
    <row r="1148" spans="2:8" x14ac:dyDescent="0.3">
      <c r="B1148" t="s">
        <v>1073</v>
      </c>
      <c r="C1148" t="s">
        <v>1093</v>
      </c>
      <c r="D1148" t="s">
        <v>1100</v>
      </c>
      <c r="E1148" t="s">
        <v>975</v>
      </c>
      <c r="F1148" t="s">
        <v>976</v>
      </c>
      <c r="G1148" t="s">
        <v>995</v>
      </c>
      <c r="H1148">
        <v>11329</v>
      </c>
    </row>
    <row r="1149" spans="2:8" x14ac:dyDescent="0.3">
      <c r="B1149" t="s">
        <v>1073</v>
      </c>
      <c r="C1149" t="s">
        <v>1093</v>
      </c>
      <c r="D1149" t="s">
        <v>1100</v>
      </c>
      <c r="E1149" t="s">
        <v>982</v>
      </c>
      <c r="F1149" t="s">
        <v>976</v>
      </c>
      <c r="G1149" t="s">
        <v>995</v>
      </c>
      <c r="H1149">
        <v>13039</v>
      </c>
    </row>
    <row r="1150" spans="2:8" x14ac:dyDescent="0.3">
      <c r="B1150" t="s">
        <v>1073</v>
      </c>
      <c r="C1150" t="s">
        <v>1093</v>
      </c>
      <c r="D1150" t="s">
        <v>1100</v>
      </c>
      <c r="E1150" t="s">
        <v>975</v>
      </c>
      <c r="F1150" t="s">
        <v>998</v>
      </c>
      <c r="G1150" t="s">
        <v>977</v>
      </c>
      <c r="H1150">
        <v>184</v>
      </c>
    </row>
    <row r="1151" spans="2:8" x14ac:dyDescent="0.3">
      <c r="B1151" t="s">
        <v>1073</v>
      </c>
      <c r="C1151" t="s">
        <v>1093</v>
      </c>
      <c r="D1151" t="s">
        <v>1100</v>
      </c>
      <c r="E1151" t="s">
        <v>982</v>
      </c>
      <c r="F1151" t="s">
        <v>998</v>
      </c>
      <c r="G1151" t="s">
        <v>977</v>
      </c>
      <c r="H1151">
        <v>203</v>
      </c>
    </row>
    <row r="1152" spans="2:8" x14ac:dyDescent="0.3">
      <c r="B1152" t="s">
        <v>1073</v>
      </c>
      <c r="C1152" t="s">
        <v>1093</v>
      </c>
      <c r="D1152" t="s">
        <v>1100</v>
      </c>
      <c r="E1152" t="s">
        <v>975</v>
      </c>
      <c r="F1152" t="s">
        <v>998</v>
      </c>
      <c r="G1152" t="s">
        <v>987</v>
      </c>
      <c r="H1152">
        <v>53</v>
      </c>
    </row>
    <row r="1153" spans="2:8" x14ac:dyDescent="0.3">
      <c r="B1153" t="s">
        <v>1073</v>
      </c>
      <c r="C1153" t="s">
        <v>1093</v>
      </c>
      <c r="D1153" t="s">
        <v>1100</v>
      </c>
      <c r="E1153" t="s">
        <v>982</v>
      </c>
      <c r="F1153" t="s">
        <v>998</v>
      </c>
      <c r="G1153" t="s">
        <v>987</v>
      </c>
      <c r="H1153">
        <v>71</v>
      </c>
    </row>
    <row r="1154" spans="2:8" x14ac:dyDescent="0.3">
      <c r="B1154" t="s">
        <v>1073</v>
      </c>
      <c r="C1154" t="s">
        <v>1093</v>
      </c>
      <c r="D1154" t="s">
        <v>1100</v>
      </c>
      <c r="E1154" t="s">
        <v>975</v>
      </c>
      <c r="F1154" t="s">
        <v>998</v>
      </c>
      <c r="G1154" t="s">
        <v>995</v>
      </c>
      <c r="H1154">
        <v>1167</v>
      </c>
    </row>
    <row r="1155" spans="2:8" x14ac:dyDescent="0.3">
      <c r="B1155" t="s">
        <v>1073</v>
      </c>
      <c r="C1155" t="s">
        <v>1093</v>
      </c>
      <c r="D1155" t="s">
        <v>1100</v>
      </c>
      <c r="E1155" t="s">
        <v>982</v>
      </c>
      <c r="F1155" t="s">
        <v>998</v>
      </c>
      <c r="G1155" t="s">
        <v>995</v>
      </c>
      <c r="H1155">
        <v>1143</v>
      </c>
    </row>
    <row r="1156" spans="2:8" x14ac:dyDescent="0.3">
      <c r="B1156" t="s">
        <v>1073</v>
      </c>
      <c r="C1156" t="s">
        <v>1093</v>
      </c>
      <c r="D1156" t="s">
        <v>1101</v>
      </c>
      <c r="E1156" t="s">
        <v>975</v>
      </c>
      <c r="F1156" t="s">
        <v>976</v>
      </c>
      <c r="G1156" t="s">
        <v>977</v>
      </c>
      <c r="H1156">
        <v>3037</v>
      </c>
    </row>
    <row r="1157" spans="2:8" x14ac:dyDescent="0.3">
      <c r="B1157" t="s">
        <v>1073</v>
      </c>
      <c r="C1157" t="s">
        <v>1093</v>
      </c>
      <c r="D1157" t="s">
        <v>1101</v>
      </c>
      <c r="E1157" t="s">
        <v>982</v>
      </c>
      <c r="F1157" t="s">
        <v>976</v>
      </c>
      <c r="G1157" t="s">
        <v>977</v>
      </c>
      <c r="H1157">
        <v>2892</v>
      </c>
    </row>
    <row r="1158" spans="2:8" x14ac:dyDescent="0.3">
      <c r="B1158" t="s">
        <v>1073</v>
      </c>
      <c r="C1158" t="s">
        <v>1093</v>
      </c>
      <c r="D1158" t="s">
        <v>1101</v>
      </c>
      <c r="E1158" t="s">
        <v>975</v>
      </c>
      <c r="F1158" t="s">
        <v>976</v>
      </c>
      <c r="G1158" t="s">
        <v>987</v>
      </c>
      <c r="H1158">
        <v>1239</v>
      </c>
    </row>
    <row r="1159" spans="2:8" x14ac:dyDescent="0.3">
      <c r="B1159" t="s">
        <v>1073</v>
      </c>
      <c r="C1159" t="s">
        <v>1093</v>
      </c>
      <c r="D1159" t="s">
        <v>1101</v>
      </c>
      <c r="E1159" t="s">
        <v>982</v>
      </c>
      <c r="F1159" t="s">
        <v>976</v>
      </c>
      <c r="G1159" t="s">
        <v>987</v>
      </c>
      <c r="H1159">
        <v>1226</v>
      </c>
    </row>
    <row r="1160" spans="2:8" x14ac:dyDescent="0.3">
      <c r="B1160" t="s">
        <v>1073</v>
      </c>
      <c r="C1160" t="s">
        <v>1093</v>
      </c>
      <c r="D1160" t="s">
        <v>1101</v>
      </c>
      <c r="E1160" t="s">
        <v>975</v>
      </c>
      <c r="F1160" t="s">
        <v>976</v>
      </c>
      <c r="G1160" t="s">
        <v>995</v>
      </c>
      <c r="H1160">
        <v>12329</v>
      </c>
    </row>
    <row r="1161" spans="2:8" x14ac:dyDescent="0.3">
      <c r="B1161" t="s">
        <v>1073</v>
      </c>
      <c r="C1161" t="s">
        <v>1093</v>
      </c>
      <c r="D1161" t="s">
        <v>1101</v>
      </c>
      <c r="E1161" t="s">
        <v>982</v>
      </c>
      <c r="F1161" t="s">
        <v>976</v>
      </c>
      <c r="G1161" t="s">
        <v>995</v>
      </c>
      <c r="H1161">
        <v>13455</v>
      </c>
    </row>
    <row r="1162" spans="2:8" x14ac:dyDescent="0.3">
      <c r="B1162" t="s">
        <v>1073</v>
      </c>
      <c r="C1162" t="s">
        <v>1093</v>
      </c>
      <c r="D1162" t="s">
        <v>1101</v>
      </c>
      <c r="E1162" t="s">
        <v>975</v>
      </c>
      <c r="F1162" t="s">
        <v>998</v>
      </c>
      <c r="G1162" t="s">
        <v>977</v>
      </c>
      <c r="H1162">
        <v>183</v>
      </c>
    </row>
    <row r="1163" spans="2:8" x14ac:dyDescent="0.3">
      <c r="B1163" t="s">
        <v>1073</v>
      </c>
      <c r="C1163" t="s">
        <v>1093</v>
      </c>
      <c r="D1163" t="s">
        <v>1101</v>
      </c>
      <c r="E1163" t="s">
        <v>982</v>
      </c>
      <c r="F1163" t="s">
        <v>998</v>
      </c>
      <c r="G1163" t="s">
        <v>977</v>
      </c>
      <c r="H1163">
        <v>185</v>
      </c>
    </row>
    <row r="1164" spans="2:8" x14ac:dyDescent="0.3">
      <c r="B1164" t="s">
        <v>1073</v>
      </c>
      <c r="C1164" t="s">
        <v>1093</v>
      </c>
      <c r="D1164" t="s">
        <v>1101</v>
      </c>
      <c r="E1164" t="s">
        <v>975</v>
      </c>
      <c r="F1164" t="s">
        <v>998</v>
      </c>
      <c r="G1164" t="s">
        <v>987</v>
      </c>
      <c r="H1164">
        <v>81</v>
      </c>
    </row>
    <row r="1165" spans="2:8" x14ac:dyDescent="0.3">
      <c r="B1165" t="s">
        <v>1073</v>
      </c>
      <c r="C1165" t="s">
        <v>1093</v>
      </c>
      <c r="D1165" t="s">
        <v>1101</v>
      </c>
      <c r="E1165" t="s">
        <v>982</v>
      </c>
      <c r="F1165" t="s">
        <v>998</v>
      </c>
      <c r="G1165" t="s">
        <v>987</v>
      </c>
      <c r="H1165">
        <v>65</v>
      </c>
    </row>
    <row r="1166" spans="2:8" x14ac:dyDescent="0.3">
      <c r="B1166" t="s">
        <v>1073</v>
      </c>
      <c r="C1166" t="s">
        <v>1093</v>
      </c>
      <c r="D1166" t="s">
        <v>1101</v>
      </c>
      <c r="E1166" t="s">
        <v>975</v>
      </c>
      <c r="F1166" t="s">
        <v>998</v>
      </c>
      <c r="G1166" t="s">
        <v>995</v>
      </c>
      <c r="H1166">
        <v>811</v>
      </c>
    </row>
    <row r="1167" spans="2:8" x14ac:dyDescent="0.3">
      <c r="B1167" t="s">
        <v>1073</v>
      </c>
      <c r="C1167" t="s">
        <v>1093</v>
      </c>
      <c r="D1167" t="s">
        <v>1101</v>
      </c>
      <c r="E1167" t="s">
        <v>982</v>
      </c>
      <c r="F1167" t="s">
        <v>998</v>
      </c>
      <c r="G1167" t="s">
        <v>995</v>
      </c>
      <c r="H1167">
        <v>844</v>
      </c>
    </row>
    <row r="1168" spans="2:8" x14ac:dyDescent="0.3">
      <c r="B1168" t="s">
        <v>1073</v>
      </c>
      <c r="C1168" t="s">
        <v>1093</v>
      </c>
      <c r="D1168" t="s">
        <v>1102</v>
      </c>
      <c r="E1168" t="s">
        <v>975</v>
      </c>
      <c r="F1168" t="s">
        <v>976</v>
      </c>
      <c r="G1168" t="s">
        <v>977</v>
      </c>
      <c r="H1168">
        <v>576</v>
      </c>
    </row>
    <row r="1169" spans="2:8" x14ac:dyDescent="0.3">
      <c r="B1169" t="s">
        <v>1073</v>
      </c>
      <c r="C1169" t="s">
        <v>1093</v>
      </c>
      <c r="D1169" t="s">
        <v>1102</v>
      </c>
      <c r="E1169" t="s">
        <v>982</v>
      </c>
      <c r="F1169" t="s">
        <v>976</v>
      </c>
      <c r="G1169" t="s">
        <v>977</v>
      </c>
      <c r="H1169">
        <v>547</v>
      </c>
    </row>
    <row r="1170" spans="2:8" x14ac:dyDescent="0.3">
      <c r="B1170" t="s">
        <v>1073</v>
      </c>
      <c r="C1170" t="s">
        <v>1093</v>
      </c>
      <c r="D1170" t="s">
        <v>1102</v>
      </c>
      <c r="E1170" t="s">
        <v>975</v>
      </c>
      <c r="F1170" t="s">
        <v>976</v>
      </c>
      <c r="G1170" t="s">
        <v>987</v>
      </c>
      <c r="H1170">
        <v>289</v>
      </c>
    </row>
    <row r="1171" spans="2:8" x14ac:dyDescent="0.3">
      <c r="B1171" t="s">
        <v>1073</v>
      </c>
      <c r="C1171" t="s">
        <v>1093</v>
      </c>
      <c r="D1171" t="s">
        <v>1102</v>
      </c>
      <c r="E1171" t="s">
        <v>982</v>
      </c>
      <c r="F1171" t="s">
        <v>976</v>
      </c>
      <c r="G1171" t="s">
        <v>987</v>
      </c>
      <c r="H1171">
        <v>250</v>
      </c>
    </row>
    <row r="1172" spans="2:8" x14ac:dyDescent="0.3">
      <c r="B1172" t="s">
        <v>1073</v>
      </c>
      <c r="C1172" t="s">
        <v>1093</v>
      </c>
      <c r="D1172" t="s">
        <v>1102</v>
      </c>
      <c r="E1172" t="s">
        <v>975</v>
      </c>
      <c r="F1172" t="s">
        <v>976</v>
      </c>
      <c r="G1172" t="s">
        <v>995</v>
      </c>
      <c r="H1172">
        <v>2338</v>
      </c>
    </row>
    <row r="1173" spans="2:8" x14ac:dyDescent="0.3">
      <c r="B1173" t="s">
        <v>1073</v>
      </c>
      <c r="C1173" t="s">
        <v>1093</v>
      </c>
      <c r="D1173" t="s">
        <v>1102</v>
      </c>
      <c r="E1173" t="s">
        <v>982</v>
      </c>
      <c r="F1173" t="s">
        <v>976</v>
      </c>
      <c r="G1173" t="s">
        <v>995</v>
      </c>
      <c r="H1173">
        <v>2493</v>
      </c>
    </row>
    <row r="1174" spans="2:8" x14ac:dyDescent="0.3">
      <c r="B1174" t="s">
        <v>1073</v>
      </c>
      <c r="C1174" t="s">
        <v>1093</v>
      </c>
      <c r="D1174" t="s">
        <v>1102</v>
      </c>
      <c r="E1174" t="s">
        <v>975</v>
      </c>
      <c r="F1174" t="s">
        <v>998</v>
      </c>
      <c r="G1174" t="s">
        <v>977</v>
      </c>
      <c r="H1174">
        <v>7</v>
      </c>
    </row>
    <row r="1175" spans="2:8" x14ac:dyDescent="0.3">
      <c r="B1175" t="s">
        <v>1073</v>
      </c>
      <c r="C1175" t="s">
        <v>1093</v>
      </c>
      <c r="D1175" t="s">
        <v>1102</v>
      </c>
      <c r="E1175" t="s">
        <v>982</v>
      </c>
      <c r="F1175" t="s">
        <v>998</v>
      </c>
      <c r="G1175" t="s">
        <v>977</v>
      </c>
      <c r="H1175">
        <v>6</v>
      </c>
    </row>
    <row r="1176" spans="2:8" x14ac:dyDescent="0.3">
      <c r="B1176" t="s">
        <v>1073</v>
      </c>
      <c r="C1176" t="s">
        <v>1093</v>
      </c>
      <c r="D1176" t="s">
        <v>1102</v>
      </c>
      <c r="E1176" t="s">
        <v>975</v>
      </c>
      <c r="F1176" t="s">
        <v>998</v>
      </c>
      <c r="G1176" t="s">
        <v>987</v>
      </c>
      <c r="H1176">
        <v>5</v>
      </c>
    </row>
    <row r="1177" spans="2:8" x14ac:dyDescent="0.3">
      <c r="B1177" t="s">
        <v>1073</v>
      </c>
      <c r="C1177" t="s">
        <v>1093</v>
      </c>
      <c r="D1177" t="s">
        <v>1102</v>
      </c>
      <c r="E1177" t="s">
        <v>982</v>
      </c>
      <c r="F1177" t="s">
        <v>998</v>
      </c>
      <c r="G1177" t="s">
        <v>987</v>
      </c>
      <c r="H1177">
        <v>2</v>
      </c>
    </row>
    <row r="1178" spans="2:8" x14ac:dyDescent="0.3">
      <c r="B1178" t="s">
        <v>1073</v>
      </c>
      <c r="C1178" t="s">
        <v>1093</v>
      </c>
      <c r="D1178" t="s">
        <v>1102</v>
      </c>
      <c r="E1178" t="s">
        <v>975</v>
      </c>
      <c r="F1178" t="s">
        <v>998</v>
      </c>
      <c r="G1178" t="s">
        <v>995</v>
      </c>
      <c r="H1178">
        <v>60</v>
      </c>
    </row>
    <row r="1179" spans="2:8" x14ac:dyDescent="0.3">
      <c r="B1179" t="s">
        <v>1073</v>
      </c>
      <c r="C1179" t="s">
        <v>1093</v>
      </c>
      <c r="D1179" t="s">
        <v>1102</v>
      </c>
      <c r="E1179" t="s">
        <v>982</v>
      </c>
      <c r="F1179" t="s">
        <v>998</v>
      </c>
      <c r="G1179" t="s">
        <v>995</v>
      </c>
      <c r="H1179">
        <v>49</v>
      </c>
    </row>
    <row r="1180" spans="2:8" x14ac:dyDescent="0.3">
      <c r="B1180" t="s">
        <v>1073</v>
      </c>
      <c r="C1180" t="s">
        <v>1093</v>
      </c>
      <c r="D1180" t="s">
        <v>1103</v>
      </c>
      <c r="E1180" t="s">
        <v>975</v>
      </c>
      <c r="F1180" t="s">
        <v>976</v>
      </c>
      <c r="G1180" t="s">
        <v>977</v>
      </c>
      <c r="H1180">
        <v>854</v>
      </c>
    </row>
    <row r="1181" spans="2:8" x14ac:dyDescent="0.3">
      <c r="B1181" t="s">
        <v>1073</v>
      </c>
      <c r="C1181" t="s">
        <v>1093</v>
      </c>
      <c r="D1181" t="s">
        <v>1103</v>
      </c>
      <c r="E1181" t="s">
        <v>982</v>
      </c>
      <c r="F1181" t="s">
        <v>976</v>
      </c>
      <c r="G1181" t="s">
        <v>977</v>
      </c>
      <c r="H1181">
        <v>805</v>
      </c>
    </row>
    <row r="1182" spans="2:8" x14ac:dyDescent="0.3">
      <c r="B1182" t="s">
        <v>1073</v>
      </c>
      <c r="C1182" t="s">
        <v>1093</v>
      </c>
      <c r="D1182" t="s">
        <v>1103</v>
      </c>
      <c r="E1182" t="s">
        <v>975</v>
      </c>
      <c r="F1182" t="s">
        <v>976</v>
      </c>
      <c r="G1182" t="s">
        <v>987</v>
      </c>
      <c r="H1182">
        <v>366</v>
      </c>
    </row>
    <row r="1183" spans="2:8" x14ac:dyDescent="0.3">
      <c r="B1183" t="s">
        <v>1073</v>
      </c>
      <c r="C1183" t="s">
        <v>1093</v>
      </c>
      <c r="D1183" t="s">
        <v>1103</v>
      </c>
      <c r="E1183" t="s">
        <v>982</v>
      </c>
      <c r="F1183" t="s">
        <v>976</v>
      </c>
      <c r="G1183" t="s">
        <v>987</v>
      </c>
      <c r="H1183">
        <v>377</v>
      </c>
    </row>
    <row r="1184" spans="2:8" x14ac:dyDescent="0.3">
      <c r="B1184" t="s">
        <v>1073</v>
      </c>
      <c r="C1184" t="s">
        <v>1093</v>
      </c>
      <c r="D1184" t="s">
        <v>1103</v>
      </c>
      <c r="E1184" t="s">
        <v>975</v>
      </c>
      <c r="F1184" t="s">
        <v>976</v>
      </c>
      <c r="G1184" t="s">
        <v>995</v>
      </c>
      <c r="H1184">
        <v>3020</v>
      </c>
    </row>
    <row r="1185" spans="2:8" x14ac:dyDescent="0.3">
      <c r="B1185" t="s">
        <v>1073</v>
      </c>
      <c r="C1185" t="s">
        <v>1093</v>
      </c>
      <c r="D1185" t="s">
        <v>1103</v>
      </c>
      <c r="E1185" t="s">
        <v>982</v>
      </c>
      <c r="F1185" t="s">
        <v>976</v>
      </c>
      <c r="G1185" t="s">
        <v>995</v>
      </c>
      <c r="H1185">
        <v>3350</v>
      </c>
    </row>
    <row r="1186" spans="2:8" x14ac:dyDescent="0.3">
      <c r="B1186" t="s">
        <v>1073</v>
      </c>
      <c r="C1186" t="s">
        <v>1093</v>
      </c>
      <c r="D1186" t="s">
        <v>1103</v>
      </c>
      <c r="E1186" t="s">
        <v>975</v>
      </c>
      <c r="F1186" t="s">
        <v>998</v>
      </c>
      <c r="G1186" t="s">
        <v>977</v>
      </c>
      <c r="H1186">
        <v>175</v>
      </c>
    </row>
    <row r="1187" spans="2:8" x14ac:dyDescent="0.3">
      <c r="B1187" t="s">
        <v>1073</v>
      </c>
      <c r="C1187" t="s">
        <v>1093</v>
      </c>
      <c r="D1187" t="s">
        <v>1103</v>
      </c>
      <c r="E1187" t="s">
        <v>982</v>
      </c>
      <c r="F1187" t="s">
        <v>998</v>
      </c>
      <c r="G1187" t="s">
        <v>977</v>
      </c>
      <c r="H1187">
        <v>177</v>
      </c>
    </row>
    <row r="1188" spans="2:8" x14ac:dyDescent="0.3">
      <c r="B1188" t="s">
        <v>1073</v>
      </c>
      <c r="C1188" t="s">
        <v>1093</v>
      </c>
      <c r="D1188" t="s">
        <v>1103</v>
      </c>
      <c r="E1188" t="s">
        <v>975</v>
      </c>
      <c r="F1188" t="s">
        <v>998</v>
      </c>
      <c r="G1188" t="s">
        <v>987</v>
      </c>
      <c r="H1188">
        <v>72</v>
      </c>
    </row>
    <row r="1189" spans="2:8" x14ac:dyDescent="0.3">
      <c r="B1189" t="s">
        <v>1073</v>
      </c>
      <c r="C1189" t="s">
        <v>1093</v>
      </c>
      <c r="D1189" t="s">
        <v>1103</v>
      </c>
      <c r="E1189" t="s">
        <v>982</v>
      </c>
      <c r="F1189" t="s">
        <v>998</v>
      </c>
      <c r="G1189" t="s">
        <v>987</v>
      </c>
      <c r="H1189">
        <v>66</v>
      </c>
    </row>
    <row r="1190" spans="2:8" x14ac:dyDescent="0.3">
      <c r="B1190" t="s">
        <v>1073</v>
      </c>
      <c r="C1190" t="s">
        <v>1093</v>
      </c>
      <c r="D1190" t="s">
        <v>1103</v>
      </c>
      <c r="E1190" t="s">
        <v>975</v>
      </c>
      <c r="F1190" t="s">
        <v>998</v>
      </c>
      <c r="G1190" t="s">
        <v>995</v>
      </c>
      <c r="H1190">
        <v>568</v>
      </c>
    </row>
    <row r="1191" spans="2:8" x14ac:dyDescent="0.3">
      <c r="B1191" t="s">
        <v>1073</v>
      </c>
      <c r="C1191" t="s">
        <v>1093</v>
      </c>
      <c r="D1191" t="s">
        <v>1103</v>
      </c>
      <c r="E1191" t="s">
        <v>982</v>
      </c>
      <c r="F1191" t="s">
        <v>998</v>
      </c>
      <c r="G1191" t="s">
        <v>995</v>
      </c>
      <c r="H1191">
        <v>599</v>
      </c>
    </row>
    <row r="1192" spans="2:8" x14ac:dyDescent="0.3">
      <c r="B1192" t="s">
        <v>1073</v>
      </c>
      <c r="C1192" t="s">
        <v>1093</v>
      </c>
      <c r="D1192" t="s">
        <v>1104</v>
      </c>
      <c r="E1192" t="s">
        <v>975</v>
      </c>
      <c r="F1192" t="s">
        <v>976</v>
      </c>
      <c r="G1192" t="s">
        <v>977</v>
      </c>
      <c r="H1192">
        <v>1009</v>
      </c>
    </row>
    <row r="1193" spans="2:8" x14ac:dyDescent="0.3">
      <c r="B1193" t="s">
        <v>1073</v>
      </c>
      <c r="C1193" t="s">
        <v>1093</v>
      </c>
      <c r="D1193" t="s">
        <v>1104</v>
      </c>
      <c r="E1193" t="s">
        <v>982</v>
      </c>
      <c r="F1193" t="s">
        <v>976</v>
      </c>
      <c r="G1193" t="s">
        <v>977</v>
      </c>
      <c r="H1193">
        <v>924</v>
      </c>
    </row>
    <row r="1194" spans="2:8" x14ac:dyDescent="0.3">
      <c r="B1194" t="s">
        <v>1073</v>
      </c>
      <c r="C1194" t="s">
        <v>1093</v>
      </c>
      <c r="D1194" t="s">
        <v>1104</v>
      </c>
      <c r="E1194" t="s">
        <v>975</v>
      </c>
      <c r="F1194" t="s">
        <v>976</v>
      </c>
      <c r="G1194" t="s">
        <v>987</v>
      </c>
      <c r="H1194">
        <v>406</v>
      </c>
    </row>
    <row r="1195" spans="2:8" x14ac:dyDescent="0.3">
      <c r="B1195" t="s">
        <v>1073</v>
      </c>
      <c r="C1195" t="s">
        <v>1093</v>
      </c>
      <c r="D1195" t="s">
        <v>1104</v>
      </c>
      <c r="E1195" t="s">
        <v>982</v>
      </c>
      <c r="F1195" t="s">
        <v>976</v>
      </c>
      <c r="G1195" t="s">
        <v>987</v>
      </c>
      <c r="H1195">
        <v>476</v>
      </c>
    </row>
    <row r="1196" spans="2:8" x14ac:dyDescent="0.3">
      <c r="B1196" t="s">
        <v>1073</v>
      </c>
      <c r="C1196" t="s">
        <v>1093</v>
      </c>
      <c r="D1196" t="s">
        <v>1104</v>
      </c>
      <c r="E1196" t="s">
        <v>975</v>
      </c>
      <c r="F1196" t="s">
        <v>976</v>
      </c>
      <c r="G1196" t="s">
        <v>995</v>
      </c>
      <c r="H1196">
        <v>3966</v>
      </c>
    </row>
    <row r="1197" spans="2:8" x14ac:dyDescent="0.3">
      <c r="B1197" t="s">
        <v>1073</v>
      </c>
      <c r="C1197" t="s">
        <v>1093</v>
      </c>
      <c r="D1197" t="s">
        <v>1104</v>
      </c>
      <c r="E1197" t="s">
        <v>982</v>
      </c>
      <c r="F1197" t="s">
        <v>976</v>
      </c>
      <c r="G1197" t="s">
        <v>995</v>
      </c>
      <c r="H1197">
        <v>4110</v>
      </c>
    </row>
    <row r="1198" spans="2:8" x14ac:dyDescent="0.3">
      <c r="B1198" t="s">
        <v>1073</v>
      </c>
      <c r="C1198" t="s">
        <v>1093</v>
      </c>
      <c r="D1198" t="s">
        <v>1104</v>
      </c>
      <c r="E1198" t="s">
        <v>975</v>
      </c>
      <c r="F1198" t="s">
        <v>998</v>
      </c>
      <c r="G1198" t="s">
        <v>977</v>
      </c>
      <c r="H1198">
        <v>22</v>
      </c>
    </row>
    <row r="1199" spans="2:8" x14ac:dyDescent="0.3">
      <c r="B1199" t="s">
        <v>1073</v>
      </c>
      <c r="C1199" t="s">
        <v>1093</v>
      </c>
      <c r="D1199" t="s">
        <v>1104</v>
      </c>
      <c r="E1199" t="s">
        <v>982</v>
      </c>
      <c r="F1199" t="s">
        <v>998</v>
      </c>
      <c r="G1199" t="s">
        <v>977</v>
      </c>
      <c r="H1199">
        <v>20</v>
      </c>
    </row>
    <row r="1200" spans="2:8" x14ac:dyDescent="0.3">
      <c r="B1200" t="s">
        <v>1073</v>
      </c>
      <c r="C1200" t="s">
        <v>1093</v>
      </c>
      <c r="D1200" t="s">
        <v>1104</v>
      </c>
      <c r="E1200" t="s">
        <v>975</v>
      </c>
      <c r="F1200" t="s">
        <v>998</v>
      </c>
      <c r="G1200" t="s">
        <v>987</v>
      </c>
      <c r="H1200">
        <v>7</v>
      </c>
    </row>
    <row r="1201" spans="2:8" x14ac:dyDescent="0.3">
      <c r="B1201" t="s">
        <v>1073</v>
      </c>
      <c r="C1201" t="s">
        <v>1093</v>
      </c>
      <c r="D1201" t="s">
        <v>1104</v>
      </c>
      <c r="E1201" t="s">
        <v>982</v>
      </c>
      <c r="F1201" t="s">
        <v>998</v>
      </c>
      <c r="G1201" t="s">
        <v>987</v>
      </c>
      <c r="H1201">
        <v>10</v>
      </c>
    </row>
    <row r="1202" spans="2:8" x14ac:dyDescent="0.3">
      <c r="B1202" t="s">
        <v>1073</v>
      </c>
      <c r="C1202" t="s">
        <v>1093</v>
      </c>
      <c r="D1202" t="s">
        <v>1104</v>
      </c>
      <c r="E1202" t="s">
        <v>975</v>
      </c>
      <c r="F1202" t="s">
        <v>998</v>
      </c>
      <c r="G1202" t="s">
        <v>995</v>
      </c>
      <c r="H1202">
        <v>144</v>
      </c>
    </row>
    <row r="1203" spans="2:8" x14ac:dyDescent="0.3">
      <c r="B1203" t="s">
        <v>1073</v>
      </c>
      <c r="C1203" t="s">
        <v>1093</v>
      </c>
      <c r="D1203" t="s">
        <v>1104</v>
      </c>
      <c r="E1203" t="s">
        <v>982</v>
      </c>
      <c r="F1203" t="s">
        <v>998</v>
      </c>
      <c r="G1203" t="s">
        <v>995</v>
      </c>
      <c r="H1203">
        <v>158</v>
      </c>
    </row>
    <row r="1204" spans="2:8" x14ac:dyDescent="0.3">
      <c r="B1204" t="s">
        <v>1073</v>
      </c>
      <c r="C1204" t="s">
        <v>1093</v>
      </c>
      <c r="D1204" t="s">
        <v>1105</v>
      </c>
      <c r="E1204" t="s">
        <v>975</v>
      </c>
      <c r="F1204" t="s">
        <v>976</v>
      </c>
      <c r="G1204" t="s">
        <v>977</v>
      </c>
      <c r="H1204">
        <v>682</v>
      </c>
    </row>
    <row r="1205" spans="2:8" x14ac:dyDescent="0.3">
      <c r="B1205" t="s">
        <v>1073</v>
      </c>
      <c r="C1205" t="s">
        <v>1093</v>
      </c>
      <c r="D1205" t="s">
        <v>1105</v>
      </c>
      <c r="E1205" t="s">
        <v>982</v>
      </c>
      <c r="F1205" t="s">
        <v>976</v>
      </c>
      <c r="G1205" t="s">
        <v>977</v>
      </c>
      <c r="H1205">
        <v>707</v>
      </c>
    </row>
    <row r="1206" spans="2:8" x14ac:dyDescent="0.3">
      <c r="B1206" t="s">
        <v>1073</v>
      </c>
      <c r="C1206" t="s">
        <v>1093</v>
      </c>
      <c r="D1206" t="s">
        <v>1105</v>
      </c>
      <c r="E1206" t="s">
        <v>975</v>
      </c>
      <c r="F1206" t="s">
        <v>976</v>
      </c>
      <c r="G1206" t="s">
        <v>987</v>
      </c>
      <c r="H1206">
        <v>322</v>
      </c>
    </row>
    <row r="1207" spans="2:8" x14ac:dyDescent="0.3">
      <c r="B1207" t="s">
        <v>1073</v>
      </c>
      <c r="C1207" t="s">
        <v>1093</v>
      </c>
      <c r="D1207" t="s">
        <v>1105</v>
      </c>
      <c r="E1207" t="s">
        <v>982</v>
      </c>
      <c r="F1207" t="s">
        <v>976</v>
      </c>
      <c r="G1207" t="s">
        <v>987</v>
      </c>
      <c r="H1207">
        <v>379</v>
      </c>
    </row>
    <row r="1208" spans="2:8" x14ac:dyDescent="0.3">
      <c r="B1208" t="s">
        <v>1073</v>
      </c>
      <c r="C1208" t="s">
        <v>1093</v>
      </c>
      <c r="D1208" t="s">
        <v>1105</v>
      </c>
      <c r="E1208" t="s">
        <v>975</v>
      </c>
      <c r="F1208" t="s">
        <v>976</v>
      </c>
      <c r="G1208" t="s">
        <v>995</v>
      </c>
      <c r="H1208">
        <v>3317</v>
      </c>
    </row>
    <row r="1209" spans="2:8" x14ac:dyDescent="0.3">
      <c r="B1209" t="s">
        <v>1073</v>
      </c>
      <c r="C1209" t="s">
        <v>1093</v>
      </c>
      <c r="D1209" t="s">
        <v>1105</v>
      </c>
      <c r="E1209" t="s">
        <v>982</v>
      </c>
      <c r="F1209" t="s">
        <v>976</v>
      </c>
      <c r="G1209" t="s">
        <v>995</v>
      </c>
      <c r="H1209">
        <v>3500</v>
      </c>
    </row>
    <row r="1210" spans="2:8" x14ac:dyDescent="0.3">
      <c r="B1210" t="s">
        <v>1073</v>
      </c>
      <c r="C1210" t="s">
        <v>1093</v>
      </c>
      <c r="D1210" t="s">
        <v>1105</v>
      </c>
      <c r="E1210" t="s">
        <v>975</v>
      </c>
      <c r="F1210" t="s">
        <v>998</v>
      </c>
      <c r="G1210" t="s">
        <v>977</v>
      </c>
      <c r="H1210">
        <v>10</v>
      </c>
    </row>
    <row r="1211" spans="2:8" x14ac:dyDescent="0.3">
      <c r="B1211" t="s">
        <v>1073</v>
      </c>
      <c r="C1211" t="s">
        <v>1093</v>
      </c>
      <c r="D1211" t="s">
        <v>1105</v>
      </c>
      <c r="E1211" t="s">
        <v>982</v>
      </c>
      <c r="F1211" t="s">
        <v>998</v>
      </c>
      <c r="G1211" t="s">
        <v>977</v>
      </c>
      <c r="H1211">
        <v>12</v>
      </c>
    </row>
    <row r="1212" spans="2:8" x14ac:dyDescent="0.3">
      <c r="B1212" t="s">
        <v>1073</v>
      </c>
      <c r="C1212" t="s">
        <v>1093</v>
      </c>
      <c r="D1212" t="s">
        <v>1105</v>
      </c>
      <c r="E1212" t="s">
        <v>975</v>
      </c>
      <c r="F1212" t="s">
        <v>998</v>
      </c>
      <c r="G1212" t="s">
        <v>987</v>
      </c>
      <c r="H1212">
        <v>2</v>
      </c>
    </row>
    <row r="1213" spans="2:8" x14ac:dyDescent="0.3">
      <c r="B1213" t="s">
        <v>1073</v>
      </c>
      <c r="C1213" t="s">
        <v>1093</v>
      </c>
      <c r="D1213" t="s">
        <v>1105</v>
      </c>
      <c r="E1213" t="s">
        <v>982</v>
      </c>
      <c r="F1213" t="s">
        <v>998</v>
      </c>
      <c r="G1213" t="s">
        <v>987</v>
      </c>
      <c r="H1213">
        <v>5</v>
      </c>
    </row>
    <row r="1214" spans="2:8" x14ac:dyDescent="0.3">
      <c r="B1214" t="s">
        <v>1073</v>
      </c>
      <c r="C1214" t="s">
        <v>1093</v>
      </c>
      <c r="D1214" t="s">
        <v>1105</v>
      </c>
      <c r="E1214" t="s">
        <v>975</v>
      </c>
      <c r="F1214" t="s">
        <v>998</v>
      </c>
      <c r="G1214" t="s">
        <v>995</v>
      </c>
      <c r="H1214">
        <v>77</v>
      </c>
    </row>
    <row r="1215" spans="2:8" x14ac:dyDescent="0.3">
      <c r="B1215" t="s">
        <v>1073</v>
      </c>
      <c r="C1215" t="s">
        <v>1093</v>
      </c>
      <c r="D1215" t="s">
        <v>1105</v>
      </c>
      <c r="E1215" t="s">
        <v>982</v>
      </c>
      <c r="F1215" t="s">
        <v>998</v>
      </c>
      <c r="G1215" t="s">
        <v>995</v>
      </c>
      <c r="H1215">
        <v>77</v>
      </c>
    </row>
    <row r="1216" spans="2:8" x14ac:dyDescent="0.3">
      <c r="B1216" t="s">
        <v>1073</v>
      </c>
      <c r="C1216" t="s">
        <v>1093</v>
      </c>
      <c r="D1216" t="s">
        <v>1106</v>
      </c>
      <c r="E1216" t="s">
        <v>975</v>
      </c>
      <c r="F1216" t="s">
        <v>976</v>
      </c>
      <c r="G1216" t="s">
        <v>977</v>
      </c>
      <c r="H1216">
        <v>985</v>
      </c>
    </row>
    <row r="1217" spans="2:8" x14ac:dyDescent="0.3">
      <c r="B1217" t="s">
        <v>1073</v>
      </c>
      <c r="C1217" t="s">
        <v>1093</v>
      </c>
      <c r="D1217" t="s">
        <v>1106</v>
      </c>
      <c r="E1217" t="s">
        <v>982</v>
      </c>
      <c r="F1217" t="s">
        <v>976</v>
      </c>
      <c r="G1217" t="s">
        <v>977</v>
      </c>
      <c r="H1217">
        <v>971</v>
      </c>
    </row>
    <row r="1218" spans="2:8" x14ac:dyDescent="0.3">
      <c r="B1218" t="s">
        <v>1073</v>
      </c>
      <c r="C1218" t="s">
        <v>1093</v>
      </c>
      <c r="D1218" t="s">
        <v>1106</v>
      </c>
      <c r="E1218" t="s">
        <v>975</v>
      </c>
      <c r="F1218" t="s">
        <v>976</v>
      </c>
      <c r="G1218" t="s">
        <v>987</v>
      </c>
      <c r="H1218">
        <v>436</v>
      </c>
    </row>
    <row r="1219" spans="2:8" x14ac:dyDescent="0.3">
      <c r="B1219" t="s">
        <v>1073</v>
      </c>
      <c r="C1219" t="s">
        <v>1093</v>
      </c>
      <c r="D1219" t="s">
        <v>1106</v>
      </c>
      <c r="E1219" t="s">
        <v>982</v>
      </c>
      <c r="F1219" t="s">
        <v>976</v>
      </c>
      <c r="G1219" t="s">
        <v>987</v>
      </c>
      <c r="H1219">
        <v>462</v>
      </c>
    </row>
    <row r="1220" spans="2:8" x14ac:dyDescent="0.3">
      <c r="B1220" t="s">
        <v>1073</v>
      </c>
      <c r="C1220" t="s">
        <v>1093</v>
      </c>
      <c r="D1220" t="s">
        <v>1106</v>
      </c>
      <c r="E1220" t="s">
        <v>975</v>
      </c>
      <c r="F1220" t="s">
        <v>976</v>
      </c>
      <c r="G1220" t="s">
        <v>995</v>
      </c>
      <c r="H1220">
        <v>4453</v>
      </c>
    </row>
    <row r="1221" spans="2:8" x14ac:dyDescent="0.3">
      <c r="B1221" t="s">
        <v>1073</v>
      </c>
      <c r="C1221" t="s">
        <v>1093</v>
      </c>
      <c r="D1221" t="s">
        <v>1106</v>
      </c>
      <c r="E1221" t="s">
        <v>982</v>
      </c>
      <c r="F1221" t="s">
        <v>976</v>
      </c>
      <c r="G1221" t="s">
        <v>995</v>
      </c>
      <c r="H1221">
        <v>4754</v>
      </c>
    </row>
    <row r="1222" spans="2:8" x14ac:dyDescent="0.3">
      <c r="B1222" t="s">
        <v>1073</v>
      </c>
      <c r="C1222" t="s">
        <v>1093</v>
      </c>
      <c r="D1222" t="s">
        <v>1106</v>
      </c>
      <c r="E1222" t="s">
        <v>975</v>
      </c>
      <c r="F1222" t="s">
        <v>998</v>
      </c>
      <c r="G1222" t="s">
        <v>977</v>
      </c>
      <c r="H1222">
        <v>41</v>
      </c>
    </row>
    <row r="1223" spans="2:8" x14ac:dyDescent="0.3">
      <c r="B1223" t="s">
        <v>1073</v>
      </c>
      <c r="C1223" t="s">
        <v>1093</v>
      </c>
      <c r="D1223" t="s">
        <v>1106</v>
      </c>
      <c r="E1223" t="s">
        <v>982</v>
      </c>
      <c r="F1223" t="s">
        <v>998</v>
      </c>
      <c r="G1223" t="s">
        <v>977</v>
      </c>
      <c r="H1223">
        <v>47</v>
      </c>
    </row>
    <row r="1224" spans="2:8" x14ac:dyDescent="0.3">
      <c r="B1224" t="s">
        <v>1073</v>
      </c>
      <c r="C1224" t="s">
        <v>1093</v>
      </c>
      <c r="D1224" t="s">
        <v>1106</v>
      </c>
      <c r="E1224" t="s">
        <v>975</v>
      </c>
      <c r="F1224" t="s">
        <v>998</v>
      </c>
      <c r="G1224" t="s">
        <v>987</v>
      </c>
      <c r="H1224">
        <v>17</v>
      </c>
    </row>
    <row r="1225" spans="2:8" x14ac:dyDescent="0.3">
      <c r="B1225" t="s">
        <v>1073</v>
      </c>
      <c r="C1225" t="s">
        <v>1093</v>
      </c>
      <c r="D1225" t="s">
        <v>1106</v>
      </c>
      <c r="E1225" t="s">
        <v>982</v>
      </c>
      <c r="F1225" t="s">
        <v>998</v>
      </c>
      <c r="G1225" t="s">
        <v>987</v>
      </c>
      <c r="H1225">
        <v>18</v>
      </c>
    </row>
    <row r="1226" spans="2:8" x14ac:dyDescent="0.3">
      <c r="B1226" t="s">
        <v>1073</v>
      </c>
      <c r="C1226" t="s">
        <v>1093</v>
      </c>
      <c r="D1226" t="s">
        <v>1106</v>
      </c>
      <c r="E1226" t="s">
        <v>975</v>
      </c>
      <c r="F1226" t="s">
        <v>998</v>
      </c>
      <c r="G1226" t="s">
        <v>995</v>
      </c>
      <c r="H1226">
        <v>180</v>
      </c>
    </row>
    <row r="1227" spans="2:8" x14ac:dyDescent="0.3">
      <c r="B1227" t="s">
        <v>1073</v>
      </c>
      <c r="C1227" t="s">
        <v>1093</v>
      </c>
      <c r="D1227" t="s">
        <v>1106</v>
      </c>
      <c r="E1227" t="s">
        <v>982</v>
      </c>
      <c r="F1227" t="s">
        <v>998</v>
      </c>
      <c r="G1227" t="s">
        <v>995</v>
      </c>
      <c r="H1227">
        <v>179</v>
      </c>
    </row>
    <row r="1228" spans="2:8" x14ac:dyDescent="0.3">
      <c r="B1228" t="s">
        <v>1073</v>
      </c>
      <c r="C1228" t="s">
        <v>1093</v>
      </c>
      <c r="D1228" t="s">
        <v>1107</v>
      </c>
      <c r="E1228" t="s">
        <v>975</v>
      </c>
      <c r="F1228" t="s">
        <v>976</v>
      </c>
      <c r="G1228" t="s">
        <v>977</v>
      </c>
      <c r="H1228">
        <v>1397</v>
      </c>
    </row>
    <row r="1229" spans="2:8" x14ac:dyDescent="0.3">
      <c r="B1229" t="s">
        <v>1073</v>
      </c>
      <c r="C1229" t="s">
        <v>1093</v>
      </c>
      <c r="D1229" t="s">
        <v>1107</v>
      </c>
      <c r="E1229" t="s">
        <v>982</v>
      </c>
      <c r="F1229" t="s">
        <v>976</v>
      </c>
      <c r="G1229" t="s">
        <v>977</v>
      </c>
      <c r="H1229">
        <v>1355</v>
      </c>
    </row>
    <row r="1230" spans="2:8" x14ac:dyDescent="0.3">
      <c r="B1230" t="s">
        <v>1073</v>
      </c>
      <c r="C1230" t="s">
        <v>1093</v>
      </c>
      <c r="D1230" t="s">
        <v>1107</v>
      </c>
      <c r="E1230" t="s">
        <v>975</v>
      </c>
      <c r="F1230" t="s">
        <v>976</v>
      </c>
      <c r="G1230" t="s">
        <v>987</v>
      </c>
      <c r="H1230">
        <v>675</v>
      </c>
    </row>
    <row r="1231" spans="2:8" x14ac:dyDescent="0.3">
      <c r="B1231" t="s">
        <v>1073</v>
      </c>
      <c r="C1231" t="s">
        <v>1093</v>
      </c>
      <c r="D1231" t="s">
        <v>1107</v>
      </c>
      <c r="E1231" t="s">
        <v>982</v>
      </c>
      <c r="F1231" t="s">
        <v>976</v>
      </c>
      <c r="G1231" t="s">
        <v>987</v>
      </c>
      <c r="H1231">
        <v>680</v>
      </c>
    </row>
    <row r="1232" spans="2:8" x14ac:dyDescent="0.3">
      <c r="B1232" t="s">
        <v>1073</v>
      </c>
      <c r="C1232" t="s">
        <v>1093</v>
      </c>
      <c r="D1232" t="s">
        <v>1107</v>
      </c>
      <c r="E1232" t="s">
        <v>975</v>
      </c>
      <c r="F1232" t="s">
        <v>976</v>
      </c>
      <c r="G1232" t="s">
        <v>995</v>
      </c>
      <c r="H1232">
        <v>6476</v>
      </c>
    </row>
    <row r="1233" spans="2:8" x14ac:dyDescent="0.3">
      <c r="B1233" t="s">
        <v>1073</v>
      </c>
      <c r="C1233" t="s">
        <v>1093</v>
      </c>
      <c r="D1233" t="s">
        <v>1107</v>
      </c>
      <c r="E1233" t="s">
        <v>982</v>
      </c>
      <c r="F1233" t="s">
        <v>976</v>
      </c>
      <c r="G1233" t="s">
        <v>995</v>
      </c>
      <c r="H1233">
        <v>6754</v>
      </c>
    </row>
    <row r="1234" spans="2:8" x14ac:dyDescent="0.3">
      <c r="B1234" t="s">
        <v>1073</v>
      </c>
      <c r="C1234" t="s">
        <v>1093</v>
      </c>
      <c r="D1234" t="s">
        <v>1107</v>
      </c>
      <c r="E1234" t="s">
        <v>975</v>
      </c>
      <c r="F1234" t="s">
        <v>998</v>
      </c>
      <c r="G1234" t="s">
        <v>977</v>
      </c>
      <c r="H1234">
        <v>31</v>
      </c>
    </row>
    <row r="1235" spans="2:8" x14ac:dyDescent="0.3">
      <c r="B1235" t="s">
        <v>1073</v>
      </c>
      <c r="C1235" t="s">
        <v>1093</v>
      </c>
      <c r="D1235" t="s">
        <v>1107</v>
      </c>
      <c r="E1235" t="s">
        <v>982</v>
      </c>
      <c r="F1235" t="s">
        <v>998</v>
      </c>
      <c r="G1235" t="s">
        <v>977</v>
      </c>
      <c r="H1235">
        <v>32</v>
      </c>
    </row>
    <row r="1236" spans="2:8" x14ac:dyDescent="0.3">
      <c r="B1236" t="s">
        <v>1073</v>
      </c>
      <c r="C1236" t="s">
        <v>1093</v>
      </c>
      <c r="D1236" t="s">
        <v>1107</v>
      </c>
      <c r="E1236" t="s">
        <v>975</v>
      </c>
      <c r="F1236" t="s">
        <v>998</v>
      </c>
      <c r="G1236" t="s">
        <v>987</v>
      </c>
      <c r="H1236">
        <v>17</v>
      </c>
    </row>
    <row r="1237" spans="2:8" x14ac:dyDescent="0.3">
      <c r="B1237" t="s">
        <v>1073</v>
      </c>
      <c r="C1237" t="s">
        <v>1093</v>
      </c>
      <c r="D1237" t="s">
        <v>1107</v>
      </c>
      <c r="E1237" t="s">
        <v>982</v>
      </c>
      <c r="F1237" t="s">
        <v>998</v>
      </c>
      <c r="G1237" t="s">
        <v>987</v>
      </c>
      <c r="H1237">
        <v>11</v>
      </c>
    </row>
    <row r="1238" spans="2:8" x14ac:dyDescent="0.3">
      <c r="B1238" t="s">
        <v>1073</v>
      </c>
      <c r="C1238" t="s">
        <v>1093</v>
      </c>
      <c r="D1238" t="s">
        <v>1107</v>
      </c>
      <c r="E1238" t="s">
        <v>975</v>
      </c>
      <c r="F1238" t="s">
        <v>998</v>
      </c>
      <c r="G1238" t="s">
        <v>995</v>
      </c>
      <c r="H1238">
        <v>200</v>
      </c>
    </row>
    <row r="1239" spans="2:8" x14ac:dyDescent="0.3">
      <c r="B1239" t="s">
        <v>1073</v>
      </c>
      <c r="C1239" t="s">
        <v>1093</v>
      </c>
      <c r="D1239" t="s">
        <v>1107</v>
      </c>
      <c r="E1239" t="s">
        <v>982</v>
      </c>
      <c r="F1239" t="s">
        <v>998</v>
      </c>
      <c r="G1239" t="s">
        <v>995</v>
      </c>
      <c r="H1239">
        <v>166</v>
      </c>
    </row>
    <row r="1240" spans="2:8" x14ac:dyDescent="0.3">
      <c r="B1240" t="s">
        <v>1073</v>
      </c>
      <c r="C1240" t="s">
        <v>1093</v>
      </c>
      <c r="D1240" t="s">
        <v>1108</v>
      </c>
      <c r="E1240" t="s">
        <v>975</v>
      </c>
      <c r="F1240" t="s">
        <v>976</v>
      </c>
      <c r="G1240" t="s">
        <v>977</v>
      </c>
      <c r="H1240">
        <v>1240</v>
      </c>
    </row>
    <row r="1241" spans="2:8" x14ac:dyDescent="0.3">
      <c r="B1241" t="s">
        <v>1073</v>
      </c>
      <c r="C1241" t="s">
        <v>1093</v>
      </c>
      <c r="D1241" t="s">
        <v>1108</v>
      </c>
      <c r="E1241" t="s">
        <v>982</v>
      </c>
      <c r="F1241" t="s">
        <v>976</v>
      </c>
      <c r="G1241" t="s">
        <v>977</v>
      </c>
      <c r="H1241">
        <v>1228</v>
      </c>
    </row>
    <row r="1242" spans="2:8" x14ac:dyDescent="0.3">
      <c r="B1242" t="s">
        <v>1073</v>
      </c>
      <c r="C1242" t="s">
        <v>1093</v>
      </c>
      <c r="D1242" t="s">
        <v>1108</v>
      </c>
      <c r="E1242" t="s">
        <v>975</v>
      </c>
      <c r="F1242" t="s">
        <v>976</v>
      </c>
      <c r="G1242" t="s">
        <v>987</v>
      </c>
      <c r="H1242">
        <v>524</v>
      </c>
    </row>
    <row r="1243" spans="2:8" x14ac:dyDescent="0.3">
      <c r="B1243" t="s">
        <v>1073</v>
      </c>
      <c r="C1243" t="s">
        <v>1093</v>
      </c>
      <c r="D1243" t="s">
        <v>1108</v>
      </c>
      <c r="E1243" t="s">
        <v>982</v>
      </c>
      <c r="F1243" t="s">
        <v>976</v>
      </c>
      <c r="G1243" t="s">
        <v>987</v>
      </c>
      <c r="H1243">
        <v>534</v>
      </c>
    </row>
    <row r="1244" spans="2:8" x14ac:dyDescent="0.3">
      <c r="B1244" t="s">
        <v>1073</v>
      </c>
      <c r="C1244" t="s">
        <v>1093</v>
      </c>
      <c r="D1244" t="s">
        <v>1108</v>
      </c>
      <c r="E1244" t="s">
        <v>975</v>
      </c>
      <c r="F1244" t="s">
        <v>976</v>
      </c>
      <c r="G1244" t="s">
        <v>995</v>
      </c>
      <c r="H1244">
        <v>4052</v>
      </c>
    </row>
    <row r="1245" spans="2:8" x14ac:dyDescent="0.3">
      <c r="B1245" t="s">
        <v>1073</v>
      </c>
      <c r="C1245" t="s">
        <v>1093</v>
      </c>
      <c r="D1245" t="s">
        <v>1108</v>
      </c>
      <c r="E1245" t="s">
        <v>982</v>
      </c>
      <c r="F1245" t="s">
        <v>976</v>
      </c>
      <c r="G1245" t="s">
        <v>995</v>
      </c>
      <c r="H1245">
        <v>4451</v>
      </c>
    </row>
    <row r="1246" spans="2:8" x14ac:dyDescent="0.3">
      <c r="B1246" t="s">
        <v>1073</v>
      </c>
      <c r="C1246" t="s">
        <v>1093</v>
      </c>
      <c r="D1246" t="s">
        <v>1108</v>
      </c>
      <c r="E1246" t="s">
        <v>975</v>
      </c>
      <c r="F1246" t="s">
        <v>998</v>
      </c>
      <c r="G1246" t="s">
        <v>977</v>
      </c>
      <c r="H1246">
        <v>126</v>
      </c>
    </row>
    <row r="1247" spans="2:8" x14ac:dyDescent="0.3">
      <c r="B1247" t="s">
        <v>1073</v>
      </c>
      <c r="C1247" t="s">
        <v>1093</v>
      </c>
      <c r="D1247" t="s">
        <v>1108</v>
      </c>
      <c r="E1247" t="s">
        <v>982</v>
      </c>
      <c r="F1247" t="s">
        <v>998</v>
      </c>
      <c r="G1247" t="s">
        <v>977</v>
      </c>
      <c r="H1247">
        <v>111</v>
      </c>
    </row>
    <row r="1248" spans="2:8" x14ac:dyDescent="0.3">
      <c r="B1248" t="s">
        <v>1073</v>
      </c>
      <c r="C1248" t="s">
        <v>1093</v>
      </c>
      <c r="D1248" t="s">
        <v>1108</v>
      </c>
      <c r="E1248" t="s">
        <v>975</v>
      </c>
      <c r="F1248" t="s">
        <v>998</v>
      </c>
      <c r="G1248" t="s">
        <v>987</v>
      </c>
      <c r="H1248">
        <v>28</v>
      </c>
    </row>
    <row r="1249" spans="2:8" x14ac:dyDescent="0.3">
      <c r="B1249" t="s">
        <v>1073</v>
      </c>
      <c r="C1249" t="s">
        <v>1093</v>
      </c>
      <c r="D1249" t="s">
        <v>1108</v>
      </c>
      <c r="E1249" t="s">
        <v>982</v>
      </c>
      <c r="F1249" t="s">
        <v>998</v>
      </c>
      <c r="G1249" t="s">
        <v>987</v>
      </c>
      <c r="H1249">
        <v>48</v>
      </c>
    </row>
    <row r="1250" spans="2:8" x14ac:dyDescent="0.3">
      <c r="B1250" t="s">
        <v>1073</v>
      </c>
      <c r="C1250" t="s">
        <v>1093</v>
      </c>
      <c r="D1250" t="s">
        <v>1108</v>
      </c>
      <c r="E1250" t="s">
        <v>975</v>
      </c>
      <c r="F1250" t="s">
        <v>998</v>
      </c>
      <c r="G1250" t="s">
        <v>995</v>
      </c>
      <c r="H1250">
        <v>608</v>
      </c>
    </row>
    <row r="1251" spans="2:8" x14ac:dyDescent="0.3">
      <c r="B1251" t="s">
        <v>1073</v>
      </c>
      <c r="C1251" t="s">
        <v>1093</v>
      </c>
      <c r="D1251" t="s">
        <v>1108</v>
      </c>
      <c r="E1251" t="s">
        <v>982</v>
      </c>
      <c r="F1251" t="s">
        <v>998</v>
      </c>
      <c r="G1251" t="s">
        <v>995</v>
      </c>
      <c r="H1251">
        <v>635</v>
      </c>
    </row>
    <row r="1252" spans="2:8" x14ac:dyDescent="0.3">
      <c r="B1252" t="s">
        <v>1073</v>
      </c>
      <c r="C1252" t="s">
        <v>1093</v>
      </c>
      <c r="D1252" t="s">
        <v>1109</v>
      </c>
      <c r="E1252" t="s">
        <v>975</v>
      </c>
      <c r="F1252" t="s">
        <v>976</v>
      </c>
      <c r="G1252" t="s">
        <v>977</v>
      </c>
      <c r="H1252">
        <v>1421</v>
      </c>
    </row>
    <row r="1253" spans="2:8" x14ac:dyDescent="0.3">
      <c r="B1253" t="s">
        <v>1073</v>
      </c>
      <c r="C1253" t="s">
        <v>1093</v>
      </c>
      <c r="D1253" t="s">
        <v>1109</v>
      </c>
      <c r="E1253" t="s">
        <v>982</v>
      </c>
      <c r="F1253" t="s">
        <v>976</v>
      </c>
      <c r="G1253" t="s">
        <v>977</v>
      </c>
      <c r="H1253">
        <v>1393</v>
      </c>
    </row>
    <row r="1254" spans="2:8" x14ac:dyDescent="0.3">
      <c r="B1254" t="s">
        <v>1073</v>
      </c>
      <c r="C1254" t="s">
        <v>1093</v>
      </c>
      <c r="D1254" t="s">
        <v>1109</v>
      </c>
      <c r="E1254" t="s">
        <v>975</v>
      </c>
      <c r="F1254" t="s">
        <v>976</v>
      </c>
      <c r="G1254" t="s">
        <v>987</v>
      </c>
      <c r="H1254">
        <v>844</v>
      </c>
    </row>
    <row r="1255" spans="2:8" x14ac:dyDescent="0.3">
      <c r="B1255" t="s">
        <v>1073</v>
      </c>
      <c r="C1255" t="s">
        <v>1093</v>
      </c>
      <c r="D1255" t="s">
        <v>1109</v>
      </c>
      <c r="E1255" t="s">
        <v>982</v>
      </c>
      <c r="F1255" t="s">
        <v>976</v>
      </c>
      <c r="G1255" t="s">
        <v>987</v>
      </c>
      <c r="H1255">
        <v>778</v>
      </c>
    </row>
    <row r="1256" spans="2:8" x14ac:dyDescent="0.3">
      <c r="B1256" t="s">
        <v>1073</v>
      </c>
      <c r="C1256" t="s">
        <v>1093</v>
      </c>
      <c r="D1256" t="s">
        <v>1109</v>
      </c>
      <c r="E1256" t="s">
        <v>975</v>
      </c>
      <c r="F1256" t="s">
        <v>976</v>
      </c>
      <c r="G1256" t="s">
        <v>995</v>
      </c>
      <c r="H1256">
        <v>6238</v>
      </c>
    </row>
    <row r="1257" spans="2:8" x14ac:dyDescent="0.3">
      <c r="B1257" t="s">
        <v>1073</v>
      </c>
      <c r="C1257" t="s">
        <v>1093</v>
      </c>
      <c r="D1257" t="s">
        <v>1109</v>
      </c>
      <c r="E1257" t="s">
        <v>982</v>
      </c>
      <c r="F1257" t="s">
        <v>976</v>
      </c>
      <c r="G1257" t="s">
        <v>995</v>
      </c>
      <c r="H1257">
        <v>6717</v>
      </c>
    </row>
    <row r="1258" spans="2:8" x14ac:dyDescent="0.3">
      <c r="B1258" t="s">
        <v>1073</v>
      </c>
      <c r="C1258" t="s">
        <v>1093</v>
      </c>
      <c r="D1258" t="s">
        <v>1109</v>
      </c>
      <c r="E1258" t="s">
        <v>975</v>
      </c>
      <c r="F1258" t="s">
        <v>998</v>
      </c>
      <c r="G1258" t="s">
        <v>977</v>
      </c>
      <c r="H1258">
        <v>67</v>
      </c>
    </row>
    <row r="1259" spans="2:8" x14ac:dyDescent="0.3">
      <c r="B1259" t="s">
        <v>1073</v>
      </c>
      <c r="C1259" t="s">
        <v>1093</v>
      </c>
      <c r="D1259" t="s">
        <v>1109</v>
      </c>
      <c r="E1259" t="s">
        <v>982</v>
      </c>
      <c r="F1259" t="s">
        <v>998</v>
      </c>
      <c r="G1259" t="s">
        <v>977</v>
      </c>
      <c r="H1259">
        <v>80</v>
      </c>
    </row>
    <row r="1260" spans="2:8" x14ac:dyDescent="0.3">
      <c r="B1260" t="s">
        <v>1073</v>
      </c>
      <c r="C1260" t="s">
        <v>1093</v>
      </c>
      <c r="D1260" t="s">
        <v>1109</v>
      </c>
      <c r="E1260" t="s">
        <v>975</v>
      </c>
      <c r="F1260" t="s">
        <v>998</v>
      </c>
      <c r="G1260" t="s">
        <v>987</v>
      </c>
      <c r="H1260">
        <v>32</v>
      </c>
    </row>
    <row r="1261" spans="2:8" x14ac:dyDescent="0.3">
      <c r="B1261" t="s">
        <v>1073</v>
      </c>
      <c r="C1261" t="s">
        <v>1093</v>
      </c>
      <c r="D1261" t="s">
        <v>1109</v>
      </c>
      <c r="E1261" t="s">
        <v>982</v>
      </c>
      <c r="F1261" t="s">
        <v>998</v>
      </c>
      <c r="G1261" t="s">
        <v>987</v>
      </c>
      <c r="H1261">
        <v>31</v>
      </c>
    </row>
    <row r="1262" spans="2:8" x14ac:dyDescent="0.3">
      <c r="B1262" t="s">
        <v>1073</v>
      </c>
      <c r="C1262" t="s">
        <v>1093</v>
      </c>
      <c r="D1262" t="s">
        <v>1109</v>
      </c>
      <c r="E1262" t="s">
        <v>975</v>
      </c>
      <c r="F1262" t="s">
        <v>998</v>
      </c>
      <c r="G1262" t="s">
        <v>995</v>
      </c>
      <c r="H1262">
        <v>397</v>
      </c>
    </row>
    <row r="1263" spans="2:8" x14ac:dyDescent="0.3">
      <c r="B1263" t="s">
        <v>1073</v>
      </c>
      <c r="C1263" t="s">
        <v>1093</v>
      </c>
      <c r="D1263" t="s">
        <v>1109</v>
      </c>
      <c r="E1263" t="s">
        <v>982</v>
      </c>
      <c r="F1263" t="s">
        <v>998</v>
      </c>
      <c r="G1263" t="s">
        <v>995</v>
      </c>
      <c r="H1263">
        <v>355</v>
      </c>
    </row>
    <row r="1264" spans="2:8" x14ac:dyDescent="0.3">
      <c r="B1264" t="s">
        <v>1073</v>
      </c>
      <c r="C1264" t="s">
        <v>1093</v>
      </c>
      <c r="D1264" t="s">
        <v>1110</v>
      </c>
      <c r="E1264" t="s">
        <v>975</v>
      </c>
      <c r="F1264" t="s">
        <v>976</v>
      </c>
      <c r="G1264" t="s">
        <v>977</v>
      </c>
      <c r="H1264">
        <v>1265</v>
      </c>
    </row>
    <row r="1265" spans="2:8" x14ac:dyDescent="0.3">
      <c r="B1265" t="s">
        <v>1073</v>
      </c>
      <c r="C1265" t="s">
        <v>1093</v>
      </c>
      <c r="D1265" t="s">
        <v>1110</v>
      </c>
      <c r="E1265" t="s">
        <v>982</v>
      </c>
      <c r="F1265" t="s">
        <v>976</v>
      </c>
      <c r="G1265" t="s">
        <v>977</v>
      </c>
      <c r="H1265">
        <v>1157</v>
      </c>
    </row>
    <row r="1266" spans="2:8" x14ac:dyDescent="0.3">
      <c r="B1266" t="s">
        <v>1073</v>
      </c>
      <c r="C1266" t="s">
        <v>1093</v>
      </c>
      <c r="D1266" t="s">
        <v>1110</v>
      </c>
      <c r="E1266" t="s">
        <v>975</v>
      </c>
      <c r="F1266" t="s">
        <v>976</v>
      </c>
      <c r="G1266" t="s">
        <v>987</v>
      </c>
      <c r="H1266">
        <v>632</v>
      </c>
    </row>
    <row r="1267" spans="2:8" x14ac:dyDescent="0.3">
      <c r="B1267" t="s">
        <v>1073</v>
      </c>
      <c r="C1267" t="s">
        <v>1093</v>
      </c>
      <c r="D1267" t="s">
        <v>1110</v>
      </c>
      <c r="E1267" t="s">
        <v>982</v>
      </c>
      <c r="F1267" t="s">
        <v>976</v>
      </c>
      <c r="G1267" t="s">
        <v>987</v>
      </c>
      <c r="H1267">
        <v>583</v>
      </c>
    </row>
    <row r="1268" spans="2:8" x14ac:dyDescent="0.3">
      <c r="B1268" t="s">
        <v>1073</v>
      </c>
      <c r="C1268" t="s">
        <v>1093</v>
      </c>
      <c r="D1268" t="s">
        <v>1110</v>
      </c>
      <c r="E1268" t="s">
        <v>975</v>
      </c>
      <c r="F1268" t="s">
        <v>976</v>
      </c>
      <c r="G1268" t="s">
        <v>995</v>
      </c>
      <c r="H1268">
        <v>5494</v>
      </c>
    </row>
    <row r="1269" spans="2:8" x14ac:dyDescent="0.3">
      <c r="B1269" t="s">
        <v>1073</v>
      </c>
      <c r="C1269" t="s">
        <v>1093</v>
      </c>
      <c r="D1269" t="s">
        <v>1110</v>
      </c>
      <c r="E1269" t="s">
        <v>982</v>
      </c>
      <c r="F1269" t="s">
        <v>976</v>
      </c>
      <c r="G1269" t="s">
        <v>995</v>
      </c>
      <c r="H1269">
        <v>5861</v>
      </c>
    </row>
    <row r="1270" spans="2:8" x14ac:dyDescent="0.3">
      <c r="B1270" t="s">
        <v>1073</v>
      </c>
      <c r="C1270" t="s">
        <v>1093</v>
      </c>
      <c r="D1270" t="s">
        <v>1110</v>
      </c>
      <c r="E1270" t="s">
        <v>975</v>
      </c>
      <c r="F1270" t="s">
        <v>998</v>
      </c>
      <c r="G1270" t="s">
        <v>977</v>
      </c>
      <c r="H1270">
        <v>59</v>
      </c>
    </row>
    <row r="1271" spans="2:8" x14ac:dyDescent="0.3">
      <c r="B1271" t="s">
        <v>1073</v>
      </c>
      <c r="C1271" t="s">
        <v>1093</v>
      </c>
      <c r="D1271" t="s">
        <v>1110</v>
      </c>
      <c r="E1271" t="s">
        <v>982</v>
      </c>
      <c r="F1271" t="s">
        <v>998</v>
      </c>
      <c r="G1271" t="s">
        <v>977</v>
      </c>
      <c r="H1271">
        <v>59</v>
      </c>
    </row>
    <row r="1272" spans="2:8" x14ac:dyDescent="0.3">
      <c r="B1272" t="s">
        <v>1073</v>
      </c>
      <c r="C1272" t="s">
        <v>1093</v>
      </c>
      <c r="D1272" t="s">
        <v>1110</v>
      </c>
      <c r="E1272" t="s">
        <v>975</v>
      </c>
      <c r="F1272" t="s">
        <v>998</v>
      </c>
      <c r="G1272" t="s">
        <v>987</v>
      </c>
      <c r="H1272">
        <v>19</v>
      </c>
    </row>
    <row r="1273" spans="2:8" x14ac:dyDescent="0.3">
      <c r="B1273" t="s">
        <v>1073</v>
      </c>
      <c r="C1273" t="s">
        <v>1093</v>
      </c>
      <c r="D1273" t="s">
        <v>1110</v>
      </c>
      <c r="E1273" t="s">
        <v>982</v>
      </c>
      <c r="F1273" t="s">
        <v>998</v>
      </c>
      <c r="G1273" t="s">
        <v>987</v>
      </c>
      <c r="H1273">
        <v>24</v>
      </c>
    </row>
    <row r="1274" spans="2:8" x14ac:dyDescent="0.3">
      <c r="B1274" t="s">
        <v>1073</v>
      </c>
      <c r="C1274" t="s">
        <v>1093</v>
      </c>
      <c r="D1274" t="s">
        <v>1110</v>
      </c>
      <c r="E1274" t="s">
        <v>975</v>
      </c>
      <c r="F1274" t="s">
        <v>998</v>
      </c>
      <c r="G1274" t="s">
        <v>995</v>
      </c>
      <c r="H1274">
        <v>213</v>
      </c>
    </row>
    <row r="1275" spans="2:8" x14ac:dyDescent="0.3">
      <c r="B1275" t="s">
        <v>1073</v>
      </c>
      <c r="C1275" t="s">
        <v>1093</v>
      </c>
      <c r="D1275" t="s">
        <v>1110</v>
      </c>
      <c r="E1275" t="s">
        <v>982</v>
      </c>
      <c r="F1275" t="s">
        <v>998</v>
      </c>
      <c r="G1275" t="s">
        <v>995</v>
      </c>
      <c r="H1275">
        <v>216</v>
      </c>
    </row>
    <row r="1276" spans="2:8" x14ac:dyDescent="0.3">
      <c r="B1276" t="s">
        <v>1073</v>
      </c>
      <c r="C1276" t="s">
        <v>1093</v>
      </c>
      <c r="D1276" t="s">
        <v>1111</v>
      </c>
      <c r="E1276" t="s">
        <v>975</v>
      </c>
      <c r="F1276" t="s">
        <v>976</v>
      </c>
      <c r="G1276" t="s">
        <v>977</v>
      </c>
      <c r="H1276">
        <v>1128</v>
      </c>
    </row>
    <row r="1277" spans="2:8" x14ac:dyDescent="0.3">
      <c r="B1277" t="s">
        <v>1073</v>
      </c>
      <c r="C1277" t="s">
        <v>1093</v>
      </c>
      <c r="D1277" t="s">
        <v>1111</v>
      </c>
      <c r="E1277" t="s">
        <v>982</v>
      </c>
      <c r="F1277" t="s">
        <v>976</v>
      </c>
      <c r="G1277" t="s">
        <v>977</v>
      </c>
      <c r="H1277">
        <v>1168</v>
      </c>
    </row>
    <row r="1278" spans="2:8" x14ac:dyDescent="0.3">
      <c r="B1278" t="s">
        <v>1073</v>
      </c>
      <c r="C1278" t="s">
        <v>1093</v>
      </c>
      <c r="D1278" t="s">
        <v>1111</v>
      </c>
      <c r="E1278" t="s">
        <v>975</v>
      </c>
      <c r="F1278" t="s">
        <v>976</v>
      </c>
      <c r="G1278" t="s">
        <v>987</v>
      </c>
      <c r="H1278">
        <v>455</v>
      </c>
    </row>
    <row r="1279" spans="2:8" x14ac:dyDescent="0.3">
      <c r="B1279" t="s">
        <v>1073</v>
      </c>
      <c r="C1279" t="s">
        <v>1093</v>
      </c>
      <c r="D1279" t="s">
        <v>1111</v>
      </c>
      <c r="E1279" t="s">
        <v>982</v>
      </c>
      <c r="F1279" t="s">
        <v>976</v>
      </c>
      <c r="G1279" t="s">
        <v>987</v>
      </c>
      <c r="H1279">
        <v>446</v>
      </c>
    </row>
    <row r="1280" spans="2:8" x14ac:dyDescent="0.3">
      <c r="B1280" t="s">
        <v>1073</v>
      </c>
      <c r="C1280" t="s">
        <v>1093</v>
      </c>
      <c r="D1280" t="s">
        <v>1111</v>
      </c>
      <c r="E1280" t="s">
        <v>975</v>
      </c>
      <c r="F1280" t="s">
        <v>976</v>
      </c>
      <c r="G1280" t="s">
        <v>995</v>
      </c>
      <c r="H1280">
        <v>4823</v>
      </c>
    </row>
    <row r="1281" spans="2:8" x14ac:dyDescent="0.3">
      <c r="B1281" t="s">
        <v>1073</v>
      </c>
      <c r="C1281" t="s">
        <v>1093</v>
      </c>
      <c r="D1281" t="s">
        <v>1111</v>
      </c>
      <c r="E1281" t="s">
        <v>982</v>
      </c>
      <c r="F1281" t="s">
        <v>976</v>
      </c>
      <c r="G1281" t="s">
        <v>995</v>
      </c>
      <c r="H1281">
        <v>5108</v>
      </c>
    </row>
    <row r="1282" spans="2:8" x14ac:dyDescent="0.3">
      <c r="B1282" t="s">
        <v>1073</v>
      </c>
      <c r="C1282" t="s">
        <v>1093</v>
      </c>
      <c r="D1282" t="s">
        <v>1111</v>
      </c>
      <c r="E1282" t="s">
        <v>975</v>
      </c>
      <c r="F1282" t="s">
        <v>998</v>
      </c>
      <c r="G1282" t="s">
        <v>977</v>
      </c>
      <c r="H1282">
        <v>42</v>
      </c>
    </row>
    <row r="1283" spans="2:8" x14ac:dyDescent="0.3">
      <c r="B1283" t="s">
        <v>1073</v>
      </c>
      <c r="C1283" t="s">
        <v>1093</v>
      </c>
      <c r="D1283" t="s">
        <v>1111</v>
      </c>
      <c r="E1283" t="s">
        <v>982</v>
      </c>
      <c r="F1283" t="s">
        <v>998</v>
      </c>
      <c r="G1283" t="s">
        <v>977</v>
      </c>
      <c r="H1283">
        <v>28</v>
      </c>
    </row>
    <row r="1284" spans="2:8" x14ac:dyDescent="0.3">
      <c r="B1284" t="s">
        <v>1073</v>
      </c>
      <c r="C1284" t="s">
        <v>1093</v>
      </c>
      <c r="D1284" t="s">
        <v>1111</v>
      </c>
      <c r="E1284" t="s">
        <v>975</v>
      </c>
      <c r="F1284" t="s">
        <v>998</v>
      </c>
      <c r="G1284" t="s">
        <v>987</v>
      </c>
      <c r="H1284">
        <v>12</v>
      </c>
    </row>
    <row r="1285" spans="2:8" x14ac:dyDescent="0.3">
      <c r="B1285" t="s">
        <v>1073</v>
      </c>
      <c r="C1285" t="s">
        <v>1093</v>
      </c>
      <c r="D1285" t="s">
        <v>1111</v>
      </c>
      <c r="E1285" t="s">
        <v>982</v>
      </c>
      <c r="F1285" t="s">
        <v>998</v>
      </c>
      <c r="G1285" t="s">
        <v>987</v>
      </c>
      <c r="H1285">
        <v>15</v>
      </c>
    </row>
    <row r="1286" spans="2:8" x14ac:dyDescent="0.3">
      <c r="B1286" t="s">
        <v>1073</v>
      </c>
      <c r="C1286" t="s">
        <v>1093</v>
      </c>
      <c r="D1286" t="s">
        <v>1111</v>
      </c>
      <c r="E1286" t="s">
        <v>975</v>
      </c>
      <c r="F1286" t="s">
        <v>998</v>
      </c>
      <c r="G1286" t="s">
        <v>995</v>
      </c>
      <c r="H1286">
        <v>135</v>
      </c>
    </row>
    <row r="1287" spans="2:8" x14ac:dyDescent="0.3">
      <c r="B1287" t="s">
        <v>1073</v>
      </c>
      <c r="C1287" t="s">
        <v>1093</v>
      </c>
      <c r="D1287" t="s">
        <v>1111</v>
      </c>
      <c r="E1287" t="s">
        <v>982</v>
      </c>
      <c r="F1287" t="s">
        <v>998</v>
      </c>
      <c r="G1287" t="s">
        <v>995</v>
      </c>
      <c r="H1287">
        <v>114</v>
      </c>
    </row>
    <row r="1288" spans="2:8" x14ac:dyDescent="0.3">
      <c r="B1288" t="s">
        <v>1073</v>
      </c>
      <c r="C1288" t="s">
        <v>1093</v>
      </c>
      <c r="D1288" t="s">
        <v>1112</v>
      </c>
      <c r="E1288" t="s">
        <v>975</v>
      </c>
      <c r="F1288" t="s">
        <v>976</v>
      </c>
      <c r="G1288" t="s">
        <v>977</v>
      </c>
      <c r="H1288">
        <v>1816</v>
      </c>
    </row>
    <row r="1289" spans="2:8" x14ac:dyDescent="0.3">
      <c r="B1289" t="s">
        <v>1073</v>
      </c>
      <c r="C1289" t="s">
        <v>1093</v>
      </c>
      <c r="D1289" t="s">
        <v>1112</v>
      </c>
      <c r="E1289" t="s">
        <v>982</v>
      </c>
      <c r="F1289" t="s">
        <v>976</v>
      </c>
      <c r="G1289" t="s">
        <v>977</v>
      </c>
      <c r="H1289">
        <v>1723</v>
      </c>
    </row>
    <row r="1290" spans="2:8" x14ac:dyDescent="0.3">
      <c r="B1290" t="s">
        <v>1073</v>
      </c>
      <c r="C1290" t="s">
        <v>1093</v>
      </c>
      <c r="D1290" t="s">
        <v>1112</v>
      </c>
      <c r="E1290" t="s">
        <v>975</v>
      </c>
      <c r="F1290" t="s">
        <v>976</v>
      </c>
      <c r="G1290" t="s">
        <v>987</v>
      </c>
      <c r="H1290">
        <v>815</v>
      </c>
    </row>
    <row r="1291" spans="2:8" x14ac:dyDescent="0.3">
      <c r="B1291" t="s">
        <v>1073</v>
      </c>
      <c r="C1291" t="s">
        <v>1093</v>
      </c>
      <c r="D1291" t="s">
        <v>1112</v>
      </c>
      <c r="E1291" t="s">
        <v>982</v>
      </c>
      <c r="F1291" t="s">
        <v>976</v>
      </c>
      <c r="G1291" t="s">
        <v>987</v>
      </c>
      <c r="H1291">
        <v>856</v>
      </c>
    </row>
    <row r="1292" spans="2:8" x14ac:dyDescent="0.3">
      <c r="B1292" t="s">
        <v>1073</v>
      </c>
      <c r="C1292" t="s">
        <v>1093</v>
      </c>
      <c r="D1292" t="s">
        <v>1112</v>
      </c>
      <c r="E1292" t="s">
        <v>975</v>
      </c>
      <c r="F1292" t="s">
        <v>976</v>
      </c>
      <c r="G1292" t="s">
        <v>995</v>
      </c>
      <c r="H1292">
        <v>6922</v>
      </c>
    </row>
    <row r="1293" spans="2:8" x14ac:dyDescent="0.3">
      <c r="B1293" t="s">
        <v>1073</v>
      </c>
      <c r="C1293" t="s">
        <v>1093</v>
      </c>
      <c r="D1293" t="s">
        <v>1112</v>
      </c>
      <c r="E1293" t="s">
        <v>982</v>
      </c>
      <c r="F1293" t="s">
        <v>976</v>
      </c>
      <c r="G1293" t="s">
        <v>995</v>
      </c>
      <c r="H1293">
        <v>7513</v>
      </c>
    </row>
    <row r="1294" spans="2:8" x14ac:dyDescent="0.3">
      <c r="B1294" t="s">
        <v>1073</v>
      </c>
      <c r="C1294" t="s">
        <v>1093</v>
      </c>
      <c r="D1294" t="s">
        <v>1112</v>
      </c>
      <c r="E1294" t="s">
        <v>975</v>
      </c>
      <c r="F1294" t="s">
        <v>998</v>
      </c>
      <c r="G1294" t="s">
        <v>977</v>
      </c>
      <c r="H1294">
        <v>520</v>
      </c>
    </row>
    <row r="1295" spans="2:8" x14ac:dyDescent="0.3">
      <c r="B1295" t="s">
        <v>1073</v>
      </c>
      <c r="C1295" t="s">
        <v>1093</v>
      </c>
      <c r="D1295" t="s">
        <v>1112</v>
      </c>
      <c r="E1295" t="s">
        <v>982</v>
      </c>
      <c r="F1295" t="s">
        <v>998</v>
      </c>
      <c r="G1295" t="s">
        <v>977</v>
      </c>
      <c r="H1295">
        <v>504</v>
      </c>
    </row>
    <row r="1296" spans="2:8" x14ac:dyDescent="0.3">
      <c r="B1296" t="s">
        <v>1073</v>
      </c>
      <c r="C1296" t="s">
        <v>1093</v>
      </c>
      <c r="D1296" t="s">
        <v>1112</v>
      </c>
      <c r="E1296" t="s">
        <v>975</v>
      </c>
      <c r="F1296" t="s">
        <v>998</v>
      </c>
      <c r="G1296" t="s">
        <v>987</v>
      </c>
      <c r="H1296">
        <v>208</v>
      </c>
    </row>
    <row r="1297" spans="2:8" x14ac:dyDescent="0.3">
      <c r="B1297" t="s">
        <v>1073</v>
      </c>
      <c r="C1297" t="s">
        <v>1093</v>
      </c>
      <c r="D1297" t="s">
        <v>1112</v>
      </c>
      <c r="E1297" t="s">
        <v>982</v>
      </c>
      <c r="F1297" t="s">
        <v>998</v>
      </c>
      <c r="G1297" t="s">
        <v>987</v>
      </c>
      <c r="H1297">
        <v>205</v>
      </c>
    </row>
    <row r="1298" spans="2:8" x14ac:dyDescent="0.3">
      <c r="B1298" t="s">
        <v>1073</v>
      </c>
      <c r="C1298" t="s">
        <v>1093</v>
      </c>
      <c r="D1298" t="s">
        <v>1112</v>
      </c>
      <c r="E1298" t="s">
        <v>975</v>
      </c>
      <c r="F1298" t="s">
        <v>998</v>
      </c>
      <c r="G1298" t="s">
        <v>995</v>
      </c>
      <c r="H1298">
        <v>1708</v>
      </c>
    </row>
    <row r="1299" spans="2:8" x14ac:dyDescent="0.3">
      <c r="B1299" t="s">
        <v>1073</v>
      </c>
      <c r="C1299" t="s">
        <v>1093</v>
      </c>
      <c r="D1299" t="s">
        <v>1112</v>
      </c>
      <c r="E1299" t="s">
        <v>982</v>
      </c>
      <c r="F1299" t="s">
        <v>998</v>
      </c>
      <c r="G1299" t="s">
        <v>995</v>
      </c>
      <c r="H1299">
        <v>1743</v>
      </c>
    </row>
    <row r="1300" spans="2:8" x14ac:dyDescent="0.3">
      <c r="B1300" t="s">
        <v>1073</v>
      </c>
      <c r="C1300" t="s">
        <v>1093</v>
      </c>
      <c r="D1300" t="s">
        <v>1113</v>
      </c>
      <c r="E1300" t="s">
        <v>975</v>
      </c>
      <c r="F1300" t="s">
        <v>976</v>
      </c>
      <c r="G1300" t="s">
        <v>977</v>
      </c>
      <c r="H1300">
        <v>414</v>
      </c>
    </row>
    <row r="1301" spans="2:8" x14ac:dyDescent="0.3">
      <c r="B1301" t="s">
        <v>1073</v>
      </c>
      <c r="C1301" t="s">
        <v>1093</v>
      </c>
      <c r="D1301" t="s">
        <v>1113</v>
      </c>
      <c r="E1301" t="s">
        <v>982</v>
      </c>
      <c r="F1301" t="s">
        <v>976</v>
      </c>
      <c r="G1301" t="s">
        <v>977</v>
      </c>
      <c r="H1301">
        <v>382</v>
      </c>
    </row>
    <row r="1302" spans="2:8" x14ac:dyDescent="0.3">
      <c r="B1302" t="s">
        <v>1073</v>
      </c>
      <c r="C1302" t="s">
        <v>1093</v>
      </c>
      <c r="D1302" t="s">
        <v>1113</v>
      </c>
      <c r="E1302" t="s">
        <v>975</v>
      </c>
      <c r="F1302" t="s">
        <v>976</v>
      </c>
      <c r="G1302" t="s">
        <v>987</v>
      </c>
      <c r="H1302">
        <v>176</v>
      </c>
    </row>
    <row r="1303" spans="2:8" x14ac:dyDescent="0.3">
      <c r="B1303" t="s">
        <v>1073</v>
      </c>
      <c r="C1303" t="s">
        <v>1093</v>
      </c>
      <c r="D1303" t="s">
        <v>1113</v>
      </c>
      <c r="E1303" t="s">
        <v>982</v>
      </c>
      <c r="F1303" t="s">
        <v>976</v>
      </c>
      <c r="G1303" t="s">
        <v>987</v>
      </c>
      <c r="H1303">
        <v>205</v>
      </c>
    </row>
    <row r="1304" spans="2:8" x14ac:dyDescent="0.3">
      <c r="B1304" t="s">
        <v>1073</v>
      </c>
      <c r="C1304" t="s">
        <v>1093</v>
      </c>
      <c r="D1304" t="s">
        <v>1113</v>
      </c>
      <c r="E1304" t="s">
        <v>975</v>
      </c>
      <c r="F1304" t="s">
        <v>976</v>
      </c>
      <c r="G1304" t="s">
        <v>995</v>
      </c>
      <c r="H1304">
        <v>1578</v>
      </c>
    </row>
    <row r="1305" spans="2:8" x14ac:dyDescent="0.3">
      <c r="B1305" t="s">
        <v>1073</v>
      </c>
      <c r="C1305" t="s">
        <v>1093</v>
      </c>
      <c r="D1305" t="s">
        <v>1113</v>
      </c>
      <c r="E1305" t="s">
        <v>982</v>
      </c>
      <c r="F1305" t="s">
        <v>976</v>
      </c>
      <c r="G1305" t="s">
        <v>995</v>
      </c>
      <c r="H1305">
        <v>1636</v>
      </c>
    </row>
    <row r="1306" spans="2:8" x14ac:dyDescent="0.3">
      <c r="B1306" t="s">
        <v>1073</v>
      </c>
      <c r="C1306" t="s">
        <v>1093</v>
      </c>
      <c r="D1306" t="s">
        <v>1113</v>
      </c>
      <c r="E1306" t="s">
        <v>975</v>
      </c>
      <c r="F1306" t="s">
        <v>998</v>
      </c>
      <c r="G1306" t="s">
        <v>977</v>
      </c>
      <c r="H1306">
        <v>5</v>
      </c>
    </row>
    <row r="1307" spans="2:8" x14ac:dyDescent="0.3">
      <c r="B1307" t="s">
        <v>1073</v>
      </c>
      <c r="C1307" t="s">
        <v>1093</v>
      </c>
      <c r="D1307" t="s">
        <v>1113</v>
      </c>
      <c r="E1307" t="s">
        <v>982</v>
      </c>
      <c r="F1307" t="s">
        <v>998</v>
      </c>
      <c r="G1307" t="s">
        <v>977</v>
      </c>
      <c r="H1307">
        <v>8</v>
      </c>
    </row>
    <row r="1308" spans="2:8" x14ac:dyDescent="0.3">
      <c r="B1308" t="s">
        <v>1073</v>
      </c>
      <c r="C1308" t="s">
        <v>1093</v>
      </c>
      <c r="D1308" t="s">
        <v>1113</v>
      </c>
      <c r="E1308" t="s">
        <v>975</v>
      </c>
      <c r="F1308" t="s">
        <v>998</v>
      </c>
      <c r="G1308" t="s">
        <v>987</v>
      </c>
      <c r="H1308">
        <v>3</v>
      </c>
    </row>
    <row r="1309" spans="2:8" x14ac:dyDescent="0.3">
      <c r="B1309" t="s">
        <v>1073</v>
      </c>
      <c r="C1309" t="s">
        <v>1093</v>
      </c>
      <c r="D1309" t="s">
        <v>1113</v>
      </c>
      <c r="E1309" t="s">
        <v>982</v>
      </c>
      <c r="F1309" t="s">
        <v>998</v>
      </c>
      <c r="G1309" t="s">
        <v>987</v>
      </c>
      <c r="H1309">
        <v>2</v>
      </c>
    </row>
    <row r="1310" spans="2:8" x14ac:dyDescent="0.3">
      <c r="B1310" t="s">
        <v>1073</v>
      </c>
      <c r="C1310" t="s">
        <v>1093</v>
      </c>
      <c r="D1310" t="s">
        <v>1113</v>
      </c>
      <c r="E1310" t="s">
        <v>975</v>
      </c>
      <c r="F1310" t="s">
        <v>998</v>
      </c>
      <c r="G1310" t="s">
        <v>995</v>
      </c>
      <c r="H1310">
        <v>24</v>
      </c>
    </row>
    <row r="1311" spans="2:8" x14ac:dyDescent="0.3">
      <c r="B1311" t="s">
        <v>1073</v>
      </c>
      <c r="C1311" t="s">
        <v>1093</v>
      </c>
      <c r="D1311" t="s">
        <v>1113</v>
      </c>
      <c r="E1311" t="s">
        <v>982</v>
      </c>
      <c r="F1311" t="s">
        <v>998</v>
      </c>
      <c r="G1311" t="s">
        <v>995</v>
      </c>
      <c r="H1311">
        <v>25</v>
      </c>
    </row>
    <row r="1312" spans="2:8" x14ac:dyDescent="0.3">
      <c r="B1312" t="s">
        <v>1073</v>
      </c>
      <c r="C1312" t="s">
        <v>1093</v>
      </c>
      <c r="D1312" t="s">
        <v>1114</v>
      </c>
      <c r="E1312" t="s">
        <v>975</v>
      </c>
      <c r="F1312" t="s">
        <v>976</v>
      </c>
      <c r="G1312" t="s">
        <v>977</v>
      </c>
      <c r="H1312">
        <v>2640</v>
      </c>
    </row>
    <row r="1313" spans="2:8" x14ac:dyDescent="0.3">
      <c r="B1313" t="s">
        <v>1073</v>
      </c>
      <c r="C1313" t="s">
        <v>1093</v>
      </c>
      <c r="D1313" t="s">
        <v>1114</v>
      </c>
      <c r="E1313" t="s">
        <v>982</v>
      </c>
      <c r="F1313" t="s">
        <v>976</v>
      </c>
      <c r="G1313" t="s">
        <v>977</v>
      </c>
      <c r="H1313">
        <v>2479</v>
      </c>
    </row>
    <row r="1314" spans="2:8" x14ac:dyDescent="0.3">
      <c r="B1314" t="s">
        <v>1073</v>
      </c>
      <c r="C1314" t="s">
        <v>1093</v>
      </c>
      <c r="D1314" t="s">
        <v>1114</v>
      </c>
      <c r="E1314" t="s">
        <v>975</v>
      </c>
      <c r="F1314" t="s">
        <v>976</v>
      </c>
      <c r="G1314" t="s">
        <v>987</v>
      </c>
      <c r="H1314">
        <v>1186</v>
      </c>
    </row>
    <row r="1315" spans="2:8" x14ac:dyDescent="0.3">
      <c r="B1315" t="s">
        <v>1073</v>
      </c>
      <c r="C1315" t="s">
        <v>1093</v>
      </c>
      <c r="D1315" t="s">
        <v>1114</v>
      </c>
      <c r="E1315" t="s">
        <v>982</v>
      </c>
      <c r="F1315" t="s">
        <v>976</v>
      </c>
      <c r="G1315" t="s">
        <v>987</v>
      </c>
      <c r="H1315">
        <v>1201</v>
      </c>
    </row>
    <row r="1316" spans="2:8" x14ac:dyDescent="0.3">
      <c r="B1316" t="s">
        <v>1073</v>
      </c>
      <c r="C1316" t="s">
        <v>1093</v>
      </c>
      <c r="D1316" t="s">
        <v>1114</v>
      </c>
      <c r="E1316" t="s">
        <v>975</v>
      </c>
      <c r="F1316" t="s">
        <v>976</v>
      </c>
      <c r="G1316" t="s">
        <v>995</v>
      </c>
      <c r="H1316">
        <v>10016</v>
      </c>
    </row>
    <row r="1317" spans="2:8" x14ac:dyDescent="0.3">
      <c r="B1317" t="s">
        <v>1073</v>
      </c>
      <c r="C1317" t="s">
        <v>1093</v>
      </c>
      <c r="D1317" t="s">
        <v>1114</v>
      </c>
      <c r="E1317" t="s">
        <v>982</v>
      </c>
      <c r="F1317" t="s">
        <v>976</v>
      </c>
      <c r="G1317" t="s">
        <v>995</v>
      </c>
      <c r="H1317">
        <v>10846</v>
      </c>
    </row>
    <row r="1318" spans="2:8" x14ac:dyDescent="0.3">
      <c r="B1318" t="s">
        <v>1073</v>
      </c>
      <c r="C1318" t="s">
        <v>1093</v>
      </c>
      <c r="D1318" t="s">
        <v>1114</v>
      </c>
      <c r="E1318" t="s">
        <v>975</v>
      </c>
      <c r="F1318" t="s">
        <v>998</v>
      </c>
      <c r="G1318" t="s">
        <v>977</v>
      </c>
      <c r="H1318">
        <v>197</v>
      </c>
    </row>
    <row r="1319" spans="2:8" x14ac:dyDescent="0.3">
      <c r="B1319" t="s">
        <v>1073</v>
      </c>
      <c r="C1319" t="s">
        <v>1093</v>
      </c>
      <c r="D1319" t="s">
        <v>1114</v>
      </c>
      <c r="E1319" t="s">
        <v>982</v>
      </c>
      <c r="F1319" t="s">
        <v>998</v>
      </c>
      <c r="G1319" t="s">
        <v>977</v>
      </c>
      <c r="H1319">
        <v>231</v>
      </c>
    </row>
    <row r="1320" spans="2:8" x14ac:dyDescent="0.3">
      <c r="B1320" t="s">
        <v>1073</v>
      </c>
      <c r="C1320" t="s">
        <v>1093</v>
      </c>
      <c r="D1320" t="s">
        <v>1114</v>
      </c>
      <c r="E1320" t="s">
        <v>975</v>
      </c>
      <c r="F1320" t="s">
        <v>998</v>
      </c>
      <c r="G1320" t="s">
        <v>987</v>
      </c>
      <c r="H1320">
        <v>88</v>
      </c>
    </row>
    <row r="1321" spans="2:8" x14ac:dyDescent="0.3">
      <c r="B1321" t="s">
        <v>1073</v>
      </c>
      <c r="C1321" t="s">
        <v>1093</v>
      </c>
      <c r="D1321" t="s">
        <v>1114</v>
      </c>
      <c r="E1321" t="s">
        <v>982</v>
      </c>
      <c r="F1321" t="s">
        <v>998</v>
      </c>
      <c r="G1321" t="s">
        <v>987</v>
      </c>
      <c r="H1321">
        <v>96</v>
      </c>
    </row>
    <row r="1322" spans="2:8" x14ac:dyDescent="0.3">
      <c r="B1322" t="s">
        <v>1073</v>
      </c>
      <c r="C1322" t="s">
        <v>1093</v>
      </c>
      <c r="D1322" t="s">
        <v>1114</v>
      </c>
      <c r="E1322" t="s">
        <v>975</v>
      </c>
      <c r="F1322" t="s">
        <v>998</v>
      </c>
      <c r="G1322" t="s">
        <v>995</v>
      </c>
      <c r="H1322">
        <v>1463</v>
      </c>
    </row>
    <row r="1323" spans="2:8" x14ac:dyDescent="0.3">
      <c r="B1323" t="s">
        <v>1073</v>
      </c>
      <c r="C1323" t="s">
        <v>1093</v>
      </c>
      <c r="D1323" t="s">
        <v>1114</v>
      </c>
      <c r="E1323" t="s">
        <v>982</v>
      </c>
      <c r="F1323" t="s">
        <v>998</v>
      </c>
      <c r="G1323" t="s">
        <v>995</v>
      </c>
      <c r="H1323">
        <v>1459</v>
      </c>
    </row>
    <row r="1324" spans="2:8" x14ac:dyDescent="0.3">
      <c r="B1324" t="s">
        <v>1073</v>
      </c>
      <c r="C1324" t="s">
        <v>1093</v>
      </c>
      <c r="D1324" t="s">
        <v>1115</v>
      </c>
      <c r="E1324" t="s">
        <v>975</v>
      </c>
      <c r="F1324" t="s">
        <v>976</v>
      </c>
      <c r="G1324" t="s">
        <v>977</v>
      </c>
      <c r="H1324">
        <v>1040</v>
      </c>
    </row>
    <row r="1325" spans="2:8" x14ac:dyDescent="0.3">
      <c r="B1325" t="s">
        <v>1073</v>
      </c>
      <c r="C1325" t="s">
        <v>1093</v>
      </c>
      <c r="D1325" t="s">
        <v>1115</v>
      </c>
      <c r="E1325" t="s">
        <v>982</v>
      </c>
      <c r="F1325" t="s">
        <v>976</v>
      </c>
      <c r="G1325" t="s">
        <v>977</v>
      </c>
      <c r="H1325">
        <v>951</v>
      </c>
    </row>
    <row r="1326" spans="2:8" x14ac:dyDescent="0.3">
      <c r="B1326" t="s">
        <v>1073</v>
      </c>
      <c r="C1326" t="s">
        <v>1093</v>
      </c>
      <c r="D1326" t="s">
        <v>1115</v>
      </c>
      <c r="E1326" t="s">
        <v>975</v>
      </c>
      <c r="F1326" t="s">
        <v>976</v>
      </c>
      <c r="G1326" t="s">
        <v>987</v>
      </c>
      <c r="H1326">
        <v>396</v>
      </c>
    </row>
    <row r="1327" spans="2:8" x14ac:dyDescent="0.3">
      <c r="B1327" t="s">
        <v>1073</v>
      </c>
      <c r="C1327" t="s">
        <v>1093</v>
      </c>
      <c r="D1327" t="s">
        <v>1115</v>
      </c>
      <c r="E1327" t="s">
        <v>982</v>
      </c>
      <c r="F1327" t="s">
        <v>976</v>
      </c>
      <c r="G1327" t="s">
        <v>987</v>
      </c>
      <c r="H1327">
        <v>392</v>
      </c>
    </row>
    <row r="1328" spans="2:8" x14ac:dyDescent="0.3">
      <c r="B1328" t="s">
        <v>1073</v>
      </c>
      <c r="C1328" t="s">
        <v>1093</v>
      </c>
      <c r="D1328" t="s">
        <v>1115</v>
      </c>
      <c r="E1328" t="s">
        <v>975</v>
      </c>
      <c r="F1328" t="s">
        <v>976</v>
      </c>
      <c r="G1328" t="s">
        <v>995</v>
      </c>
      <c r="H1328">
        <v>3962</v>
      </c>
    </row>
    <row r="1329" spans="2:8" x14ac:dyDescent="0.3">
      <c r="B1329" t="s">
        <v>1073</v>
      </c>
      <c r="C1329" t="s">
        <v>1093</v>
      </c>
      <c r="D1329" t="s">
        <v>1115</v>
      </c>
      <c r="E1329" t="s">
        <v>982</v>
      </c>
      <c r="F1329" t="s">
        <v>976</v>
      </c>
      <c r="G1329" t="s">
        <v>995</v>
      </c>
      <c r="H1329">
        <v>4268</v>
      </c>
    </row>
    <row r="1330" spans="2:8" x14ac:dyDescent="0.3">
      <c r="B1330" t="s">
        <v>1073</v>
      </c>
      <c r="C1330" t="s">
        <v>1093</v>
      </c>
      <c r="D1330" t="s">
        <v>1115</v>
      </c>
      <c r="E1330" t="s">
        <v>975</v>
      </c>
      <c r="F1330" t="s">
        <v>998</v>
      </c>
      <c r="G1330" t="s">
        <v>977</v>
      </c>
      <c r="H1330">
        <v>45</v>
      </c>
    </row>
    <row r="1331" spans="2:8" x14ac:dyDescent="0.3">
      <c r="B1331" t="s">
        <v>1073</v>
      </c>
      <c r="C1331" t="s">
        <v>1093</v>
      </c>
      <c r="D1331" t="s">
        <v>1115</v>
      </c>
      <c r="E1331" t="s">
        <v>982</v>
      </c>
      <c r="F1331" t="s">
        <v>998</v>
      </c>
      <c r="G1331" t="s">
        <v>977</v>
      </c>
      <c r="H1331">
        <v>35</v>
      </c>
    </row>
    <row r="1332" spans="2:8" x14ac:dyDescent="0.3">
      <c r="B1332" t="s">
        <v>1073</v>
      </c>
      <c r="C1332" t="s">
        <v>1093</v>
      </c>
      <c r="D1332" t="s">
        <v>1115</v>
      </c>
      <c r="E1332" t="s">
        <v>975</v>
      </c>
      <c r="F1332" t="s">
        <v>998</v>
      </c>
      <c r="G1332" t="s">
        <v>987</v>
      </c>
      <c r="H1332">
        <v>28</v>
      </c>
    </row>
    <row r="1333" spans="2:8" x14ac:dyDescent="0.3">
      <c r="B1333" t="s">
        <v>1073</v>
      </c>
      <c r="C1333" t="s">
        <v>1093</v>
      </c>
      <c r="D1333" t="s">
        <v>1115</v>
      </c>
      <c r="E1333" t="s">
        <v>982</v>
      </c>
      <c r="F1333" t="s">
        <v>998</v>
      </c>
      <c r="G1333" t="s">
        <v>987</v>
      </c>
      <c r="H1333">
        <v>16</v>
      </c>
    </row>
    <row r="1334" spans="2:8" x14ac:dyDescent="0.3">
      <c r="B1334" t="s">
        <v>1073</v>
      </c>
      <c r="C1334" t="s">
        <v>1093</v>
      </c>
      <c r="D1334" t="s">
        <v>1115</v>
      </c>
      <c r="E1334" t="s">
        <v>975</v>
      </c>
      <c r="F1334" t="s">
        <v>998</v>
      </c>
      <c r="G1334" t="s">
        <v>995</v>
      </c>
      <c r="H1334">
        <v>592</v>
      </c>
    </row>
    <row r="1335" spans="2:8" x14ac:dyDescent="0.3">
      <c r="B1335" t="s">
        <v>1073</v>
      </c>
      <c r="C1335" t="s">
        <v>1093</v>
      </c>
      <c r="D1335" t="s">
        <v>1115</v>
      </c>
      <c r="E1335" t="s">
        <v>982</v>
      </c>
      <c r="F1335" t="s">
        <v>998</v>
      </c>
      <c r="G1335" t="s">
        <v>995</v>
      </c>
      <c r="H1335">
        <v>367</v>
      </c>
    </row>
    <row r="1336" spans="2:8" x14ac:dyDescent="0.3">
      <c r="B1336" t="s">
        <v>1073</v>
      </c>
      <c r="C1336" t="s">
        <v>1093</v>
      </c>
      <c r="D1336" t="s">
        <v>1116</v>
      </c>
      <c r="E1336" t="s">
        <v>975</v>
      </c>
      <c r="F1336" t="s">
        <v>976</v>
      </c>
      <c r="G1336" t="s">
        <v>977</v>
      </c>
      <c r="H1336">
        <v>1202</v>
      </c>
    </row>
    <row r="1337" spans="2:8" x14ac:dyDescent="0.3">
      <c r="B1337" t="s">
        <v>1073</v>
      </c>
      <c r="C1337" t="s">
        <v>1093</v>
      </c>
      <c r="D1337" t="s">
        <v>1116</v>
      </c>
      <c r="E1337" t="s">
        <v>982</v>
      </c>
      <c r="F1337" t="s">
        <v>976</v>
      </c>
      <c r="G1337" t="s">
        <v>977</v>
      </c>
      <c r="H1337">
        <v>1148</v>
      </c>
    </row>
    <row r="1338" spans="2:8" x14ac:dyDescent="0.3">
      <c r="B1338" t="s">
        <v>1073</v>
      </c>
      <c r="C1338" t="s">
        <v>1093</v>
      </c>
      <c r="D1338" t="s">
        <v>1116</v>
      </c>
      <c r="E1338" t="s">
        <v>975</v>
      </c>
      <c r="F1338" t="s">
        <v>976</v>
      </c>
      <c r="G1338" t="s">
        <v>987</v>
      </c>
      <c r="H1338">
        <v>638</v>
      </c>
    </row>
    <row r="1339" spans="2:8" x14ac:dyDescent="0.3">
      <c r="B1339" t="s">
        <v>1073</v>
      </c>
      <c r="C1339" t="s">
        <v>1093</v>
      </c>
      <c r="D1339" t="s">
        <v>1116</v>
      </c>
      <c r="E1339" t="s">
        <v>982</v>
      </c>
      <c r="F1339" t="s">
        <v>976</v>
      </c>
      <c r="G1339" t="s">
        <v>987</v>
      </c>
      <c r="H1339">
        <v>601</v>
      </c>
    </row>
    <row r="1340" spans="2:8" x14ac:dyDescent="0.3">
      <c r="B1340" t="s">
        <v>1073</v>
      </c>
      <c r="C1340" t="s">
        <v>1093</v>
      </c>
      <c r="D1340" t="s">
        <v>1116</v>
      </c>
      <c r="E1340" t="s">
        <v>975</v>
      </c>
      <c r="F1340" t="s">
        <v>976</v>
      </c>
      <c r="G1340" t="s">
        <v>995</v>
      </c>
      <c r="H1340">
        <v>5367</v>
      </c>
    </row>
    <row r="1341" spans="2:8" x14ac:dyDescent="0.3">
      <c r="B1341" t="s">
        <v>1073</v>
      </c>
      <c r="C1341" t="s">
        <v>1093</v>
      </c>
      <c r="D1341" t="s">
        <v>1116</v>
      </c>
      <c r="E1341" t="s">
        <v>982</v>
      </c>
      <c r="F1341" t="s">
        <v>976</v>
      </c>
      <c r="G1341" t="s">
        <v>995</v>
      </c>
      <c r="H1341">
        <v>5693</v>
      </c>
    </row>
    <row r="1342" spans="2:8" x14ac:dyDescent="0.3">
      <c r="B1342" t="s">
        <v>1073</v>
      </c>
      <c r="C1342" t="s">
        <v>1093</v>
      </c>
      <c r="D1342" t="s">
        <v>1116</v>
      </c>
      <c r="E1342" t="s">
        <v>975</v>
      </c>
      <c r="F1342" t="s">
        <v>998</v>
      </c>
      <c r="G1342" t="s">
        <v>977</v>
      </c>
      <c r="H1342">
        <v>39</v>
      </c>
    </row>
    <row r="1343" spans="2:8" x14ac:dyDescent="0.3">
      <c r="B1343" t="s">
        <v>1073</v>
      </c>
      <c r="C1343" t="s">
        <v>1093</v>
      </c>
      <c r="D1343" t="s">
        <v>1116</v>
      </c>
      <c r="E1343" t="s">
        <v>982</v>
      </c>
      <c r="F1343" t="s">
        <v>998</v>
      </c>
      <c r="G1343" t="s">
        <v>977</v>
      </c>
      <c r="H1343">
        <v>36</v>
      </c>
    </row>
    <row r="1344" spans="2:8" x14ac:dyDescent="0.3">
      <c r="B1344" t="s">
        <v>1073</v>
      </c>
      <c r="C1344" t="s">
        <v>1093</v>
      </c>
      <c r="D1344" t="s">
        <v>1116</v>
      </c>
      <c r="E1344" t="s">
        <v>975</v>
      </c>
      <c r="F1344" t="s">
        <v>998</v>
      </c>
      <c r="G1344" t="s">
        <v>987</v>
      </c>
      <c r="H1344">
        <v>12</v>
      </c>
    </row>
    <row r="1345" spans="2:8" x14ac:dyDescent="0.3">
      <c r="B1345" t="s">
        <v>1073</v>
      </c>
      <c r="C1345" t="s">
        <v>1093</v>
      </c>
      <c r="D1345" t="s">
        <v>1116</v>
      </c>
      <c r="E1345" t="s">
        <v>982</v>
      </c>
      <c r="F1345" t="s">
        <v>998</v>
      </c>
      <c r="G1345" t="s">
        <v>987</v>
      </c>
      <c r="H1345">
        <v>13</v>
      </c>
    </row>
    <row r="1346" spans="2:8" x14ac:dyDescent="0.3">
      <c r="B1346" t="s">
        <v>1073</v>
      </c>
      <c r="C1346" t="s">
        <v>1093</v>
      </c>
      <c r="D1346" t="s">
        <v>1116</v>
      </c>
      <c r="E1346" t="s">
        <v>975</v>
      </c>
      <c r="F1346" t="s">
        <v>998</v>
      </c>
      <c r="G1346" t="s">
        <v>995</v>
      </c>
      <c r="H1346">
        <v>174</v>
      </c>
    </row>
    <row r="1347" spans="2:8" x14ac:dyDescent="0.3">
      <c r="B1347" t="s">
        <v>1073</v>
      </c>
      <c r="C1347" t="s">
        <v>1093</v>
      </c>
      <c r="D1347" t="s">
        <v>1116</v>
      </c>
      <c r="E1347" t="s">
        <v>982</v>
      </c>
      <c r="F1347" t="s">
        <v>998</v>
      </c>
      <c r="G1347" t="s">
        <v>995</v>
      </c>
      <c r="H1347">
        <v>162</v>
      </c>
    </row>
    <row r="1348" spans="2:8" x14ac:dyDescent="0.3">
      <c r="B1348" t="s">
        <v>1073</v>
      </c>
      <c r="C1348" t="s">
        <v>1093</v>
      </c>
      <c r="D1348" t="s">
        <v>1117</v>
      </c>
      <c r="E1348" t="s">
        <v>975</v>
      </c>
      <c r="F1348" t="s">
        <v>976</v>
      </c>
      <c r="G1348" t="s">
        <v>977</v>
      </c>
      <c r="H1348">
        <v>3785</v>
      </c>
    </row>
    <row r="1349" spans="2:8" x14ac:dyDescent="0.3">
      <c r="B1349" t="s">
        <v>1073</v>
      </c>
      <c r="C1349" t="s">
        <v>1093</v>
      </c>
      <c r="D1349" t="s">
        <v>1117</v>
      </c>
      <c r="E1349" t="s">
        <v>982</v>
      </c>
      <c r="F1349" t="s">
        <v>976</v>
      </c>
      <c r="G1349" t="s">
        <v>977</v>
      </c>
      <c r="H1349">
        <v>3816</v>
      </c>
    </row>
    <row r="1350" spans="2:8" x14ac:dyDescent="0.3">
      <c r="B1350" t="s">
        <v>1073</v>
      </c>
      <c r="C1350" t="s">
        <v>1093</v>
      </c>
      <c r="D1350" t="s">
        <v>1117</v>
      </c>
      <c r="E1350" t="s">
        <v>975</v>
      </c>
      <c r="F1350" t="s">
        <v>976</v>
      </c>
      <c r="G1350" t="s">
        <v>987</v>
      </c>
      <c r="H1350">
        <v>1438</v>
      </c>
    </row>
    <row r="1351" spans="2:8" x14ac:dyDescent="0.3">
      <c r="B1351" t="s">
        <v>1073</v>
      </c>
      <c r="C1351" t="s">
        <v>1093</v>
      </c>
      <c r="D1351" t="s">
        <v>1117</v>
      </c>
      <c r="E1351" t="s">
        <v>982</v>
      </c>
      <c r="F1351" t="s">
        <v>976</v>
      </c>
      <c r="G1351" t="s">
        <v>987</v>
      </c>
      <c r="H1351">
        <v>1458</v>
      </c>
    </row>
    <row r="1352" spans="2:8" x14ac:dyDescent="0.3">
      <c r="B1352" t="s">
        <v>1073</v>
      </c>
      <c r="C1352" t="s">
        <v>1093</v>
      </c>
      <c r="D1352" t="s">
        <v>1117</v>
      </c>
      <c r="E1352" t="s">
        <v>975</v>
      </c>
      <c r="F1352" t="s">
        <v>976</v>
      </c>
      <c r="G1352" t="s">
        <v>995</v>
      </c>
      <c r="H1352">
        <v>11800</v>
      </c>
    </row>
    <row r="1353" spans="2:8" x14ac:dyDescent="0.3">
      <c r="B1353" t="s">
        <v>1073</v>
      </c>
      <c r="C1353" t="s">
        <v>1093</v>
      </c>
      <c r="D1353" t="s">
        <v>1117</v>
      </c>
      <c r="E1353" t="s">
        <v>982</v>
      </c>
      <c r="F1353" t="s">
        <v>976</v>
      </c>
      <c r="G1353" t="s">
        <v>995</v>
      </c>
      <c r="H1353">
        <v>13087</v>
      </c>
    </row>
    <row r="1354" spans="2:8" x14ac:dyDescent="0.3">
      <c r="B1354" t="s">
        <v>1073</v>
      </c>
      <c r="C1354" t="s">
        <v>1093</v>
      </c>
      <c r="D1354" t="s">
        <v>1117</v>
      </c>
      <c r="E1354" t="s">
        <v>975</v>
      </c>
      <c r="F1354" t="s">
        <v>998</v>
      </c>
      <c r="G1354" t="s">
        <v>977</v>
      </c>
      <c r="H1354">
        <v>375</v>
      </c>
    </row>
    <row r="1355" spans="2:8" x14ac:dyDescent="0.3">
      <c r="B1355" t="s">
        <v>1073</v>
      </c>
      <c r="C1355" t="s">
        <v>1093</v>
      </c>
      <c r="D1355" t="s">
        <v>1117</v>
      </c>
      <c r="E1355" t="s">
        <v>982</v>
      </c>
      <c r="F1355" t="s">
        <v>998</v>
      </c>
      <c r="G1355" t="s">
        <v>977</v>
      </c>
      <c r="H1355">
        <v>344</v>
      </c>
    </row>
    <row r="1356" spans="2:8" x14ac:dyDescent="0.3">
      <c r="B1356" t="s">
        <v>1073</v>
      </c>
      <c r="C1356" t="s">
        <v>1093</v>
      </c>
      <c r="D1356" t="s">
        <v>1117</v>
      </c>
      <c r="E1356" t="s">
        <v>975</v>
      </c>
      <c r="F1356" t="s">
        <v>998</v>
      </c>
      <c r="G1356" t="s">
        <v>987</v>
      </c>
      <c r="H1356">
        <v>130</v>
      </c>
    </row>
    <row r="1357" spans="2:8" x14ac:dyDescent="0.3">
      <c r="B1357" t="s">
        <v>1073</v>
      </c>
      <c r="C1357" t="s">
        <v>1093</v>
      </c>
      <c r="D1357" t="s">
        <v>1117</v>
      </c>
      <c r="E1357" t="s">
        <v>982</v>
      </c>
      <c r="F1357" t="s">
        <v>998</v>
      </c>
      <c r="G1357" t="s">
        <v>987</v>
      </c>
      <c r="H1357">
        <v>116</v>
      </c>
    </row>
    <row r="1358" spans="2:8" x14ac:dyDescent="0.3">
      <c r="B1358" t="s">
        <v>1073</v>
      </c>
      <c r="C1358" t="s">
        <v>1093</v>
      </c>
      <c r="D1358" t="s">
        <v>1117</v>
      </c>
      <c r="E1358" t="s">
        <v>975</v>
      </c>
      <c r="F1358" t="s">
        <v>998</v>
      </c>
      <c r="G1358" t="s">
        <v>995</v>
      </c>
      <c r="H1358">
        <v>2056</v>
      </c>
    </row>
    <row r="1359" spans="2:8" x14ac:dyDescent="0.3">
      <c r="B1359" t="s">
        <v>1073</v>
      </c>
      <c r="C1359" t="s">
        <v>1093</v>
      </c>
      <c r="D1359" t="s">
        <v>1117</v>
      </c>
      <c r="E1359" t="s">
        <v>982</v>
      </c>
      <c r="F1359" t="s">
        <v>998</v>
      </c>
      <c r="G1359" t="s">
        <v>995</v>
      </c>
      <c r="H1359">
        <v>2153</v>
      </c>
    </row>
    <row r="1360" spans="2:8" x14ac:dyDescent="0.3">
      <c r="B1360" t="s">
        <v>1073</v>
      </c>
      <c r="C1360" t="s">
        <v>1093</v>
      </c>
      <c r="D1360" t="s">
        <v>1118</v>
      </c>
      <c r="E1360" t="s">
        <v>975</v>
      </c>
      <c r="F1360" t="s">
        <v>976</v>
      </c>
      <c r="G1360" t="s">
        <v>977</v>
      </c>
      <c r="H1360">
        <v>2335</v>
      </c>
    </row>
    <row r="1361" spans="2:8" x14ac:dyDescent="0.3">
      <c r="B1361" t="s">
        <v>1073</v>
      </c>
      <c r="C1361" t="s">
        <v>1093</v>
      </c>
      <c r="D1361" t="s">
        <v>1118</v>
      </c>
      <c r="E1361" t="s">
        <v>982</v>
      </c>
      <c r="F1361" t="s">
        <v>976</v>
      </c>
      <c r="G1361" t="s">
        <v>977</v>
      </c>
      <c r="H1361">
        <v>2214</v>
      </c>
    </row>
    <row r="1362" spans="2:8" x14ac:dyDescent="0.3">
      <c r="B1362" t="s">
        <v>1073</v>
      </c>
      <c r="C1362" t="s">
        <v>1093</v>
      </c>
      <c r="D1362" t="s">
        <v>1118</v>
      </c>
      <c r="E1362" t="s">
        <v>975</v>
      </c>
      <c r="F1362" t="s">
        <v>976</v>
      </c>
      <c r="G1362" t="s">
        <v>987</v>
      </c>
      <c r="H1362">
        <v>1076</v>
      </c>
    </row>
    <row r="1363" spans="2:8" x14ac:dyDescent="0.3">
      <c r="B1363" t="s">
        <v>1073</v>
      </c>
      <c r="C1363" t="s">
        <v>1093</v>
      </c>
      <c r="D1363" t="s">
        <v>1118</v>
      </c>
      <c r="E1363" t="s">
        <v>982</v>
      </c>
      <c r="F1363" t="s">
        <v>976</v>
      </c>
      <c r="G1363" t="s">
        <v>987</v>
      </c>
      <c r="H1363">
        <v>1078</v>
      </c>
    </row>
    <row r="1364" spans="2:8" x14ac:dyDescent="0.3">
      <c r="B1364" t="s">
        <v>1073</v>
      </c>
      <c r="C1364" t="s">
        <v>1093</v>
      </c>
      <c r="D1364" t="s">
        <v>1118</v>
      </c>
      <c r="E1364" t="s">
        <v>975</v>
      </c>
      <c r="F1364" t="s">
        <v>976</v>
      </c>
      <c r="G1364" t="s">
        <v>995</v>
      </c>
      <c r="H1364">
        <v>8744</v>
      </c>
    </row>
    <row r="1365" spans="2:8" x14ac:dyDescent="0.3">
      <c r="B1365" t="s">
        <v>1073</v>
      </c>
      <c r="C1365" t="s">
        <v>1093</v>
      </c>
      <c r="D1365" t="s">
        <v>1118</v>
      </c>
      <c r="E1365" t="s">
        <v>982</v>
      </c>
      <c r="F1365" t="s">
        <v>976</v>
      </c>
      <c r="G1365" t="s">
        <v>995</v>
      </c>
      <c r="H1365">
        <v>9694</v>
      </c>
    </row>
    <row r="1366" spans="2:8" x14ac:dyDescent="0.3">
      <c r="B1366" t="s">
        <v>1073</v>
      </c>
      <c r="C1366" t="s">
        <v>1093</v>
      </c>
      <c r="D1366" t="s">
        <v>1118</v>
      </c>
      <c r="E1366" t="s">
        <v>975</v>
      </c>
      <c r="F1366" t="s">
        <v>998</v>
      </c>
      <c r="G1366" t="s">
        <v>977</v>
      </c>
      <c r="H1366">
        <v>621</v>
      </c>
    </row>
    <row r="1367" spans="2:8" x14ac:dyDescent="0.3">
      <c r="B1367" t="s">
        <v>1073</v>
      </c>
      <c r="C1367" t="s">
        <v>1093</v>
      </c>
      <c r="D1367" t="s">
        <v>1118</v>
      </c>
      <c r="E1367" t="s">
        <v>982</v>
      </c>
      <c r="F1367" t="s">
        <v>998</v>
      </c>
      <c r="G1367" t="s">
        <v>977</v>
      </c>
      <c r="H1367">
        <v>567</v>
      </c>
    </row>
    <row r="1368" spans="2:8" x14ac:dyDescent="0.3">
      <c r="B1368" t="s">
        <v>1073</v>
      </c>
      <c r="C1368" t="s">
        <v>1093</v>
      </c>
      <c r="D1368" t="s">
        <v>1118</v>
      </c>
      <c r="E1368" t="s">
        <v>975</v>
      </c>
      <c r="F1368" t="s">
        <v>998</v>
      </c>
      <c r="G1368" t="s">
        <v>987</v>
      </c>
      <c r="H1368">
        <v>201</v>
      </c>
    </row>
    <row r="1369" spans="2:8" x14ac:dyDescent="0.3">
      <c r="B1369" t="s">
        <v>1073</v>
      </c>
      <c r="C1369" t="s">
        <v>1093</v>
      </c>
      <c r="D1369" t="s">
        <v>1118</v>
      </c>
      <c r="E1369" t="s">
        <v>982</v>
      </c>
      <c r="F1369" t="s">
        <v>998</v>
      </c>
      <c r="G1369" t="s">
        <v>987</v>
      </c>
      <c r="H1369">
        <v>197</v>
      </c>
    </row>
    <row r="1370" spans="2:8" x14ac:dyDescent="0.3">
      <c r="B1370" t="s">
        <v>1073</v>
      </c>
      <c r="C1370" t="s">
        <v>1093</v>
      </c>
      <c r="D1370" t="s">
        <v>1118</v>
      </c>
      <c r="E1370" t="s">
        <v>975</v>
      </c>
      <c r="F1370" t="s">
        <v>998</v>
      </c>
      <c r="G1370" t="s">
        <v>995</v>
      </c>
      <c r="H1370">
        <v>2256</v>
      </c>
    </row>
    <row r="1371" spans="2:8" x14ac:dyDescent="0.3">
      <c r="B1371" t="s">
        <v>1073</v>
      </c>
      <c r="C1371" t="s">
        <v>1093</v>
      </c>
      <c r="D1371" t="s">
        <v>1118</v>
      </c>
      <c r="E1371" t="s">
        <v>982</v>
      </c>
      <c r="F1371" t="s">
        <v>998</v>
      </c>
      <c r="G1371" t="s">
        <v>995</v>
      </c>
      <c r="H1371">
        <v>2316</v>
      </c>
    </row>
    <row r="1372" spans="2:8" x14ac:dyDescent="0.3">
      <c r="B1372" t="s">
        <v>1073</v>
      </c>
      <c r="C1372" t="s">
        <v>1093</v>
      </c>
      <c r="D1372" t="s">
        <v>1119</v>
      </c>
      <c r="E1372" t="s">
        <v>975</v>
      </c>
      <c r="F1372" t="s">
        <v>976</v>
      </c>
      <c r="G1372" t="s">
        <v>977</v>
      </c>
      <c r="H1372">
        <v>1906</v>
      </c>
    </row>
    <row r="1373" spans="2:8" x14ac:dyDescent="0.3">
      <c r="B1373" t="s">
        <v>1073</v>
      </c>
      <c r="C1373" t="s">
        <v>1093</v>
      </c>
      <c r="D1373" t="s">
        <v>1119</v>
      </c>
      <c r="E1373" t="s">
        <v>982</v>
      </c>
      <c r="F1373" t="s">
        <v>976</v>
      </c>
      <c r="G1373" t="s">
        <v>977</v>
      </c>
      <c r="H1373">
        <v>1841</v>
      </c>
    </row>
    <row r="1374" spans="2:8" x14ac:dyDescent="0.3">
      <c r="B1374" t="s">
        <v>1073</v>
      </c>
      <c r="C1374" t="s">
        <v>1093</v>
      </c>
      <c r="D1374" t="s">
        <v>1119</v>
      </c>
      <c r="E1374" t="s">
        <v>975</v>
      </c>
      <c r="F1374" t="s">
        <v>976</v>
      </c>
      <c r="G1374" t="s">
        <v>987</v>
      </c>
      <c r="H1374">
        <v>845</v>
      </c>
    </row>
    <row r="1375" spans="2:8" x14ac:dyDescent="0.3">
      <c r="B1375" t="s">
        <v>1073</v>
      </c>
      <c r="C1375" t="s">
        <v>1093</v>
      </c>
      <c r="D1375" t="s">
        <v>1119</v>
      </c>
      <c r="E1375" t="s">
        <v>982</v>
      </c>
      <c r="F1375" t="s">
        <v>976</v>
      </c>
      <c r="G1375" t="s">
        <v>987</v>
      </c>
      <c r="H1375">
        <v>951</v>
      </c>
    </row>
    <row r="1376" spans="2:8" x14ac:dyDescent="0.3">
      <c r="B1376" t="s">
        <v>1073</v>
      </c>
      <c r="C1376" t="s">
        <v>1093</v>
      </c>
      <c r="D1376" t="s">
        <v>1119</v>
      </c>
      <c r="E1376" t="s">
        <v>975</v>
      </c>
      <c r="F1376" t="s">
        <v>976</v>
      </c>
      <c r="G1376" t="s">
        <v>995</v>
      </c>
      <c r="H1376">
        <v>7767</v>
      </c>
    </row>
    <row r="1377" spans="2:8" x14ac:dyDescent="0.3">
      <c r="B1377" t="s">
        <v>1073</v>
      </c>
      <c r="C1377" t="s">
        <v>1093</v>
      </c>
      <c r="D1377" t="s">
        <v>1119</v>
      </c>
      <c r="E1377" t="s">
        <v>982</v>
      </c>
      <c r="F1377" t="s">
        <v>976</v>
      </c>
      <c r="G1377" t="s">
        <v>995</v>
      </c>
      <c r="H1377">
        <v>8130</v>
      </c>
    </row>
    <row r="1378" spans="2:8" x14ac:dyDescent="0.3">
      <c r="B1378" t="s">
        <v>1073</v>
      </c>
      <c r="C1378" t="s">
        <v>1093</v>
      </c>
      <c r="D1378" t="s">
        <v>1119</v>
      </c>
      <c r="E1378" t="s">
        <v>975</v>
      </c>
      <c r="F1378" t="s">
        <v>998</v>
      </c>
      <c r="G1378" t="s">
        <v>977</v>
      </c>
      <c r="H1378">
        <v>15</v>
      </c>
    </row>
    <row r="1379" spans="2:8" x14ac:dyDescent="0.3">
      <c r="B1379" t="s">
        <v>1073</v>
      </c>
      <c r="C1379" t="s">
        <v>1093</v>
      </c>
      <c r="D1379" t="s">
        <v>1119</v>
      </c>
      <c r="E1379" t="s">
        <v>982</v>
      </c>
      <c r="F1379" t="s">
        <v>998</v>
      </c>
      <c r="G1379" t="s">
        <v>977</v>
      </c>
      <c r="H1379">
        <v>27</v>
      </c>
    </row>
    <row r="1380" spans="2:8" x14ac:dyDescent="0.3">
      <c r="B1380" t="s">
        <v>1073</v>
      </c>
      <c r="C1380" t="s">
        <v>1093</v>
      </c>
      <c r="D1380" t="s">
        <v>1119</v>
      </c>
      <c r="E1380" t="s">
        <v>975</v>
      </c>
      <c r="F1380" t="s">
        <v>998</v>
      </c>
      <c r="G1380" t="s">
        <v>987</v>
      </c>
      <c r="H1380">
        <v>12</v>
      </c>
    </row>
    <row r="1381" spans="2:8" x14ac:dyDescent="0.3">
      <c r="B1381" t="s">
        <v>1073</v>
      </c>
      <c r="C1381" t="s">
        <v>1093</v>
      </c>
      <c r="D1381" t="s">
        <v>1119</v>
      </c>
      <c r="E1381" t="s">
        <v>982</v>
      </c>
      <c r="F1381" t="s">
        <v>998</v>
      </c>
      <c r="G1381" t="s">
        <v>987</v>
      </c>
      <c r="H1381">
        <v>9</v>
      </c>
    </row>
    <row r="1382" spans="2:8" x14ac:dyDescent="0.3">
      <c r="B1382" t="s">
        <v>1073</v>
      </c>
      <c r="C1382" t="s">
        <v>1093</v>
      </c>
      <c r="D1382" t="s">
        <v>1119</v>
      </c>
      <c r="E1382" t="s">
        <v>975</v>
      </c>
      <c r="F1382" t="s">
        <v>998</v>
      </c>
      <c r="G1382" t="s">
        <v>995</v>
      </c>
      <c r="H1382">
        <v>268</v>
      </c>
    </row>
    <row r="1383" spans="2:8" x14ac:dyDescent="0.3">
      <c r="B1383" t="s">
        <v>1073</v>
      </c>
      <c r="C1383" t="s">
        <v>1093</v>
      </c>
      <c r="D1383" t="s">
        <v>1119</v>
      </c>
      <c r="E1383" t="s">
        <v>982</v>
      </c>
      <c r="F1383" t="s">
        <v>998</v>
      </c>
      <c r="G1383" t="s">
        <v>995</v>
      </c>
      <c r="H1383">
        <v>219</v>
      </c>
    </row>
    <row r="1384" spans="2:8" x14ac:dyDescent="0.3">
      <c r="B1384" t="s">
        <v>1073</v>
      </c>
      <c r="C1384" t="s">
        <v>1093</v>
      </c>
      <c r="D1384" t="s">
        <v>1120</v>
      </c>
      <c r="E1384" t="s">
        <v>975</v>
      </c>
      <c r="F1384" t="s">
        <v>976</v>
      </c>
      <c r="G1384" t="s">
        <v>977</v>
      </c>
      <c r="H1384">
        <v>974</v>
      </c>
    </row>
    <row r="1385" spans="2:8" x14ac:dyDescent="0.3">
      <c r="B1385" t="s">
        <v>1073</v>
      </c>
      <c r="C1385" t="s">
        <v>1093</v>
      </c>
      <c r="D1385" t="s">
        <v>1120</v>
      </c>
      <c r="E1385" t="s">
        <v>982</v>
      </c>
      <c r="F1385" t="s">
        <v>976</v>
      </c>
      <c r="G1385" t="s">
        <v>977</v>
      </c>
      <c r="H1385">
        <v>944</v>
      </c>
    </row>
    <row r="1386" spans="2:8" x14ac:dyDescent="0.3">
      <c r="B1386" t="s">
        <v>1073</v>
      </c>
      <c r="C1386" t="s">
        <v>1093</v>
      </c>
      <c r="D1386" t="s">
        <v>1120</v>
      </c>
      <c r="E1386" t="s">
        <v>975</v>
      </c>
      <c r="F1386" t="s">
        <v>976</v>
      </c>
      <c r="G1386" t="s">
        <v>987</v>
      </c>
      <c r="H1386">
        <v>424</v>
      </c>
    </row>
    <row r="1387" spans="2:8" x14ac:dyDescent="0.3">
      <c r="B1387" t="s">
        <v>1073</v>
      </c>
      <c r="C1387" t="s">
        <v>1093</v>
      </c>
      <c r="D1387" t="s">
        <v>1120</v>
      </c>
      <c r="E1387" t="s">
        <v>982</v>
      </c>
      <c r="F1387" t="s">
        <v>976</v>
      </c>
      <c r="G1387" t="s">
        <v>987</v>
      </c>
      <c r="H1387">
        <v>471</v>
      </c>
    </row>
    <row r="1388" spans="2:8" x14ac:dyDescent="0.3">
      <c r="B1388" t="s">
        <v>1073</v>
      </c>
      <c r="C1388" t="s">
        <v>1093</v>
      </c>
      <c r="D1388" t="s">
        <v>1120</v>
      </c>
      <c r="E1388" t="s">
        <v>975</v>
      </c>
      <c r="F1388" t="s">
        <v>976</v>
      </c>
      <c r="G1388" t="s">
        <v>995</v>
      </c>
      <c r="H1388">
        <v>4008</v>
      </c>
    </row>
    <row r="1389" spans="2:8" x14ac:dyDescent="0.3">
      <c r="B1389" t="s">
        <v>1073</v>
      </c>
      <c r="C1389" t="s">
        <v>1093</v>
      </c>
      <c r="D1389" t="s">
        <v>1120</v>
      </c>
      <c r="E1389" t="s">
        <v>982</v>
      </c>
      <c r="F1389" t="s">
        <v>976</v>
      </c>
      <c r="G1389" t="s">
        <v>995</v>
      </c>
      <c r="H1389">
        <v>4160</v>
      </c>
    </row>
    <row r="1390" spans="2:8" x14ac:dyDescent="0.3">
      <c r="B1390" t="s">
        <v>1073</v>
      </c>
      <c r="C1390" t="s">
        <v>1093</v>
      </c>
      <c r="D1390" t="s">
        <v>1120</v>
      </c>
      <c r="E1390" t="s">
        <v>975</v>
      </c>
      <c r="F1390" t="s">
        <v>998</v>
      </c>
      <c r="G1390" t="s">
        <v>977</v>
      </c>
      <c r="H1390">
        <v>18</v>
      </c>
    </row>
    <row r="1391" spans="2:8" x14ac:dyDescent="0.3">
      <c r="B1391" t="s">
        <v>1073</v>
      </c>
      <c r="C1391" t="s">
        <v>1093</v>
      </c>
      <c r="D1391" t="s">
        <v>1120</v>
      </c>
      <c r="E1391" t="s">
        <v>982</v>
      </c>
      <c r="F1391" t="s">
        <v>998</v>
      </c>
      <c r="G1391" t="s">
        <v>977</v>
      </c>
      <c r="H1391">
        <v>31</v>
      </c>
    </row>
    <row r="1392" spans="2:8" x14ac:dyDescent="0.3">
      <c r="B1392" t="s">
        <v>1073</v>
      </c>
      <c r="C1392" t="s">
        <v>1093</v>
      </c>
      <c r="D1392" t="s">
        <v>1120</v>
      </c>
      <c r="E1392" t="s">
        <v>975</v>
      </c>
      <c r="F1392" t="s">
        <v>998</v>
      </c>
      <c r="G1392" t="s">
        <v>987</v>
      </c>
      <c r="H1392">
        <v>18</v>
      </c>
    </row>
    <row r="1393" spans="2:8" x14ac:dyDescent="0.3">
      <c r="B1393" t="s">
        <v>1073</v>
      </c>
      <c r="C1393" t="s">
        <v>1093</v>
      </c>
      <c r="D1393" t="s">
        <v>1120</v>
      </c>
      <c r="E1393" t="s">
        <v>982</v>
      </c>
      <c r="F1393" t="s">
        <v>998</v>
      </c>
      <c r="G1393" t="s">
        <v>987</v>
      </c>
      <c r="H1393">
        <v>12</v>
      </c>
    </row>
    <row r="1394" spans="2:8" x14ac:dyDescent="0.3">
      <c r="B1394" t="s">
        <v>1073</v>
      </c>
      <c r="C1394" t="s">
        <v>1093</v>
      </c>
      <c r="D1394" t="s">
        <v>1120</v>
      </c>
      <c r="E1394" t="s">
        <v>975</v>
      </c>
      <c r="F1394" t="s">
        <v>998</v>
      </c>
      <c r="G1394" t="s">
        <v>995</v>
      </c>
      <c r="H1394">
        <v>124</v>
      </c>
    </row>
    <row r="1395" spans="2:8" x14ac:dyDescent="0.3">
      <c r="B1395" t="s">
        <v>1073</v>
      </c>
      <c r="C1395" t="s">
        <v>1093</v>
      </c>
      <c r="D1395" t="s">
        <v>1120</v>
      </c>
      <c r="E1395" t="s">
        <v>982</v>
      </c>
      <c r="F1395" t="s">
        <v>998</v>
      </c>
      <c r="G1395" t="s">
        <v>995</v>
      </c>
      <c r="H1395">
        <v>119</v>
      </c>
    </row>
    <row r="1396" spans="2:8" x14ac:dyDescent="0.3">
      <c r="B1396" t="s">
        <v>1073</v>
      </c>
      <c r="C1396" t="s">
        <v>1093</v>
      </c>
      <c r="D1396" t="s">
        <v>1121</v>
      </c>
      <c r="E1396" t="s">
        <v>975</v>
      </c>
      <c r="F1396" t="s">
        <v>976</v>
      </c>
      <c r="G1396" t="s">
        <v>977</v>
      </c>
      <c r="H1396">
        <v>394</v>
      </c>
    </row>
    <row r="1397" spans="2:8" x14ac:dyDescent="0.3">
      <c r="B1397" t="s">
        <v>1073</v>
      </c>
      <c r="C1397" t="s">
        <v>1093</v>
      </c>
      <c r="D1397" t="s">
        <v>1121</v>
      </c>
      <c r="E1397" t="s">
        <v>982</v>
      </c>
      <c r="F1397" t="s">
        <v>976</v>
      </c>
      <c r="G1397" t="s">
        <v>977</v>
      </c>
      <c r="H1397">
        <v>427</v>
      </c>
    </row>
    <row r="1398" spans="2:8" x14ac:dyDescent="0.3">
      <c r="B1398" t="s">
        <v>1073</v>
      </c>
      <c r="C1398" t="s">
        <v>1093</v>
      </c>
      <c r="D1398" t="s">
        <v>1121</v>
      </c>
      <c r="E1398" t="s">
        <v>975</v>
      </c>
      <c r="F1398" t="s">
        <v>976</v>
      </c>
      <c r="G1398" t="s">
        <v>987</v>
      </c>
      <c r="H1398">
        <v>157</v>
      </c>
    </row>
    <row r="1399" spans="2:8" x14ac:dyDescent="0.3">
      <c r="B1399" t="s">
        <v>1073</v>
      </c>
      <c r="C1399" t="s">
        <v>1093</v>
      </c>
      <c r="D1399" t="s">
        <v>1121</v>
      </c>
      <c r="E1399" t="s">
        <v>982</v>
      </c>
      <c r="F1399" t="s">
        <v>976</v>
      </c>
      <c r="G1399" t="s">
        <v>987</v>
      </c>
      <c r="H1399">
        <v>182</v>
      </c>
    </row>
    <row r="1400" spans="2:8" x14ac:dyDescent="0.3">
      <c r="B1400" t="s">
        <v>1073</v>
      </c>
      <c r="C1400" t="s">
        <v>1093</v>
      </c>
      <c r="D1400" t="s">
        <v>1121</v>
      </c>
      <c r="E1400" t="s">
        <v>975</v>
      </c>
      <c r="F1400" t="s">
        <v>976</v>
      </c>
      <c r="G1400" t="s">
        <v>995</v>
      </c>
      <c r="H1400">
        <v>1367</v>
      </c>
    </row>
    <row r="1401" spans="2:8" x14ac:dyDescent="0.3">
      <c r="B1401" t="s">
        <v>1073</v>
      </c>
      <c r="C1401" t="s">
        <v>1093</v>
      </c>
      <c r="D1401" t="s">
        <v>1121</v>
      </c>
      <c r="E1401" t="s">
        <v>982</v>
      </c>
      <c r="F1401" t="s">
        <v>976</v>
      </c>
      <c r="G1401" t="s">
        <v>995</v>
      </c>
      <c r="H1401">
        <v>1678</v>
      </c>
    </row>
    <row r="1402" spans="2:8" x14ac:dyDescent="0.3">
      <c r="B1402" t="s">
        <v>1073</v>
      </c>
      <c r="C1402" t="s">
        <v>1093</v>
      </c>
      <c r="D1402" t="s">
        <v>1121</v>
      </c>
      <c r="E1402" t="s">
        <v>975</v>
      </c>
      <c r="F1402" t="s">
        <v>998</v>
      </c>
      <c r="G1402" t="s">
        <v>977</v>
      </c>
      <c r="H1402">
        <v>53</v>
      </c>
    </row>
    <row r="1403" spans="2:8" x14ac:dyDescent="0.3">
      <c r="B1403" t="s">
        <v>1073</v>
      </c>
      <c r="C1403" t="s">
        <v>1093</v>
      </c>
      <c r="D1403" t="s">
        <v>1121</v>
      </c>
      <c r="E1403" t="s">
        <v>982</v>
      </c>
      <c r="F1403" t="s">
        <v>998</v>
      </c>
      <c r="G1403" t="s">
        <v>977</v>
      </c>
      <c r="H1403">
        <v>47</v>
      </c>
    </row>
    <row r="1404" spans="2:8" x14ac:dyDescent="0.3">
      <c r="B1404" t="s">
        <v>1073</v>
      </c>
      <c r="C1404" t="s">
        <v>1093</v>
      </c>
      <c r="D1404" t="s">
        <v>1121</v>
      </c>
      <c r="E1404" t="s">
        <v>975</v>
      </c>
      <c r="F1404" t="s">
        <v>998</v>
      </c>
      <c r="G1404" t="s">
        <v>987</v>
      </c>
      <c r="H1404">
        <v>26</v>
      </c>
    </row>
    <row r="1405" spans="2:8" x14ac:dyDescent="0.3">
      <c r="B1405" t="s">
        <v>1073</v>
      </c>
      <c r="C1405" t="s">
        <v>1093</v>
      </c>
      <c r="D1405" t="s">
        <v>1121</v>
      </c>
      <c r="E1405" t="s">
        <v>982</v>
      </c>
      <c r="F1405" t="s">
        <v>998</v>
      </c>
      <c r="G1405" t="s">
        <v>987</v>
      </c>
      <c r="H1405">
        <v>17</v>
      </c>
    </row>
    <row r="1406" spans="2:8" x14ac:dyDescent="0.3">
      <c r="B1406" t="s">
        <v>1073</v>
      </c>
      <c r="C1406" t="s">
        <v>1093</v>
      </c>
      <c r="D1406" t="s">
        <v>1121</v>
      </c>
      <c r="E1406" t="s">
        <v>975</v>
      </c>
      <c r="F1406" t="s">
        <v>998</v>
      </c>
      <c r="G1406" t="s">
        <v>995</v>
      </c>
      <c r="H1406">
        <v>290</v>
      </c>
    </row>
    <row r="1407" spans="2:8" x14ac:dyDescent="0.3">
      <c r="B1407" t="s">
        <v>1073</v>
      </c>
      <c r="C1407" t="s">
        <v>1093</v>
      </c>
      <c r="D1407" t="s">
        <v>1121</v>
      </c>
      <c r="E1407" t="s">
        <v>982</v>
      </c>
      <c r="F1407" t="s">
        <v>998</v>
      </c>
      <c r="G1407" t="s">
        <v>995</v>
      </c>
      <c r="H1407">
        <v>307</v>
      </c>
    </row>
    <row r="1408" spans="2:8" x14ac:dyDescent="0.3">
      <c r="B1408" t="s">
        <v>1073</v>
      </c>
      <c r="C1408" t="s">
        <v>1093</v>
      </c>
      <c r="D1408" t="s">
        <v>1122</v>
      </c>
      <c r="E1408" t="s">
        <v>975</v>
      </c>
      <c r="F1408" t="s">
        <v>976</v>
      </c>
      <c r="G1408" t="s">
        <v>977</v>
      </c>
      <c r="H1408">
        <v>823</v>
      </c>
    </row>
    <row r="1409" spans="2:8" x14ac:dyDescent="0.3">
      <c r="B1409" t="s">
        <v>1073</v>
      </c>
      <c r="C1409" t="s">
        <v>1093</v>
      </c>
      <c r="D1409" t="s">
        <v>1122</v>
      </c>
      <c r="E1409" t="s">
        <v>982</v>
      </c>
      <c r="F1409" t="s">
        <v>976</v>
      </c>
      <c r="G1409" t="s">
        <v>977</v>
      </c>
      <c r="H1409">
        <v>790</v>
      </c>
    </row>
    <row r="1410" spans="2:8" x14ac:dyDescent="0.3">
      <c r="B1410" t="s">
        <v>1073</v>
      </c>
      <c r="C1410" t="s">
        <v>1093</v>
      </c>
      <c r="D1410" t="s">
        <v>1122</v>
      </c>
      <c r="E1410" t="s">
        <v>975</v>
      </c>
      <c r="F1410" t="s">
        <v>976</v>
      </c>
      <c r="G1410" t="s">
        <v>987</v>
      </c>
      <c r="H1410">
        <v>571</v>
      </c>
    </row>
    <row r="1411" spans="2:8" x14ac:dyDescent="0.3">
      <c r="B1411" t="s">
        <v>1073</v>
      </c>
      <c r="C1411" t="s">
        <v>1093</v>
      </c>
      <c r="D1411" t="s">
        <v>1122</v>
      </c>
      <c r="E1411" t="s">
        <v>982</v>
      </c>
      <c r="F1411" t="s">
        <v>976</v>
      </c>
      <c r="G1411" t="s">
        <v>987</v>
      </c>
      <c r="H1411">
        <v>505</v>
      </c>
    </row>
    <row r="1412" spans="2:8" x14ac:dyDescent="0.3">
      <c r="B1412" t="s">
        <v>1073</v>
      </c>
      <c r="C1412" t="s">
        <v>1093</v>
      </c>
      <c r="D1412" t="s">
        <v>1122</v>
      </c>
      <c r="E1412" t="s">
        <v>975</v>
      </c>
      <c r="F1412" t="s">
        <v>976</v>
      </c>
      <c r="G1412" t="s">
        <v>995</v>
      </c>
      <c r="H1412">
        <v>3245</v>
      </c>
    </row>
    <row r="1413" spans="2:8" x14ac:dyDescent="0.3">
      <c r="B1413" t="s">
        <v>1073</v>
      </c>
      <c r="C1413" t="s">
        <v>1093</v>
      </c>
      <c r="D1413" t="s">
        <v>1122</v>
      </c>
      <c r="E1413" t="s">
        <v>982</v>
      </c>
      <c r="F1413" t="s">
        <v>976</v>
      </c>
      <c r="G1413" t="s">
        <v>995</v>
      </c>
      <c r="H1413">
        <v>3584</v>
      </c>
    </row>
    <row r="1414" spans="2:8" x14ac:dyDescent="0.3">
      <c r="B1414" t="s">
        <v>1073</v>
      </c>
      <c r="C1414" t="s">
        <v>1093</v>
      </c>
      <c r="D1414" t="s">
        <v>1122</v>
      </c>
      <c r="E1414" t="s">
        <v>975</v>
      </c>
      <c r="F1414" t="s">
        <v>998</v>
      </c>
      <c r="G1414" t="s">
        <v>977</v>
      </c>
      <c r="H1414">
        <v>391</v>
      </c>
    </row>
    <row r="1415" spans="2:8" x14ac:dyDescent="0.3">
      <c r="B1415" t="s">
        <v>1073</v>
      </c>
      <c r="C1415" t="s">
        <v>1093</v>
      </c>
      <c r="D1415" t="s">
        <v>1122</v>
      </c>
      <c r="E1415" t="s">
        <v>982</v>
      </c>
      <c r="F1415" t="s">
        <v>998</v>
      </c>
      <c r="G1415" t="s">
        <v>977</v>
      </c>
      <c r="H1415">
        <v>416</v>
      </c>
    </row>
    <row r="1416" spans="2:8" x14ac:dyDescent="0.3">
      <c r="B1416" t="s">
        <v>1073</v>
      </c>
      <c r="C1416" t="s">
        <v>1093</v>
      </c>
      <c r="D1416" t="s">
        <v>1122</v>
      </c>
      <c r="E1416" t="s">
        <v>975</v>
      </c>
      <c r="F1416" t="s">
        <v>998</v>
      </c>
      <c r="G1416" t="s">
        <v>987</v>
      </c>
      <c r="H1416">
        <v>155</v>
      </c>
    </row>
    <row r="1417" spans="2:8" x14ac:dyDescent="0.3">
      <c r="B1417" t="s">
        <v>1073</v>
      </c>
      <c r="C1417" t="s">
        <v>1093</v>
      </c>
      <c r="D1417" t="s">
        <v>1122</v>
      </c>
      <c r="E1417" t="s">
        <v>982</v>
      </c>
      <c r="F1417" t="s">
        <v>998</v>
      </c>
      <c r="G1417" t="s">
        <v>987</v>
      </c>
      <c r="H1417">
        <v>179</v>
      </c>
    </row>
    <row r="1418" spans="2:8" x14ac:dyDescent="0.3">
      <c r="B1418" t="s">
        <v>1073</v>
      </c>
      <c r="C1418" t="s">
        <v>1093</v>
      </c>
      <c r="D1418" t="s">
        <v>1122</v>
      </c>
      <c r="E1418" t="s">
        <v>975</v>
      </c>
      <c r="F1418" t="s">
        <v>998</v>
      </c>
      <c r="G1418" t="s">
        <v>995</v>
      </c>
      <c r="H1418">
        <v>1301</v>
      </c>
    </row>
    <row r="1419" spans="2:8" x14ac:dyDescent="0.3">
      <c r="B1419" t="s">
        <v>1073</v>
      </c>
      <c r="C1419" t="s">
        <v>1093</v>
      </c>
      <c r="D1419" t="s">
        <v>1122</v>
      </c>
      <c r="E1419" t="s">
        <v>982</v>
      </c>
      <c r="F1419" t="s">
        <v>998</v>
      </c>
      <c r="G1419" t="s">
        <v>995</v>
      </c>
      <c r="H1419">
        <v>1455</v>
      </c>
    </row>
    <row r="1420" spans="2:8" x14ac:dyDescent="0.3">
      <c r="B1420" t="s">
        <v>1073</v>
      </c>
      <c r="C1420" t="s">
        <v>1093</v>
      </c>
      <c r="D1420" t="s">
        <v>1123</v>
      </c>
      <c r="E1420" t="s">
        <v>975</v>
      </c>
      <c r="F1420" t="s">
        <v>976</v>
      </c>
      <c r="G1420" t="s">
        <v>977</v>
      </c>
      <c r="H1420">
        <v>371</v>
      </c>
    </row>
    <row r="1421" spans="2:8" x14ac:dyDescent="0.3">
      <c r="B1421" t="s">
        <v>1073</v>
      </c>
      <c r="C1421" t="s">
        <v>1093</v>
      </c>
      <c r="D1421" t="s">
        <v>1123</v>
      </c>
      <c r="E1421" t="s">
        <v>982</v>
      </c>
      <c r="F1421" t="s">
        <v>976</v>
      </c>
      <c r="G1421" t="s">
        <v>977</v>
      </c>
      <c r="H1421">
        <v>383</v>
      </c>
    </row>
    <row r="1422" spans="2:8" x14ac:dyDescent="0.3">
      <c r="B1422" t="s">
        <v>1073</v>
      </c>
      <c r="C1422" t="s">
        <v>1093</v>
      </c>
      <c r="D1422" t="s">
        <v>1123</v>
      </c>
      <c r="E1422" t="s">
        <v>975</v>
      </c>
      <c r="F1422" t="s">
        <v>976</v>
      </c>
      <c r="G1422" t="s">
        <v>987</v>
      </c>
      <c r="H1422">
        <v>258</v>
      </c>
    </row>
    <row r="1423" spans="2:8" x14ac:dyDescent="0.3">
      <c r="B1423" t="s">
        <v>1073</v>
      </c>
      <c r="C1423" t="s">
        <v>1093</v>
      </c>
      <c r="D1423" t="s">
        <v>1123</v>
      </c>
      <c r="E1423" t="s">
        <v>982</v>
      </c>
      <c r="F1423" t="s">
        <v>976</v>
      </c>
      <c r="G1423" t="s">
        <v>987</v>
      </c>
      <c r="H1423">
        <v>248</v>
      </c>
    </row>
    <row r="1424" spans="2:8" x14ac:dyDescent="0.3">
      <c r="B1424" t="s">
        <v>1073</v>
      </c>
      <c r="C1424" t="s">
        <v>1093</v>
      </c>
      <c r="D1424" t="s">
        <v>1123</v>
      </c>
      <c r="E1424" t="s">
        <v>975</v>
      </c>
      <c r="F1424" t="s">
        <v>976</v>
      </c>
      <c r="G1424" t="s">
        <v>995</v>
      </c>
      <c r="H1424">
        <v>1383</v>
      </c>
    </row>
    <row r="1425" spans="2:8" x14ac:dyDescent="0.3">
      <c r="B1425" t="s">
        <v>1073</v>
      </c>
      <c r="C1425" t="s">
        <v>1093</v>
      </c>
      <c r="D1425" t="s">
        <v>1123</v>
      </c>
      <c r="E1425" t="s">
        <v>982</v>
      </c>
      <c r="F1425" t="s">
        <v>976</v>
      </c>
      <c r="G1425" t="s">
        <v>995</v>
      </c>
      <c r="H1425">
        <v>1569</v>
      </c>
    </row>
    <row r="1426" spans="2:8" x14ac:dyDescent="0.3">
      <c r="B1426" t="s">
        <v>1073</v>
      </c>
      <c r="C1426" t="s">
        <v>1093</v>
      </c>
      <c r="D1426" t="s">
        <v>1123</v>
      </c>
      <c r="E1426" t="s">
        <v>975</v>
      </c>
      <c r="F1426" t="s">
        <v>998</v>
      </c>
      <c r="G1426" t="s">
        <v>977</v>
      </c>
      <c r="H1426">
        <v>57</v>
      </c>
    </row>
    <row r="1427" spans="2:8" x14ac:dyDescent="0.3">
      <c r="B1427" t="s">
        <v>1073</v>
      </c>
      <c r="C1427" t="s">
        <v>1093</v>
      </c>
      <c r="D1427" t="s">
        <v>1123</v>
      </c>
      <c r="E1427" t="s">
        <v>982</v>
      </c>
      <c r="F1427" t="s">
        <v>998</v>
      </c>
      <c r="G1427" t="s">
        <v>977</v>
      </c>
      <c r="H1427">
        <v>60</v>
      </c>
    </row>
    <row r="1428" spans="2:8" x14ac:dyDescent="0.3">
      <c r="B1428" t="s">
        <v>1073</v>
      </c>
      <c r="C1428" t="s">
        <v>1093</v>
      </c>
      <c r="D1428" t="s">
        <v>1123</v>
      </c>
      <c r="E1428" t="s">
        <v>975</v>
      </c>
      <c r="F1428" t="s">
        <v>998</v>
      </c>
      <c r="G1428" t="s">
        <v>987</v>
      </c>
      <c r="H1428">
        <v>26</v>
      </c>
    </row>
    <row r="1429" spans="2:8" x14ac:dyDescent="0.3">
      <c r="B1429" t="s">
        <v>1073</v>
      </c>
      <c r="C1429" t="s">
        <v>1093</v>
      </c>
      <c r="D1429" t="s">
        <v>1123</v>
      </c>
      <c r="E1429" t="s">
        <v>982</v>
      </c>
      <c r="F1429" t="s">
        <v>998</v>
      </c>
      <c r="G1429" t="s">
        <v>987</v>
      </c>
      <c r="H1429">
        <v>15</v>
      </c>
    </row>
    <row r="1430" spans="2:8" x14ac:dyDescent="0.3">
      <c r="B1430" t="s">
        <v>1073</v>
      </c>
      <c r="C1430" t="s">
        <v>1093</v>
      </c>
      <c r="D1430" t="s">
        <v>1123</v>
      </c>
      <c r="E1430" t="s">
        <v>975</v>
      </c>
      <c r="F1430" t="s">
        <v>998</v>
      </c>
      <c r="G1430" t="s">
        <v>995</v>
      </c>
      <c r="H1430">
        <v>206</v>
      </c>
    </row>
    <row r="1431" spans="2:8" x14ac:dyDescent="0.3">
      <c r="B1431" t="s">
        <v>1073</v>
      </c>
      <c r="C1431" t="s">
        <v>1093</v>
      </c>
      <c r="D1431" t="s">
        <v>1123</v>
      </c>
      <c r="E1431" t="s">
        <v>982</v>
      </c>
      <c r="F1431" t="s">
        <v>998</v>
      </c>
      <c r="G1431" t="s">
        <v>995</v>
      </c>
      <c r="H1431">
        <v>236</v>
      </c>
    </row>
    <row r="1432" spans="2:8" x14ac:dyDescent="0.3">
      <c r="B1432" t="s">
        <v>1073</v>
      </c>
      <c r="C1432" t="s">
        <v>1093</v>
      </c>
      <c r="D1432" t="s">
        <v>1124</v>
      </c>
      <c r="E1432" t="s">
        <v>975</v>
      </c>
      <c r="F1432" t="s">
        <v>976</v>
      </c>
      <c r="G1432" t="s">
        <v>977</v>
      </c>
      <c r="H1432">
        <v>1445</v>
      </c>
    </row>
    <row r="1433" spans="2:8" x14ac:dyDescent="0.3">
      <c r="B1433" t="s">
        <v>1073</v>
      </c>
      <c r="C1433" t="s">
        <v>1093</v>
      </c>
      <c r="D1433" t="s">
        <v>1124</v>
      </c>
      <c r="E1433" t="s">
        <v>982</v>
      </c>
      <c r="F1433" t="s">
        <v>976</v>
      </c>
      <c r="G1433" t="s">
        <v>977</v>
      </c>
      <c r="H1433">
        <v>1307</v>
      </c>
    </row>
    <row r="1434" spans="2:8" x14ac:dyDescent="0.3">
      <c r="B1434" t="s">
        <v>1073</v>
      </c>
      <c r="C1434" t="s">
        <v>1093</v>
      </c>
      <c r="D1434" t="s">
        <v>1124</v>
      </c>
      <c r="E1434" t="s">
        <v>975</v>
      </c>
      <c r="F1434" t="s">
        <v>976</v>
      </c>
      <c r="G1434" t="s">
        <v>987</v>
      </c>
      <c r="H1434">
        <v>848</v>
      </c>
    </row>
    <row r="1435" spans="2:8" x14ac:dyDescent="0.3">
      <c r="B1435" t="s">
        <v>1073</v>
      </c>
      <c r="C1435" t="s">
        <v>1093</v>
      </c>
      <c r="D1435" t="s">
        <v>1124</v>
      </c>
      <c r="E1435" t="s">
        <v>982</v>
      </c>
      <c r="F1435" t="s">
        <v>976</v>
      </c>
      <c r="G1435" t="s">
        <v>987</v>
      </c>
      <c r="H1435">
        <v>818</v>
      </c>
    </row>
    <row r="1436" spans="2:8" x14ac:dyDescent="0.3">
      <c r="B1436" t="s">
        <v>1073</v>
      </c>
      <c r="C1436" t="s">
        <v>1093</v>
      </c>
      <c r="D1436" t="s">
        <v>1124</v>
      </c>
      <c r="E1436" t="s">
        <v>975</v>
      </c>
      <c r="F1436" t="s">
        <v>976</v>
      </c>
      <c r="G1436" t="s">
        <v>995</v>
      </c>
      <c r="H1436">
        <v>4922</v>
      </c>
    </row>
    <row r="1437" spans="2:8" x14ac:dyDescent="0.3">
      <c r="B1437" t="s">
        <v>1073</v>
      </c>
      <c r="C1437" t="s">
        <v>1093</v>
      </c>
      <c r="D1437" t="s">
        <v>1124</v>
      </c>
      <c r="E1437" t="s">
        <v>982</v>
      </c>
      <c r="F1437" t="s">
        <v>976</v>
      </c>
      <c r="G1437" t="s">
        <v>995</v>
      </c>
      <c r="H1437">
        <v>5593</v>
      </c>
    </row>
    <row r="1438" spans="2:8" x14ac:dyDescent="0.3">
      <c r="B1438" t="s">
        <v>1073</v>
      </c>
      <c r="C1438" t="s">
        <v>1093</v>
      </c>
      <c r="D1438" t="s">
        <v>1124</v>
      </c>
      <c r="E1438" t="s">
        <v>975</v>
      </c>
      <c r="F1438" t="s">
        <v>998</v>
      </c>
      <c r="G1438" t="s">
        <v>977</v>
      </c>
      <c r="H1438">
        <v>319</v>
      </c>
    </row>
    <row r="1439" spans="2:8" x14ac:dyDescent="0.3">
      <c r="B1439" t="s">
        <v>1073</v>
      </c>
      <c r="C1439" t="s">
        <v>1093</v>
      </c>
      <c r="D1439" t="s">
        <v>1124</v>
      </c>
      <c r="E1439" t="s">
        <v>982</v>
      </c>
      <c r="F1439" t="s">
        <v>998</v>
      </c>
      <c r="G1439" t="s">
        <v>977</v>
      </c>
      <c r="H1439">
        <v>309</v>
      </c>
    </row>
    <row r="1440" spans="2:8" x14ac:dyDescent="0.3">
      <c r="B1440" t="s">
        <v>1073</v>
      </c>
      <c r="C1440" t="s">
        <v>1093</v>
      </c>
      <c r="D1440" t="s">
        <v>1124</v>
      </c>
      <c r="E1440" t="s">
        <v>975</v>
      </c>
      <c r="F1440" t="s">
        <v>998</v>
      </c>
      <c r="G1440" t="s">
        <v>987</v>
      </c>
      <c r="H1440">
        <v>131</v>
      </c>
    </row>
    <row r="1441" spans="2:8" x14ac:dyDescent="0.3">
      <c r="B1441" t="s">
        <v>1073</v>
      </c>
      <c r="C1441" t="s">
        <v>1093</v>
      </c>
      <c r="D1441" t="s">
        <v>1124</v>
      </c>
      <c r="E1441" t="s">
        <v>982</v>
      </c>
      <c r="F1441" t="s">
        <v>998</v>
      </c>
      <c r="G1441" t="s">
        <v>987</v>
      </c>
      <c r="H1441">
        <v>121</v>
      </c>
    </row>
    <row r="1442" spans="2:8" x14ac:dyDescent="0.3">
      <c r="B1442" t="s">
        <v>1073</v>
      </c>
      <c r="C1442" t="s">
        <v>1093</v>
      </c>
      <c r="D1442" t="s">
        <v>1124</v>
      </c>
      <c r="E1442" t="s">
        <v>975</v>
      </c>
      <c r="F1442" t="s">
        <v>998</v>
      </c>
      <c r="G1442" t="s">
        <v>995</v>
      </c>
      <c r="H1442">
        <v>1072</v>
      </c>
    </row>
    <row r="1443" spans="2:8" x14ac:dyDescent="0.3">
      <c r="B1443" t="s">
        <v>1073</v>
      </c>
      <c r="C1443" t="s">
        <v>1093</v>
      </c>
      <c r="D1443" t="s">
        <v>1124</v>
      </c>
      <c r="E1443" t="s">
        <v>982</v>
      </c>
      <c r="F1443" t="s">
        <v>998</v>
      </c>
      <c r="G1443" t="s">
        <v>995</v>
      </c>
      <c r="H1443">
        <v>1087</v>
      </c>
    </row>
    <row r="1444" spans="2:8" x14ac:dyDescent="0.3">
      <c r="B1444" t="s">
        <v>1073</v>
      </c>
      <c r="C1444" t="s">
        <v>1093</v>
      </c>
      <c r="D1444" t="s">
        <v>1125</v>
      </c>
      <c r="E1444" t="s">
        <v>975</v>
      </c>
      <c r="F1444" t="s">
        <v>976</v>
      </c>
      <c r="G1444" t="s">
        <v>977</v>
      </c>
      <c r="H1444">
        <v>1314</v>
      </c>
    </row>
    <row r="1445" spans="2:8" x14ac:dyDescent="0.3">
      <c r="B1445" t="s">
        <v>1073</v>
      </c>
      <c r="C1445" t="s">
        <v>1093</v>
      </c>
      <c r="D1445" t="s">
        <v>1125</v>
      </c>
      <c r="E1445" t="s">
        <v>982</v>
      </c>
      <c r="F1445" t="s">
        <v>976</v>
      </c>
      <c r="G1445" t="s">
        <v>977</v>
      </c>
      <c r="H1445">
        <v>1142</v>
      </c>
    </row>
    <row r="1446" spans="2:8" x14ac:dyDescent="0.3">
      <c r="B1446" t="s">
        <v>1073</v>
      </c>
      <c r="C1446" t="s">
        <v>1093</v>
      </c>
      <c r="D1446" t="s">
        <v>1125</v>
      </c>
      <c r="E1446" t="s">
        <v>975</v>
      </c>
      <c r="F1446" t="s">
        <v>976</v>
      </c>
      <c r="G1446" t="s">
        <v>987</v>
      </c>
      <c r="H1446">
        <v>639</v>
      </c>
    </row>
    <row r="1447" spans="2:8" x14ac:dyDescent="0.3">
      <c r="B1447" t="s">
        <v>1073</v>
      </c>
      <c r="C1447" t="s">
        <v>1093</v>
      </c>
      <c r="D1447" t="s">
        <v>1125</v>
      </c>
      <c r="E1447" t="s">
        <v>982</v>
      </c>
      <c r="F1447" t="s">
        <v>976</v>
      </c>
      <c r="G1447" t="s">
        <v>987</v>
      </c>
      <c r="H1447">
        <v>610</v>
      </c>
    </row>
    <row r="1448" spans="2:8" x14ac:dyDescent="0.3">
      <c r="B1448" t="s">
        <v>1073</v>
      </c>
      <c r="C1448" t="s">
        <v>1093</v>
      </c>
      <c r="D1448" t="s">
        <v>1125</v>
      </c>
      <c r="E1448" t="s">
        <v>975</v>
      </c>
      <c r="F1448" t="s">
        <v>976</v>
      </c>
      <c r="G1448" t="s">
        <v>995</v>
      </c>
      <c r="H1448">
        <v>4594</v>
      </c>
    </row>
    <row r="1449" spans="2:8" x14ac:dyDescent="0.3">
      <c r="B1449" t="s">
        <v>1073</v>
      </c>
      <c r="C1449" t="s">
        <v>1093</v>
      </c>
      <c r="D1449" t="s">
        <v>1125</v>
      </c>
      <c r="E1449" t="s">
        <v>982</v>
      </c>
      <c r="F1449" t="s">
        <v>976</v>
      </c>
      <c r="G1449" t="s">
        <v>995</v>
      </c>
      <c r="H1449">
        <v>5333</v>
      </c>
    </row>
    <row r="1450" spans="2:8" x14ac:dyDescent="0.3">
      <c r="B1450" t="s">
        <v>1073</v>
      </c>
      <c r="C1450" t="s">
        <v>1093</v>
      </c>
      <c r="D1450" t="s">
        <v>1125</v>
      </c>
      <c r="E1450" t="s">
        <v>975</v>
      </c>
      <c r="F1450" t="s">
        <v>998</v>
      </c>
      <c r="G1450" t="s">
        <v>977</v>
      </c>
      <c r="H1450">
        <v>121</v>
      </c>
    </row>
    <row r="1451" spans="2:8" x14ac:dyDescent="0.3">
      <c r="B1451" t="s">
        <v>1073</v>
      </c>
      <c r="C1451" t="s">
        <v>1093</v>
      </c>
      <c r="D1451" t="s">
        <v>1125</v>
      </c>
      <c r="E1451" t="s">
        <v>982</v>
      </c>
      <c r="F1451" t="s">
        <v>998</v>
      </c>
      <c r="G1451" t="s">
        <v>977</v>
      </c>
      <c r="H1451">
        <v>119</v>
      </c>
    </row>
    <row r="1452" spans="2:8" x14ac:dyDescent="0.3">
      <c r="B1452" t="s">
        <v>1073</v>
      </c>
      <c r="C1452" t="s">
        <v>1093</v>
      </c>
      <c r="D1452" t="s">
        <v>1125</v>
      </c>
      <c r="E1452" t="s">
        <v>975</v>
      </c>
      <c r="F1452" t="s">
        <v>998</v>
      </c>
      <c r="G1452" t="s">
        <v>987</v>
      </c>
      <c r="H1452">
        <v>45</v>
      </c>
    </row>
    <row r="1453" spans="2:8" x14ac:dyDescent="0.3">
      <c r="B1453" t="s">
        <v>1073</v>
      </c>
      <c r="C1453" t="s">
        <v>1093</v>
      </c>
      <c r="D1453" t="s">
        <v>1125</v>
      </c>
      <c r="E1453" t="s">
        <v>982</v>
      </c>
      <c r="F1453" t="s">
        <v>998</v>
      </c>
      <c r="G1453" t="s">
        <v>987</v>
      </c>
      <c r="H1453">
        <v>37</v>
      </c>
    </row>
    <row r="1454" spans="2:8" x14ac:dyDescent="0.3">
      <c r="B1454" t="s">
        <v>1073</v>
      </c>
      <c r="C1454" t="s">
        <v>1093</v>
      </c>
      <c r="D1454" t="s">
        <v>1125</v>
      </c>
      <c r="E1454" t="s">
        <v>975</v>
      </c>
      <c r="F1454" t="s">
        <v>998</v>
      </c>
      <c r="G1454" t="s">
        <v>995</v>
      </c>
      <c r="H1454">
        <v>673</v>
      </c>
    </row>
    <row r="1455" spans="2:8" x14ac:dyDescent="0.3">
      <c r="B1455" t="s">
        <v>1073</v>
      </c>
      <c r="C1455" t="s">
        <v>1093</v>
      </c>
      <c r="D1455" t="s">
        <v>1125</v>
      </c>
      <c r="E1455" t="s">
        <v>982</v>
      </c>
      <c r="F1455" t="s">
        <v>998</v>
      </c>
      <c r="G1455" t="s">
        <v>995</v>
      </c>
      <c r="H1455">
        <v>699</v>
      </c>
    </row>
    <row r="1456" spans="2:8" x14ac:dyDescent="0.3">
      <c r="B1456" t="s">
        <v>1073</v>
      </c>
      <c r="C1456" t="s">
        <v>1093</v>
      </c>
      <c r="D1456" t="s">
        <v>1126</v>
      </c>
      <c r="E1456" t="s">
        <v>975</v>
      </c>
      <c r="F1456" t="s">
        <v>976</v>
      </c>
      <c r="G1456" t="s">
        <v>977</v>
      </c>
      <c r="H1456">
        <v>924</v>
      </c>
    </row>
    <row r="1457" spans="2:8" x14ac:dyDescent="0.3">
      <c r="B1457" t="s">
        <v>1073</v>
      </c>
      <c r="C1457" t="s">
        <v>1093</v>
      </c>
      <c r="D1457" t="s">
        <v>1126</v>
      </c>
      <c r="E1457" t="s">
        <v>982</v>
      </c>
      <c r="F1457" t="s">
        <v>976</v>
      </c>
      <c r="G1457" t="s">
        <v>977</v>
      </c>
      <c r="H1457">
        <v>927</v>
      </c>
    </row>
    <row r="1458" spans="2:8" x14ac:dyDescent="0.3">
      <c r="B1458" t="s">
        <v>1073</v>
      </c>
      <c r="C1458" t="s">
        <v>1093</v>
      </c>
      <c r="D1458" t="s">
        <v>1126</v>
      </c>
      <c r="E1458" t="s">
        <v>975</v>
      </c>
      <c r="F1458" t="s">
        <v>976</v>
      </c>
      <c r="G1458" t="s">
        <v>987</v>
      </c>
      <c r="H1458">
        <v>655</v>
      </c>
    </row>
    <row r="1459" spans="2:8" x14ac:dyDescent="0.3">
      <c r="B1459" t="s">
        <v>1073</v>
      </c>
      <c r="C1459" t="s">
        <v>1093</v>
      </c>
      <c r="D1459" t="s">
        <v>1126</v>
      </c>
      <c r="E1459" t="s">
        <v>982</v>
      </c>
      <c r="F1459" t="s">
        <v>976</v>
      </c>
      <c r="G1459" t="s">
        <v>987</v>
      </c>
      <c r="H1459">
        <v>688</v>
      </c>
    </row>
    <row r="1460" spans="2:8" x14ac:dyDescent="0.3">
      <c r="B1460" t="s">
        <v>1073</v>
      </c>
      <c r="C1460" t="s">
        <v>1093</v>
      </c>
      <c r="D1460" t="s">
        <v>1126</v>
      </c>
      <c r="E1460" t="s">
        <v>975</v>
      </c>
      <c r="F1460" t="s">
        <v>976</v>
      </c>
      <c r="G1460" t="s">
        <v>995</v>
      </c>
      <c r="H1460">
        <v>3484</v>
      </c>
    </row>
    <row r="1461" spans="2:8" x14ac:dyDescent="0.3">
      <c r="B1461" t="s">
        <v>1073</v>
      </c>
      <c r="C1461" t="s">
        <v>1093</v>
      </c>
      <c r="D1461" t="s">
        <v>1126</v>
      </c>
      <c r="E1461" t="s">
        <v>982</v>
      </c>
      <c r="F1461" t="s">
        <v>976</v>
      </c>
      <c r="G1461" t="s">
        <v>995</v>
      </c>
      <c r="H1461">
        <v>3970</v>
      </c>
    </row>
    <row r="1462" spans="2:8" x14ac:dyDescent="0.3">
      <c r="B1462" t="s">
        <v>1073</v>
      </c>
      <c r="C1462" t="s">
        <v>1093</v>
      </c>
      <c r="D1462" t="s">
        <v>1126</v>
      </c>
      <c r="E1462" t="s">
        <v>975</v>
      </c>
      <c r="F1462" t="s">
        <v>998</v>
      </c>
      <c r="G1462" t="s">
        <v>977</v>
      </c>
      <c r="H1462">
        <v>343</v>
      </c>
    </row>
    <row r="1463" spans="2:8" x14ac:dyDescent="0.3">
      <c r="B1463" t="s">
        <v>1073</v>
      </c>
      <c r="C1463" t="s">
        <v>1093</v>
      </c>
      <c r="D1463" t="s">
        <v>1126</v>
      </c>
      <c r="E1463" t="s">
        <v>982</v>
      </c>
      <c r="F1463" t="s">
        <v>998</v>
      </c>
      <c r="G1463" t="s">
        <v>977</v>
      </c>
      <c r="H1463">
        <v>339</v>
      </c>
    </row>
    <row r="1464" spans="2:8" x14ac:dyDescent="0.3">
      <c r="B1464" t="s">
        <v>1073</v>
      </c>
      <c r="C1464" t="s">
        <v>1093</v>
      </c>
      <c r="D1464" t="s">
        <v>1126</v>
      </c>
      <c r="E1464" t="s">
        <v>975</v>
      </c>
      <c r="F1464" t="s">
        <v>998</v>
      </c>
      <c r="G1464" t="s">
        <v>987</v>
      </c>
      <c r="H1464">
        <v>106</v>
      </c>
    </row>
    <row r="1465" spans="2:8" x14ac:dyDescent="0.3">
      <c r="B1465" t="s">
        <v>1073</v>
      </c>
      <c r="C1465" t="s">
        <v>1093</v>
      </c>
      <c r="D1465" t="s">
        <v>1126</v>
      </c>
      <c r="E1465" t="s">
        <v>982</v>
      </c>
      <c r="F1465" t="s">
        <v>998</v>
      </c>
      <c r="G1465" t="s">
        <v>987</v>
      </c>
      <c r="H1465">
        <v>116</v>
      </c>
    </row>
    <row r="1466" spans="2:8" x14ac:dyDescent="0.3">
      <c r="B1466" t="s">
        <v>1073</v>
      </c>
      <c r="C1466" t="s">
        <v>1093</v>
      </c>
      <c r="D1466" t="s">
        <v>1126</v>
      </c>
      <c r="E1466" t="s">
        <v>975</v>
      </c>
      <c r="F1466" t="s">
        <v>998</v>
      </c>
      <c r="G1466" t="s">
        <v>995</v>
      </c>
      <c r="H1466">
        <v>1051</v>
      </c>
    </row>
    <row r="1467" spans="2:8" x14ac:dyDescent="0.3">
      <c r="B1467" t="s">
        <v>1073</v>
      </c>
      <c r="C1467" t="s">
        <v>1093</v>
      </c>
      <c r="D1467" t="s">
        <v>1126</v>
      </c>
      <c r="E1467" t="s">
        <v>982</v>
      </c>
      <c r="F1467" t="s">
        <v>998</v>
      </c>
      <c r="G1467" t="s">
        <v>995</v>
      </c>
      <c r="H1467">
        <v>1112</v>
      </c>
    </row>
    <row r="1468" spans="2:8" x14ac:dyDescent="0.3">
      <c r="B1468" t="s">
        <v>1073</v>
      </c>
      <c r="C1468" t="s">
        <v>1093</v>
      </c>
      <c r="D1468" t="s">
        <v>1127</v>
      </c>
      <c r="E1468" t="s">
        <v>975</v>
      </c>
      <c r="F1468" t="s">
        <v>976</v>
      </c>
      <c r="G1468" t="s">
        <v>977</v>
      </c>
      <c r="H1468">
        <v>688</v>
      </c>
    </row>
    <row r="1469" spans="2:8" x14ac:dyDescent="0.3">
      <c r="B1469" t="s">
        <v>1073</v>
      </c>
      <c r="C1469" t="s">
        <v>1093</v>
      </c>
      <c r="D1469" t="s">
        <v>1127</v>
      </c>
      <c r="E1469" t="s">
        <v>982</v>
      </c>
      <c r="F1469" t="s">
        <v>976</v>
      </c>
      <c r="G1469" t="s">
        <v>977</v>
      </c>
      <c r="H1469">
        <v>649</v>
      </c>
    </row>
    <row r="1470" spans="2:8" x14ac:dyDescent="0.3">
      <c r="B1470" t="s">
        <v>1073</v>
      </c>
      <c r="C1470" t="s">
        <v>1093</v>
      </c>
      <c r="D1470" t="s">
        <v>1127</v>
      </c>
      <c r="E1470" t="s">
        <v>975</v>
      </c>
      <c r="F1470" t="s">
        <v>976</v>
      </c>
      <c r="G1470" t="s">
        <v>987</v>
      </c>
      <c r="H1470">
        <v>377</v>
      </c>
    </row>
    <row r="1471" spans="2:8" x14ac:dyDescent="0.3">
      <c r="B1471" t="s">
        <v>1073</v>
      </c>
      <c r="C1471" t="s">
        <v>1093</v>
      </c>
      <c r="D1471" t="s">
        <v>1127</v>
      </c>
      <c r="E1471" t="s">
        <v>982</v>
      </c>
      <c r="F1471" t="s">
        <v>976</v>
      </c>
      <c r="G1471" t="s">
        <v>987</v>
      </c>
      <c r="H1471">
        <v>387</v>
      </c>
    </row>
    <row r="1472" spans="2:8" x14ac:dyDescent="0.3">
      <c r="B1472" t="s">
        <v>1073</v>
      </c>
      <c r="C1472" t="s">
        <v>1093</v>
      </c>
      <c r="D1472" t="s">
        <v>1127</v>
      </c>
      <c r="E1472" t="s">
        <v>975</v>
      </c>
      <c r="F1472" t="s">
        <v>976</v>
      </c>
      <c r="G1472" t="s">
        <v>995</v>
      </c>
      <c r="H1472">
        <v>3175</v>
      </c>
    </row>
    <row r="1473" spans="2:8" x14ac:dyDescent="0.3">
      <c r="B1473" t="s">
        <v>1073</v>
      </c>
      <c r="C1473" t="s">
        <v>1093</v>
      </c>
      <c r="D1473" t="s">
        <v>1127</v>
      </c>
      <c r="E1473" t="s">
        <v>982</v>
      </c>
      <c r="F1473" t="s">
        <v>976</v>
      </c>
      <c r="G1473" t="s">
        <v>995</v>
      </c>
      <c r="H1473">
        <v>3351</v>
      </c>
    </row>
    <row r="1474" spans="2:8" x14ac:dyDescent="0.3">
      <c r="B1474" t="s">
        <v>1073</v>
      </c>
      <c r="C1474" t="s">
        <v>1093</v>
      </c>
      <c r="D1474" t="s">
        <v>1127</v>
      </c>
      <c r="E1474" t="s">
        <v>975</v>
      </c>
      <c r="F1474" t="s">
        <v>998</v>
      </c>
      <c r="G1474" t="s">
        <v>977</v>
      </c>
      <c r="H1474">
        <v>11</v>
      </c>
    </row>
    <row r="1475" spans="2:8" x14ac:dyDescent="0.3">
      <c r="B1475" t="s">
        <v>1073</v>
      </c>
      <c r="C1475" t="s">
        <v>1093</v>
      </c>
      <c r="D1475" t="s">
        <v>1127</v>
      </c>
      <c r="E1475" t="s">
        <v>982</v>
      </c>
      <c r="F1475" t="s">
        <v>998</v>
      </c>
      <c r="G1475" t="s">
        <v>977</v>
      </c>
      <c r="H1475">
        <v>20</v>
      </c>
    </row>
    <row r="1476" spans="2:8" x14ac:dyDescent="0.3">
      <c r="B1476" t="s">
        <v>1073</v>
      </c>
      <c r="C1476" t="s">
        <v>1093</v>
      </c>
      <c r="D1476" t="s">
        <v>1127</v>
      </c>
      <c r="E1476" t="s">
        <v>975</v>
      </c>
      <c r="F1476" t="s">
        <v>998</v>
      </c>
      <c r="G1476" t="s">
        <v>987</v>
      </c>
      <c r="H1476">
        <v>8</v>
      </c>
    </row>
    <row r="1477" spans="2:8" x14ac:dyDescent="0.3">
      <c r="B1477" t="s">
        <v>1073</v>
      </c>
      <c r="C1477" t="s">
        <v>1093</v>
      </c>
      <c r="D1477" t="s">
        <v>1127</v>
      </c>
      <c r="E1477" t="s">
        <v>982</v>
      </c>
      <c r="F1477" t="s">
        <v>998</v>
      </c>
      <c r="G1477" t="s">
        <v>987</v>
      </c>
      <c r="H1477">
        <v>5</v>
      </c>
    </row>
    <row r="1478" spans="2:8" x14ac:dyDescent="0.3">
      <c r="B1478" t="s">
        <v>1073</v>
      </c>
      <c r="C1478" t="s">
        <v>1093</v>
      </c>
      <c r="D1478" t="s">
        <v>1127</v>
      </c>
      <c r="E1478" t="s">
        <v>975</v>
      </c>
      <c r="F1478" t="s">
        <v>998</v>
      </c>
      <c r="G1478" t="s">
        <v>995</v>
      </c>
      <c r="H1478">
        <v>103</v>
      </c>
    </row>
    <row r="1479" spans="2:8" x14ac:dyDescent="0.3">
      <c r="B1479" t="s">
        <v>1073</v>
      </c>
      <c r="C1479" t="s">
        <v>1093</v>
      </c>
      <c r="D1479" t="s">
        <v>1127</v>
      </c>
      <c r="E1479" t="s">
        <v>982</v>
      </c>
      <c r="F1479" t="s">
        <v>998</v>
      </c>
      <c r="G1479" t="s">
        <v>995</v>
      </c>
      <c r="H1479">
        <v>106</v>
      </c>
    </row>
    <row r="1480" spans="2:8" x14ac:dyDescent="0.3">
      <c r="B1480" t="s">
        <v>1073</v>
      </c>
      <c r="C1480" t="s">
        <v>1093</v>
      </c>
      <c r="D1480" t="s">
        <v>1128</v>
      </c>
      <c r="E1480" t="s">
        <v>975</v>
      </c>
      <c r="F1480" t="s">
        <v>976</v>
      </c>
      <c r="G1480" t="s">
        <v>977</v>
      </c>
      <c r="H1480">
        <v>1081</v>
      </c>
    </row>
    <row r="1481" spans="2:8" x14ac:dyDescent="0.3">
      <c r="B1481" t="s">
        <v>1073</v>
      </c>
      <c r="C1481" t="s">
        <v>1093</v>
      </c>
      <c r="D1481" t="s">
        <v>1128</v>
      </c>
      <c r="E1481" t="s">
        <v>982</v>
      </c>
      <c r="F1481" t="s">
        <v>976</v>
      </c>
      <c r="G1481" t="s">
        <v>977</v>
      </c>
      <c r="H1481">
        <v>1014</v>
      </c>
    </row>
    <row r="1482" spans="2:8" x14ac:dyDescent="0.3">
      <c r="B1482" t="s">
        <v>1073</v>
      </c>
      <c r="C1482" t="s">
        <v>1093</v>
      </c>
      <c r="D1482" t="s">
        <v>1128</v>
      </c>
      <c r="E1482" t="s">
        <v>975</v>
      </c>
      <c r="F1482" t="s">
        <v>976</v>
      </c>
      <c r="G1482" t="s">
        <v>987</v>
      </c>
      <c r="H1482">
        <v>459</v>
      </c>
    </row>
    <row r="1483" spans="2:8" x14ac:dyDescent="0.3">
      <c r="B1483" t="s">
        <v>1073</v>
      </c>
      <c r="C1483" t="s">
        <v>1093</v>
      </c>
      <c r="D1483" t="s">
        <v>1128</v>
      </c>
      <c r="E1483" t="s">
        <v>982</v>
      </c>
      <c r="F1483" t="s">
        <v>976</v>
      </c>
      <c r="G1483" t="s">
        <v>987</v>
      </c>
      <c r="H1483">
        <v>421</v>
      </c>
    </row>
    <row r="1484" spans="2:8" x14ac:dyDescent="0.3">
      <c r="B1484" t="s">
        <v>1073</v>
      </c>
      <c r="C1484" t="s">
        <v>1093</v>
      </c>
      <c r="D1484" t="s">
        <v>1128</v>
      </c>
      <c r="E1484" t="s">
        <v>975</v>
      </c>
      <c r="F1484" t="s">
        <v>976</v>
      </c>
      <c r="G1484" t="s">
        <v>995</v>
      </c>
      <c r="H1484">
        <v>4474</v>
      </c>
    </row>
    <row r="1485" spans="2:8" x14ac:dyDescent="0.3">
      <c r="B1485" t="s">
        <v>1073</v>
      </c>
      <c r="C1485" t="s">
        <v>1093</v>
      </c>
      <c r="D1485" t="s">
        <v>1128</v>
      </c>
      <c r="E1485" t="s">
        <v>982</v>
      </c>
      <c r="F1485" t="s">
        <v>976</v>
      </c>
      <c r="G1485" t="s">
        <v>995</v>
      </c>
      <c r="H1485">
        <v>4704</v>
      </c>
    </row>
    <row r="1486" spans="2:8" x14ac:dyDescent="0.3">
      <c r="B1486" t="s">
        <v>1073</v>
      </c>
      <c r="C1486" t="s">
        <v>1093</v>
      </c>
      <c r="D1486" t="s">
        <v>1128</v>
      </c>
      <c r="E1486" t="s">
        <v>975</v>
      </c>
      <c r="F1486" t="s">
        <v>998</v>
      </c>
      <c r="G1486" t="s">
        <v>977</v>
      </c>
      <c r="H1486">
        <v>24</v>
      </c>
    </row>
    <row r="1487" spans="2:8" x14ac:dyDescent="0.3">
      <c r="B1487" t="s">
        <v>1073</v>
      </c>
      <c r="C1487" t="s">
        <v>1093</v>
      </c>
      <c r="D1487" t="s">
        <v>1128</v>
      </c>
      <c r="E1487" t="s">
        <v>982</v>
      </c>
      <c r="F1487" t="s">
        <v>998</v>
      </c>
      <c r="G1487" t="s">
        <v>977</v>
      </c>
      <c r="H1487">
        <v>38</v>
      </c>
    </row>
    <row r="1488" spans="2:8" x14ac:dyDescent="0.3">
      <c r="B1488" t="s">
        <v>1073</v>
      </c>
      <c r="C1488" t="s">
        <v>1093</v>
      </c>
      <c r="D1488" t="s">
        <v>1128</v>
      </c>
      <c r="E1488" t="s">
        <v>975</v>
      </c>
      <c r="F1488" t="s">
        <v>998</v>
      </c>
      <c r="G1488" t="s">
        <v>987</v>
      </c>
      <c r="H1488">
        <v>8</v>
      </c>
    </row>
    <row r="1489" spans="2:8" x14ac:dyDescent="0.3">
      <c r="B1489" t="s">
        <v>1073</v>
      </c>
      <c r="C1489" t="s">
        <v>1093</v>
      </c>
      <c r="D1489" t="s">
        <v>1128</v>
      </c>
      <c r="E1489" t="s">
        <v>982</v>
      </c>
      <c r="F1489" t="s">
        <v>998</v>
      </c>
      <c r="G1489" t="s">
        <v>987</v>
      </c>
      <c r="H1489">
        <v>13</v>
      </c>
    </row>
    <row r="1490" spans="2:8" x14ac:dyDescent="0.3">
      <c r="B1490" t="s">
        <v>1073</v>
      </c>
      <c r="C1490" t="s">
        <v>1093</v>
      </c>
      <c r="D1490" t="s">
        <v>1128</v>
      </c>
      <c r="E1490" t="s">
        <v>975</v>
      </c>
      <c r="F1490" t="s">
        <v>998</v>
      </c>
      <c r="G1490" t="s">
        <v>995</v>
      </c>
      <c r="H1490">
        <v>121</v>
      </c>
    </row>
    <row r="1491" spans="2:8" x14ac:dyDescent="0.3">
      <c r="B1491" t="s">
        <v>1073</v>
      </c>
      <c r="C1491" t="s">
        <v>1093</v>
      </c>
      <c r="D1491" t="s">
        <v>1128</v>
      </c>
      <c r="E1491" t="s">
        <v>982</v>
      </c>
      <c r="F1491" t="s">
        <v>998</v>
      </c>
      <c r="G1491" t="s">
        <v>995</v>
      </c>
      <c r="H1491">
        <v>119</v>
      </c>
    </row>
    <row r="1492" spans="2:8" x14ac:dyDescent="0.3">
      <c r="B1492" t="s">
        <v>1073</v>
      </c>
      <c r="C1492" t="s">
        <v>1129</v>
      </c>
      <c r="D1492" t="s">
        <v>1130</v>
      </c>
      <c r="E1492" t="s">
        <v>975</v>
      </c>
      <c r="F1492" t="s">
        <v>976</v>
      </c>
      <c r="G1492" t="s">
        <v>977</v>
      </c>
      <c r="H1492">
        <v>1883</v>
      </c>
    </row>
    <row r="1493" spans="2:8" x14ac:dyDescent="0.3">
      <c r="B1493" t="s">
        <v>1073</v>
      </c>
      <c r="C1493" t="s">
        <v>1129</v>
      </c>
      <c r="D1493" t="s">
        <v>1130</v>
      </c>
      <c r="E1493" t="s">
        <v>982</v>
      </c>
      <c r="F1493" t="s">
        <v>976</v>
      </c>
      <c r="G1493" t="s">
        <v>977</v>
      </c>
      <c r="H1493">
        <v>1934</v>
      </c>
    </row>
    <row r="1494" spans="2:8" x14ac:dyDescent="0.3">
      <c r="B1494" t="s">
        <v>1073</v>
      </c>
      <c r="C1494" t="s">
        <v>1129</v>
      </c>
      <c r="D1494" t="s">
        <v>1130</v>
      </c>
      <c r="E1494" t="s">
        <v>975</v>
      </c>
      <c r="F1494" t="s">
        <v>976</v>
      </c>
      <c r="G1494" t="s">
        <v>987</v>
      </c>
      <c r="H1494">
        <v>955</v>
      </c>
    </row>
    <row r="1495" spans="2:8" x14ac:dyDescent="0.3">
      <c r="B1495" t="s">
        <v>1073</v>
      </c>
      <c r="C1495" t="s">
        <v>1129</v>
      </c>
      <c r="D1495" t="s">
        <v>1130</v>
      </c>
      <c r="E1495" t="s">
        <v>982</v>
      </c>
      <c r="F1495" t="s">
        <v>976</v>
      </c>
      <c r="G1495" t="s">
        <v>987</v>
      </c>
      <c r="H1495">
        <v>944</v>
      </c>
    </row>
    <row r="1496" spans="2:8" x14ac:dyDescent="0.3">
      <c r="B1496" t="s">
        <v>1073</v>
      </c>
      <c r="C1496" t="s">
        <v>1129</v>
      </c>
      <c r="D1496" t="s">
        <v>1130</v>
      </c>
      <c r="E1496" t="s">
        <v>975</v>
      </c>
      <c r="F1496" t="s">
        <v>976</v>
      </c>
      <c r="G1496" t="s">
        <v>995</v>
      </c>
      <c r="H1496">
        <v>10843</v>
      </c>
    </row>
    <row r="1497" spans="2:8" x14ac:dyDescent="0.3">
      <c r="B1497" t="s">
        <v>1073</v>
      </c>
      <c r="C1497" t="s">
        <v>1129</v>
      </c>
      <c r="D1497" t="s">
        <v>1130</v>
      </c>
      <c r="E1497" t="s">
        <v>982</v>
      </c>
      <c r="F1497" t="s">
        <v>976</v>
      </c>
      <c r="G1497" t="s">
        <v>995</v>
      </c>
      <c r="H1497">
        <v>11418</v>
      </c>
    </row>
    <row r="1498" spans="2:8" x14ac:dyDescent="0.3">
      <c r="B1498" t="s">
        <v>1073</v>
      </c>
      <c r="C1498" t="s">
        <v>1129</v>
      </c>
      <c r="D1498" t="s">
        <v>1130</v>
      </c>
      <c r="E1498" t="s">
        <v>975</v>
      </c>
      <c r="F1498" t="s">
        <v>998</v>
      </c>
      <c r="G1498" t="s">
        <v>977</v>
      </c>
      <c r="H1498">
        <v>46</v>
      </c>
    </row>
    <row r="1499" spans="2:8" x14ac:dyDescent="0.3">
      <c r="B1499" t="s">
        <v>1073</v>
      </c>
      <c r="C1499" t="s">
        <v>1129</v>
      </c>
      <c r="D1499" t="s">
        <v>1130</v>
      </c>
      <c r="E1499" t="s">
        <v>982</v>
      </c>
      <c r="F1499" t="s">
        <v>998</v>
      </c>
      <c r="G1499" t="s">
        <v>977</v>
      </c>
      <c r="H1499">
        <v>39</v>
      </c>
    </row>
    <row r="1500" spans="2:8" x14ac:dyDescent="0.3">
      <c r="B1500" t="s">
        <v>1073</v>
      </c>
      <c r="C1500" t="s">
        <v>1129</v>
      </c>
      <c r="D1500" t="s">
        <v>1130</v>
      </c>
      <c r="E1500" t="s">
        <v>975</v>
      </c>
      <c r="F1500" t="s">
        <v>998</v>
      </c>
      <c r="G1500" t="s">
        <v>987</v>
      </c>
      <c r="H1500">
        <v>14</v>
      </c>
    </row>
    <row r="1501" spans="2:8" x14ac:dyDescent="0.3">
      <c r="B1501" t="s">
        <v>1073</v>
      </c>
      <c r="C1501" t="s">
        <v>1129</v>
      </c>
      <c r="D1501" t="s">
        <v>1130</v>
      </c>
      <c r="E1501" t="s">
        <v>982</v>
      </c>
      <c r="F1501" t="s">
        <v>998</v>
      </c>
      <c r="G1501" t="s">
        <v>987</v>
      </c>
      <c r="H1501">
        <v>23</v>
      </c>
    </row>
    <row r="1502" spans="2:8" x14ac:dyDescent="0.3">
      <c r="B1502" t="s">
        <v>1073</v>
      </c>
      <c r="C1502" t="s">
        <v>1129</v>
      </c>
      <c r="D1502" t="s">
        <v>1130</v>
      </c>
      <c r="E1502" t="s">
        <v>975</v>
      </c>
      <c r="F1502" t="s">
        <v>998</v>
      </c>
      <c r="G1502" t="s">
        <v>995</v>
      </c>
      <c r="H1502">
        <v>265</v>
      </c>
    </row>
    <row r="1503" spans="2:8" x14ac:dyDescent="0.3">
      <c r="B1503" t="s">
        <v>1073</v>
      </c>
      <c r="C1503" t="s">
        <v>1129</v>
      </c>
      <c r="D1503" t="s">
        <v>1130</v>
      </c>
      <c r="E1503" t="s">
        <v>982</v>
      </c>
      <c r="F1503" t="s">
        <v>998</v>
      </c>
      <c r="G1503" t="s">
        <v>995</v>
      </c>
      <c r="H1503">
        <v>283</v>
      </c>
    </row>
    <row r="1504" spans="2:8" x14ac:dyDescent="0.3">
      <c r="B1504" t="s">
        <v>1073</v>
      </c>
      <c r="C1504" t="s">
        <v>1129</v>
      </c>
      <c r="D1504" t="s">
        <v>1131</v>
      </c>
      <c r="E1504" t="s">
        <v>975</v>
      </c>
      <c r="F1504" t="s">
        <v>976</v>
      </c>
      <c r="G1504" t="s">
        <v>977</v>
      </c>
      <c r="H1504">
        <v>699</v>
      </c>
    </row>
    <row r="1505" spans="2:8" x14ac:dyDescent="0.3">
      <c r="B1505" t="s">
        <v>1073</v>
      </c>
      <c r="C1505" t="s">
        <v>1129</v>
      </c>
      <c r="D1505" t="s">
        <v>1131</v>
      </c>
      <c r="E1505" t="s">
        <v>982</v>
      </c>
      <c r="F1505" t="s">
        <v>976</v>
      </c>
      <c r="G1505" t="s">
        <v>977</v>
      </c>
      <c r="H1505">
        <v>770</v>
      </c>
    </row>
    <row r="1506" spans="2:8" x14ac:dyDescent="0.3">
      <c r="B1506" t="s">
        <v>1073</v>
      </c>
      <c r="C1506" t="s">
        <v>1129</v>
      </c>
      <c r="D1506" t="s">
        <v>1131</v>
      </c>
      <c r="E1506" t="s">
        <v>975</v>
      </c>
      <c r="F1506" t="s">
        <v>976</v>
      </c>
      <c r="G1506" t="s">
        <v>987</v>
      </c>
      <c r="H1506">
        <v>352</v>
      </c>
    </row>
    <row r="1507" spans="2:8" x14ac:dyDescent="0.3">
      <c r="B1507" t="s">
        <v>1073</v>
      </c>
      <c r="C1507" t="s">
        <v>1129</v>
      </c>
      <c r="D1507" t="s">
        <v>1131</v>
      </c>
      <c r="E1507" t="s">
        <v>982</v>
      </c>
      <c r="F1507" t="s">
        <v>976</v>
      </c>
      <c r="G1507" t="s">
        <v>987</v>
      </c>
      <c r="H1507">
        <v>349</v>
      </c>
    </row>
    <row r="1508" spans="2:8" x14ac:dyDescent="0.3">
      <c r="B1508" t="s">
        <v>1073</v>
      </c>
      <c r="C1508" t="s">
        <v>1129</v>
      </c>
      <c r="D1508" t="s">
        <v>1131</v>
      </c>
      <c r="E1508" t="s">
        <v>975</v>
      </c>
      <c r="F1508" t="s">
        <v>976</v>
      </c>
      <c r="G1508" t="s">
        <v>995</v>
      </c>
      <c r="H1508">
        <v>3760</v>
      </c>
    </row>
    <row r="1509" spans="2:8" x14ac:dyDescent="0.3">
      <c r="B1509" t="s">
        <v>1073</v>
      </c>
      <c r="C1509" t="s">
        <v>1129</v>
      </c>
      <c r="D1509" t="s">
        <v>1131</v>
      </c>
      <c r="E1509" t="s">
        <v>982</v>
      </c>
      <c r="F1509" t="s">
        <v>976</v>
      </c>
      <c r="G1509" t="s">
        <v>995</v>
      </c>
      <c r="H1509">
        <v>3759</v>
      </c>
    </row>
    <row r="1510" spans="2:8" x14ac:dyDescent="0.3">
      <c r="B1510" t="s">
        <v>1073</v>
      </c>
      <c r="C1510" t="s">
        <v>1129</v>
      </c>
      <c r="D1510" t="s">
        <v>1131</v>
      </c>
      <c r="E1510" t="s">
        <v>975</v>
      </c>
      <c r="F1510" t="s">
        <v>998</v>
      </c>
      <c r="G1510" t="s">
        <v>977</v>
      </c>
      <c r="H1510">
        <v>10</v>
      </c>
    </row>
    <row r="1511" spans="2:8" x14ac:dyDescent="0.3">
      <c r="B1511" t="s">
        <v>1073</v>
      </c>
      <c r="C1511" t="s">
        <v>1129</v>
      </c>
      <c r="D1511" t="s">
        <v>1131</v>
      </c>
      <c r="E1511" t="s">
        <v>982</v>
      </c>
      <c r="F1511" t="s">
        <v>998</v>
      </c>
      <c r="G1511" t="s">
        <v>977</v>
      </c>
      <c r="H1511">
        <v>8</v>
      </c>
    </row>
    <row r="1512" spans="2:8" x14ac:dyDescent="0.3">
      <c r="B1512" t="s">
        <v>1073</v>
      </c>
      <c r="C1512" t="s">
        <v>1129</v>
      </c>
      <c r="D1512" t="s">
        <v>1131</v>
      </c>
      <c r="E1512" t="s">
        <v>975</v>
      </c>
      <c r="F1512" t="s">
        <v>998</v>
      </c>
      <c r="G1512" t="s">
        <v>987</v>
      </c>
      <c r="H1512">
        <v>3</v>
      </c>
    </row>
    <row r="1513" spans="2:8" x14ac:dyDescent="0.3">
      <c r="B1513" t="s">
        <v>1073</v>
      </c>
      <c r="C1513" t="s">
        <v>1129</v>
      </c>
      <c r="D1513" t="s">
        <v>1131</v>
      </c>
      <c r="E1513" t="s">
        <v>982</v>
      </c>
      <c r="F1513" t="s">
        <v>998</v>
      </c>
      <c r="G1513" t="s">
        <v>987</v>
      </c>
      <c r="H1513">
        <v>1</v>
      </c>
    </row>
    <row r="1514" spans="2:8" x14ac:dyDescent="0.3">
      <c r="B1514" t="s">
        <v>1073</v>
      </c>
      <c r="C1514" t="s">
        <v>1129</v>
      </c>
      <c r="D1514" t="s">
        <v>1131</v>
      </c>
      <c r="E1514" t="s">
        <v>975</v>
      </c>
      <c r="F1514" t="s">
        <v>998</v>
      </c>
      <c r="G1514" t="s">
        <v>995</v>
      </c>
      <c r="H1514">
        <v>80</v>
      </c>
    </row>
    <row r="1515" spans="2:8" x14ac:dyDescent="0.3">
      <c r="B1515" t="s">
        <v>1073</v>
      </c>
      <c r="C1515" t="s">
        <v>1129</v>
      </c>
      <c r="D1515" t="s">
        <v>1131</v>
      </c>
      <c r="E1515" t="s">
        <v>982</v>
      </c>
      <c r="F1515" t="s">
        <v>998</v>
      </c>
      <c r="G1515" t="s">
        <v>995</v>
      </c>
      <c r="H1515">
        <v>62</v>
      </c>
    </row>
    <row r="1516" spans="2:8" x14ac:dyDescent="0.3">
      <c r="B1516" t="s">
        <v>1073</v>
      </c>
      <c r="C1516" t="s">
        <v>1129</v>
      </c>
      <c r="D1516" t="s">
        <v>1132</v>
      </c>
      <c r="E1516" t="s">
        <v>975</v>
      </c>
      <c r="F1516" t="s">
        <v>976</v>
      </c>
      <c r="G1516" t="s">
        <v>977</v>
      </c>
      <c r="H1516">
        <v>525</v>
      </c>
    </row>
    <row r="1517" spans="2:8" x14ac:dyDescent="0.3">
      <c r="B1517" t="s">
        <v>1073</v>
      </c>
      <c r="C1517" t="s">
        <v>1129</v>
      </c>
      <c r="D1517" t="s">
        <v>1132</v>
      </c>
      <c r="E1517" t="s">
        <v>982</v>
      </c>
      <c r="F1517" t="s">
        <v>976</v>
      </c>
      <c r="G1517" t="s">
        <v>977</v>
      </c>
      <c r="H1517">
        <v>447</v>
      </c>
    </row>
    <row r="1518" spans="2:8" x14ac:dyDescent="0.3">
      <c r="B1518" t="s">
        <v>1073</v>
      </c>
      <c r="C1518" t="s">
        <v>1129</v>
      </c>
      <c r="D1518" t="s">
        <v>1132</v>
      </c>
      <c r="E1518" t="s">
        <v>975</v>
      </c>
      <c r="F1518" t="s">
        <v>976</v>
      </c>
      <c r="G1518" t="s">
        <v>987</v>
      </c>
      <c r="H1518">
        <v>217</v>
      </c>
    </row>
    <row r="1519" spans="2:8" x14ac:dyDescent="0.3">
      <c r="B1519" t="s">
        <v>1073</v>
      </c>
      <c r="C1519" t="s">
        <v>1129</v>
      </c>
      <c r="D1519" t="s">
        <v>1132</v>
      </c>
      <c r="E1519" t="s">
        <v>982</v>
      </c>
      <c r="F1519" t="s">
        <v>976</v>
      </c>
      <c r="G1519" t="s">
        <v>987</v>
      </c>
      <c r="H1519">
        <v>225</v>
      </c>
    </row>
    <row r="1520" spans="2:8" x14ac:dyDescent="0.3">
      <c r="B1520" t="s">
        <v>1073</v>
      </c>
      <c r="C1520" t="s">
        <v>1129</v>
      </c>
      <c r="D1520" t="s">
        <v>1132</v>
      </c>
      <c r="E1520" t="s">
        <v>975</v>
      </c>
      <c r="F1520" t="s">
        <v>976</v>
      </c>
      <c r="G1520" t="s">
        <v>995</v>
      </c>
      <c r="H1520">
        <v>2266</v>
      </c>
    </row>
    <row r="1521" spans="2:8" x14ac:dyDescent="0.3">
      <c r="B1521" t="s">
        <v>1073</v>
      </c>
      <c r="C1521" t="s">
        <v>1129</v>
      </c>
      <c r="D1521" t="s">
        <v>1132</v>
      </c>
      <c r="E1521" t="s">
        <v>982</v>
      </c>
      <c r="F1521" t="s">
        <v>976</v>
      </c>
      <c r="G1521" t="s">
        <v>995</v>
      </c>
      <c r="H1521">
        <v>2306</v>
      </c>
    </row>
    <row r="1522" spans="2:8" x14ac:dyDescent="0.3">
      <c r="B1522" t="s">
        <v>1073</v>
      </c>
      <c r="C1522" t="s">
        <v>1129</v>
      </c>
      <c r="D1522" t="s">
        <v>1132</v>
      </c>
      <c r="E1522" t="s">
        <v>975</v>
      </c>
      <c r="F1522" t="s">
        <v>998</v>
      </c>
      <c r="G1522" t="s">
        <v>977</v>
      </c>
      <c r="H1522">
        <v>12</v>
      </c>
    </row>
    <row r="1523" spans="2:8" x14ac:dyDescent="0.3">
      <c r="B1523" t="s">
        <v>1073</v>
      </c>
      <c r="C1523" t="s">
        <v>1129</v>
      </c>
      <c r="D1523" t="s">
        <v>1132</v>
      </c>
      <c r="E1523" t="s">
        <v>982</v>
      </c>
      <c r="F1523" t="s">
        <v>998</v>
      </c>
      <c r="G1523" t="s">
        <v>977</v>
      </c>
      <c r="H1523">
        <v>8</v>
      </c>
    </row>
    <row r="1524" spans="2:8" x14ac:dyDescent="0.3">
      <c r="B1524" t="s">
        <v>1073</v>
      </c>
      <c r="C1524" t="s">
        <v>1129</v>
      </c>
      <c r="D1524" t="s">
        <v>1132</v>
      </c>
      <c r="E1524" t="s">
        <v>975</v>
      </c>
      <c r="F1524" t="s">
        <v>998</v>
      </c>
      <c r="G1524" t="s">
        <v>987</v>
      </c>
      <c r="H1524">
        <v>2</v>
      </c>
    </row>
    <row r="1525" spans="2:8" x14ac:dyDescent="0.3">
      <c r="B1525" t="s">
        <v>1073</v>
      </c>
      <c r="C1525" t="s">
        <v>1129</v>
      </c>
      <c r="D1525" t="s">
        <v>1132</v>
      </c>
      <c r="E1525" t="s">
        <v>982</v>
      </c>
      <c r="F1525" t="s">
        <v>998</v>
      </c>
      <c r="G1525" t="s">
        <v>987</v>
      </c>
      <c r="H1525">
        <v>3</v>
      </c>
    </row>
    <row r="1526" spans="2:8" x14ac:dyDescent="0.3">
      <c r="B1526" t="s">
        <v>1073</v>
      </c>
      <c r="C1526" t="s">
        <v>1129</v>
      </c>
      <c r="D1526" t="s">
        <v>1132</v>
      </c>
      <c r="E1526" t="s">
        <v>975</v>
      </c>
      <c r="F1526" t="s">
        <v>998</v>
      </c>
      <c r="G1526" t="s">
        <v>995</v>
      </c>
      <c r="H1526">
        <v>41</v>
      </c>
    </row>
    <row r="1527" spans="2:8" x14ac:dyDescent="0.3">
      <c r="B1527" t="s">
        <v>1073</v>
      </c>
      <c r="C1527" t="s">
        <v>1129</v>
      </c>
      <c r="D1527" t="s">
        <v>1132</v>
      </c>
      <c r="E1527" t="s">
        <v>982</v>
      </c>
      <c r="F1527" t="s">
        <v>998</v>
      </c>
      <c r="G1527" t="s">
        <v>995</v>
      </c>
      <c r="H1527">
        <v>45</v>
      </c>
    </row>
    <row r="1528" spans="2:8" x14ac:dyDescent="0.3">
      <c r="B1528" t="s">
        <v>1073</v>
      </c>
      <c r="C1528" t="s">
        <v>1129</v>
      </c>
      <c r="D1528" t="s">
        <v>1133</v>
      </c>
      <c r="E1528" t="s">
        <v>975</v>
      </c>
      <c r="F1528" t="s">
        <v>976</v>
      </c>
      <c r="G1528" t="s">
        <v>977</v>
      </c>
      <c r="H1528">
        <v>837</v>
      </c>
    </row>
    <row r="1529" spans="2:8" x14ac:dyDescent="0.3">
      <c r="B1529" t="s">
        <v>1073</v>
      </c>
      <c r="C1529" t="s">
        <v>1129</v>
      </c>
      <c r="D1529" t="s">
        <v>1133</v>
      </c>
      <c r="E1529" t="s">
        <v>982</v>
      </c>
      <c r="F1529" t="s">
        <v>976</v>
      </c>
      <c r="G1529" t="s">
        <v>977</v>
      </c>
      <c r="H1529">
        <v>839</v>
      </c>
    </row>
    <row r="1530" spans="2:8" x14ac:dyDescent="0.3">
      <c r="B1530" t="s">
        <v>1073</v>
      </c>
      <c r="C1530" t="s">
        <v>1129</v>
      </c>
      <c r="D1530" t="s">
        <v>1133</v>
      </c>
      <c r="E1530" t="s">
        <v>975</v>
      </c>
      <c r="F1530" t="s">
        <v>976</v>
      </c>
      <c r="G1530" t="s">
        <v>987</v>
      </c>
      <c r="H1530">
        <v>365</v>
      </c>
    </row>
    <row r="1531" spans="2:8" x14ac:dyDescent="0.3">
      <c r="B1531" t="s">
        <v>1073</v>
      </c>
      <c r="C1531" t="s">
        <v>1129</v>
      </c>
      <c r="D1531" t="s">
        <v>1133</v>
      </c>
      <c r="E1531" t="s">
        <v>982</v>
      </c>
      <c r="F1531" t="s">
        <v>976</v>
      </c>
      <c r="G1531" t="s">
        <v>987</v>
      </c>
      <c r="H1531">
        <v>389</v>
      </c>
    </row>
    <row r="1532" spans="2:8" x14ac:dyDescent="0.3">
      <c r="B1532" t="s">
        <v>1073</v>
      </c>
      <c r="C1532" t="s">
        <v>1129</v>
      </c>
      <c r="D1532" t="s">
        <v>1133</v>
      </c>
      <c r="E1532" t="s">
        <v>975</v>
      </c>
      <c r="F1532" t="s">
        <v>976</v>
      </c>
      <c r="G1532" t="s">
        <v>995</v>
      </c>
      <c r="H1532">
        <v>3170</v>
      </c>
    </row>
    <row r="1533" spans="2:8" x14ac:dyDescent="0.3">
      <c r="B1533" t="s">
        <v>1073</v>
      </c>
      <c r="C1533" t="s">
        <v>1129</v>
      </c>
      <c r="D1533" t="s">
        <v>1133</v>
      </c>
      <c r="E1533" t="s">
        <v>982</v>
      </c>
      <c r="F1533" t="s">
        <v>976</v>
      </c>
      <c r="G1533" t="s">
        <v>995</v>
      </c>
      <c r="H1533">
        <v>3371</v>
      </c>
    </row>
    <row r="1534" spans="2:8" x14ac:dyDescent="0.3">
      <c r="B1534" t="s">
        <v>1073</v>
      </c>
      <c r="C1534" t="s">
        <v>1129</v>
      </c>
      <c r="D1534" t="s">
        <v>1133</v>
      </c>
      <c r="E1534" t="s">
        <v>975</v>
      </c>
      <c r="F1534" t="s">
        <v>998</v>
      </c>
      <c r="G1534" t="s">
        <v>977</v>
      </c>
      <c r="H1534">
        <v>72</v>
      </c>
    </row>
    <row r="1535" spans="2:8" x14ac:dyDescent="0.3">
      <c r="B1535" t="s">
        <v>1073</v>
      </c>
      <c r="C1535" t="s">
        <v>1129</v>
      </c>
      <c r="D1535" t="s">
        <v>1133</v>
      </c>
      <c r="E1535" t="s">
        <v>982</v>
      </c>
      <c r="F1535" t="s">
        <v>998</v>
      </c>
      <c r="G1535" t="s">
        <v>977</v>
      </c>
      <c r="H1535">
        <v>59</v>
      </c>
    </row>
    <row r="1536" spans="2:8" x14ac:dyDescent="0.3">
      <c r="B1536" t="s">
        <v>1073</v>
      </c>
      <c r="C1536" t="s">
        <v>1129</v>
      </c>
      <c r="D1536" t="s">
        <v>1133</v>
      </c>
      <c r="E1536" t="s">
        <v>975</v>
      </c>
      <c r="F1536" t="s">
        <v>998</v>
      </c>
      <c r="G1536" t="s">
        <v>987</v>
      </c>
      <c r="H1536">
        <v>23</v>
      </c>
    </row>
    <row r="1537" spans="2:8" x14ac:dyDescent="0.3">
      <c r="B1537" t="s">
        <v>1073</v>
      </c>
      <c r="C1537" t="s">
        <v>1129</v>
      </c>
      <c r="D1537" t="s">
        <v>1133</v>
      </c>
      <c r="E1537" t="s">
        <v>982</v>
      </c>
      <c r="F1537" t="s">
        <v>998</v>
      </c>
      <c r="G1537" t="s">
        <v>987</v>
      </c>
      <c r="H1537">
        <v>32</v>
      </c>
    </row>
    <row r="1538" spans="2:8" x14ac:dyDescent="0.3">
      <c r="B1538" t="s">
        <v>1073</v>
      </c>
      <c r="C1538" t="s">
        <v>1129</v>
      </c>
      <c r="D1538" t="s">
        <v>1133</v>
      </c>
      <c r="E1538" t="s">
        <v>975</v>
      </c>
      <c r="F1538" t="s">
        <v>998</v>
      </c>
      <c r="G1538" t="s">
        <v>995</v>
      </c>
      <c r="H1538">
        <v>191</v>
      </c>
    </row>
    <row r="1539" spans="2:8" x14ac:dyDescent="0.3">
      <c r="B1539" t="s">
        <v>1073</v>
      </c>
      <c r="C1539" t="s">
        <v>1129</v>
      </c>
      <c r="D1539" t="s">
        <v>1133</v>
      </c>
      <c r="E1539" t="s">
        <v>982</v>
      </c>
      <c r="F1539" t="s">
        <v>998</v>
      </c>
      <c r="G1539" t="s">
        <v>995</v>
      </c>
      <c r="H1539">
        <v>222</v>
      </c>
    </row>
    <row r="1540" spans="2:8" x14ac:dyDescent="0.3">
      <c r="B1540" t="s">
        <v>1073</v>
      </c>
      <c r="C1540" t="s">
        <v>1129</v>
      </c>
      <c r="D1540" t="s">
        <v>1134</v>
      </c>
      <c r="E1540" t="s">
        <v>975</v>
      </c>
      <c r="F1540" t="s">
        <v>976</v>
      </c>
      <c r="G1540" t="s">
        <v>977</v>
      </c>
      <c r="H1540">
        <v>879</v>
      </c>
    </row>
    <row r="1541" spans="2:8" x14ac:dyDescent="0.3">
      <c r="B1541" t="s">
        <v>1073</v>
      </c>
      <c r="C1541" t="s">
        <v>1129</v>
      </c>
      <c r="D1541" t="s">
        <v>1134</v>
      </c>
      <c r="E1541" t="s">
        <v>982</v>
      </c>
      <c r="F1541" t="s">
        <v>976</v>
      </c>
      <c r="G1541" t="s">
        <v>977</v>
      </c>
      <c r="H1541">
        <v>830</v>
      </c>
    </row>
    <row r="1542" spans="2:8" x14ac:dyDescent="0.3">
      <c r="B1542" t="s">
        <v>1073</v>
      </c>
      <c r="C1542" t="s">
        <v>1129</v>
      </c>
      <c r="D1542" t="s">
        <v>1134</v>
      </c>
      <c r="E1542" t="s">
        <v>975</v>
      </c>
      <c r="F1542" t="s">
        <v>976</v>
      </c>
      <c r="G1542" t="s">
        <v>987</v>
      </c>
      <c r="H1542">
        <v>384</v>
      </c>
    </row>
    <row r="1543" spans="2:8" x14ac:dyDescent="0.3">
      <c r="B1543" t="s">
        <v>1073</v>
      </c>
      <c r="C1543" t="s">
        <v>1129</v>
      </c>
      <c r="D1543" t="s">
        <v>1134</v>
      </c>
      <c r="E1543" t="s">
        <v>982</v>
      </c>
      <c r="F1543" t="s">
        <v>976</v>
      </c>
      <c r="G1543" t="s">
        <v>987</v>
      </c>
      <c r="H1543">
        <v>380</v>
      </c>
    </row>
    <row r="1544" spans="2:8" x14ac:dyDescent="0.3">
      <c r="B1544" t="s">
        <v>1073</v>
      </c>
      <c r="C1544" t="s">
        <v>1129</v>
      </c>
      <c r="D1544" t="s">
        <v>1134</v>
      </c>
      <c r="E1544" t="s">
        <v>975</v>
      </c>
      <c r="F1544" t="s">
        <v>976</v>
      </c>
      <c r="G1544" t="s">
        <v>995</v>
      </c>
      <c r="H1544">
        <v>3378</v>
      </c>
    </row>
    <row r="1545" spans="2:8" x14ac:dyDescent="0.3">
      <c r="B1545" t="s">
        <v>1073</v>
      </c>
      <c r="C1545" t="s">
        <v>1129</v>
      </c>
      <c r="D1545" t="s">
        <v>1134</v>
      </c>
      <c r="E1545" t="s">
        <v>982</v>
      </c>
      <c r="F1545" t="s">
        <v>976</v>
      </c>
      <c r="G1545" t="s">
        <v>995</v>
      </c>
      <c r="H1545">
        <v>3410</v>
      </c>
    </row>
    <row r="1546" spans="2:8" x14ac:dyDescent="0.3">
      <c r="B1546" t="s">
        <v>1073</v>
      </c>
      <c r="C1546" t="s">
        <v>1129</v>
      </c>
      <c r="D1546" t="s">
        <v>1134</v>
      </c>
      <c r="E1546" t="s">
        <v>975</v>
      </c>
      <c r="F1546" t="s">
        <v>998</v>
      </c>
      <c r="G1546" t="s">
        <v>977</v>
      </c>
      <c r="H1546">
        <v>21</v>
      </c>
    </row>
    <row r="1547" spans="2:8" x14ac:dyDescent="0.3">
      <c r="B1547" t="s">
        <v>1073</v>
      </c>
      <c r="C1547" t="s">
        <v>1129</v>
      </c>
      <c r="D1547" t="s">
        <v>1134</v>
      </c>
      <c r="E1547" t="s">
        <v>982</v>
      </c>
      <c r="F1547" t="s">
        <v>998</v>
      </c>
      <c r="G1547" t="s">
        <v>977</v>
      </c>
      <c r="H1547">
        <v>21</v>
      </c>
    </row>
    <row r="1548" spans="2:8" x14ac:dyDescent="0.3">
      <c r="B1548" t="s">
        <v>1073</v>
      </c>
      <c r="C1548" t="s">
        <v>1129</v>
      </c>
      <c r="D1548" t="s">
        <v>1134</v>
      </c>
      <c r="E1548" t="s">
        <v>975</v>
      </c>
      <c r="F1548" t="s">
        <v>998</v>
      </c>
      <c r="G1548" t="s">
        <v>987</v>
      </c>
      <c r="H1548">
        <v>5</v>
      </c>
    </row>
    <row r="1549" spans="2:8" x14ac:dyDescent="0.3">
      <c r="B1549" t="s">
        <v>1073</v>
      </c>
      <c r="C1549" t="s">
        <v>1129</v>
      </c>
      <c r="D1549" t="s">
        <v>1134</v>
      </c>
      <c r="E1549" t="s">
        <v>982</v>
      </c>
      <c r="F1549" t="s">
        <v>998</v>
      </c>
      <c r="G1549" t="s">
        <v>987</v>
      </c>
      <c r="H1549">
        <v>13</v>
      </c>
    </row>
    <row r="1550" spans="2:8" x14ac:dyDescent="0.3">
      <c r="B1550" t="s">
        <v>1073</v>
      </c>
      <c r="C1550" t="s">
        <v>1129</v>
      </c>
      <c r="D1550" t="s">
        <v>1134</v>
      </c>
      <c r="E1550" t="s">
        <v>975</v>
      </c>
      <c r="F1550" t="s">
        <v>998</v>
      </c>
      <c r="G1550" t="s">
        <v>995</v>
      </c>
      <c r="H1550">
        <v>88</v>
      </c>
    </row>
    <row r="1551" spans="2:8" x14ac:dyDescent="0.3">
      <c r="B1551" t="s">
        <v>1073</v>
      </c>
      <c r="C1551" t="s">
        <v>1129</v>
      </c>
      <c r="D1551" t="s">
        <v>1134</v>
      </c>
      <c r="E1551" t="s">
        <v>982</v>
      </c>
      <c r="F1551" t="s">
        <v>998</v>
      </c>
      <c r="G1551" t="s">
        <v>995</v>
      </c>
      <c r="H1551">
        <v>99</v>
      </c>
    </row>
    <row r="1552" spans="2:8" x14ac:dyDescent="0.3">
      <c r="B1552" t="s">
        <v>1073</v>
      </c>
      <c r="C1552" t="s">
        <v>1129</v>
      </c>
      <c r="D1552" t="s">
        <v>1135</v>
      </c>
      <c r="E1552" t="s">
        <v>975</v>
      </c>
      <c r="F1552" t="s">
        <v>976</v>
      </c>
      <c r="G1552" t="s">
        <v>977</v>
      </c>
      <c r="H1552">
        <v>956</v>
      </c>
    </row>
    <row r="1553" spans="2:8" x14ac:dyDescent="0.3">
      <c r="B1553" t="s">
        <v>1073</v>
      </c>
      <c r="C1553" t="s">
        <v>1129</v>
      </c>
      <c r="D1553" t="s">
        <v>1135</v>
      </c>
      <c r="E1553" t="s">
        <v>982</v>
      </c>
      <c r="F1553" t="s">
        <v>976</v>
      </c>
      <c r="G1553" t="s">
        <v>977</v>
      </c>
      <c r="H1553">
        <v>959</v>
      </c>
    </row>
    <row r="1554" spans="2:8" x14ac:dyDescent="0.3">
      <c r="B1554" t="s">
        <v>1073</v>
      </c>
      <c r="C1554" t="s">
        <v>1129</v>
      </c>
      <c r="D1554" t="s">
        <v>1135</v>
      </c>
      <c r="E1554" t="s">
        <v>975</v>
      </c>
      <c r="F1554" t="s">
        <v>976</v>
      </c>
      <c r="G1554" t="s">
        <v>987</v>
      </c>
      <c r="H1554">
        <v>492</v>
      </c>
    </row>
    <row r="1555" spans="2:8" x14ac:dyDescent="0.3">
      <c r="B1555" t="s">
        <v>1073</v>
      </c>
      <c r="C1555" t="s">
        <v>1129</v>
      </c>
      <c r="D1555" t="s">
        <v>1135</v>
      </c>
      <c r="E1555" t="s">
        <v>982</v>
      </c>
      <c r="F1555" t="s">
        <v>976</v>
      </c>
      <c r="G1555" t="s">
        <v>987</v>
      </c>
      <c r="H1555">
        <v>499</v>
      </c>
    </row>
    <row r="1556" spans="2:8" x14ac:dyDescent="0.3">
      <c r="B1556" t="s">
        <v>1073</v>
      </c>
      <c r="C1556" t="s">
        <v>1129</v>
      </c>
      <c r="D1556" t="s">
        <v>1135</v>
      </c>
      <c r="E1556" t="s">
        <v>975</v>
      </c>
      <c r="F1556" t="s">
        <v>976</v>
      </c>
      <c r="G1556" t="s">
        <v>995</v>
      </c>
      <c r="H1556">
        <v>4257</v>
      </c>
    </row>
    <row r="1557" spans="2:8" x14ac:dyDescent="0.3">
      <c r="B1557" t="s">
        <v>1073</v>
      </c>
      <c r="C1557" t="s">
        <v>1129</v>
      </c>
      <c r="D1557" t="s">
        <v>1135</v>
      </c>
      <c r="E1557" t="s">
        <v>982</v>
      </c>
      <c r="F1557" t="s">
        <v>976</v>
      </c>
      <c r="G1557" t="s">
        <v>995</v>
      </c>
      <c r="H1557">
        <v>4400</v>
      </c>
    </row>
    <row r="1558" spans="2:8" x14ac:dyDescent="0.3">
      <c r="B1558" t="s">
        <v>1073</v>
      </c>
      <c r="C1558" t="s">
        <v>1129</v>
      </c>
      <c r="D1558" t="s">
        <v>1135</v>
      </c>
      <c r="E1558" t="s">
        <v>975</v>
      </c>
      <c r="F1558" t="s">
        <v>998</v>
      </c>
      <c r="G1558" t="s">
        <v>977</v>
      </c>
      <c r="H1558">
        <v>14</v>
      </c>
    </row>
    <row r="1559" spans="2:8" x14ac:dyDescent="0.3">
      <c r="B1559" t="s">
        <v>1073</v>
      </c>
      <c r="C1559" t="s">
        <v>1129</v>
      </c>
      <c r="D1559" t="s">
        <v>1135</v>
      </c>
      <c r="E1559" t="s">
        <v>982</v>
      </c>
      <c r="F1559" t="s">
        <v>998</v>
      </c>
      <c r="G1559" t="s">
        <v>977</v>
      </c>
      <c r="H1559">
        <v>26</v>
      </c>
    </row>
    <row r="1560" spans="2:8" x14ac:dyDescent="0.3">
      <c r="B1560" t="s">
        <v>1073</v>
      </c>
      <c r="C1560" t="s">
        <v>1129</v>
      </c>
      <c r="D1560" t="s">
        <v>1135</v>
      </c>
      <c r="E1560" t="s">
        <v>975</v>
      </c>
      <c r="F1560" t="s">
        <v>998</v>
      </c>
      <c r="G1560" t="s">
        <v>987</v>
      </c>
      <c r="H1560">
        <v>4</v>
      </c>
    </row>
    <row r="1561" spans="2:8" x14ac:dyDescent="0.3">
      <c r="B1561" t="s">
        <v>1073</v>
      </c>
      <c r="C1561" t="s">
        <v>1129</v>
      </c>
      <c r="D1561" t="s">
        <v>1135</v>
      </c>
      <c r="E1561" t="s">
        <v>982</v>
      </c>
      <c r="F1561" t="s">
        <v>998</v>
      </c>
      <c r="G1561" t="s">
        <v>987</v>
      </c>
      <c r="H1561">
        <v>4</v>
      </c>
    </row>
    <row r="1562" spans="2:8" x14ac:dyDescent="0.3">
      <c r="B1562" t="s">
        <v>1073</v>
      </c>
      <c r="C1562" t="s">
        <v>1129</v>
      </c>
      <c r="D1562" t="s">
        <v>1135</v>
      </c>
      <c r="E1562" t="s">
        <v>975</v>
      </c>
      <c r="F1562" t="s">
        <v>998</v>
      </c>
      <c r="G1562" t="s">
        <v>995</v>
      </c>
      <c r="H1562">
        <v>164</v>
      </c>
    </row>
    <row r="1563" spans="2:8" x14ac:dyDescent="0.3">
      <c r="B1563" t="s">
        <v>1073</v>
      </c>
      <c r="C1563" t="s">
        <v>1129</v>
      </c>
      <c r="D1563" t="s">
        <v>1135</v>
      </c>
      <c r="E1563" t="s">
        <v>982</v>
      </c>
      <c r="F1563" t="s">
        <v>998</v>
      </c>
      <c r="G1563" t="s">
        <v>995</v>
      </c>
      <c r="H1563">
        <v>116</v>
      </c>
    </row>
    <row r="1564" spans="2:8" x14ac:dyDescent="0.3">
      <c r="B1564" t="s">
        <v>1073</v>
      </c>
      <c r="C1564" t="s">
        <v>1129</v>
      </c>
      <c r="D1564" t="s">
        <v>1136</v>
      </c>
      <c r="E1564" t="s">
        <v>975</v>
      </c>
      <c r="F1564" t="s">
        <v>976</v>
      </c>
      <c r="G1564" t="s">
        <v>977</v>
      </c>
      <c r="H1564">
        <v>718</v>
      </c>
    </row>
    <row r="1565" spans="2:8" x14ac:dyDescent="0.3">
      <c r="B1565" t="s">
        <v>1073</v>
      </c>
      <c r="C1565" t="s">
        <v>1129</v>
      </c>
      <c r="D1565" t="s">
        <v>1136</v>
      </c>
      <c r="E1565" t="s">
        <v>982</v>
      </c>
      <c r="F1565" t="s">
        <v>976</v>
      </c>
      <c r="G1565" t="s">
        <v>977</v>
      </c>
      <c r="H1565">
        <v>672</v>
      </c>
    </row>
    <row r="1566" spans="2:8" x14ac:dyDescent="0.3">
      <c r="B1566" t="s">
        <v>1073</v>
      </c>
      <c r="C1566" t="s">
        <v>1129</v>
      </c>
      <c r="D1566" t="s">
        <v>1136</v>
      </c>
      <c r="E1566" t="s">
        <v>975</v>
      </c>
      <c r="F1566" t="s">
        <v>976</v>
      </c>
      <c r="G1566" t="s">
        <v>987</v>
      </c>
      <c r="H1566">
        <v>293</v>
      </c>
    </row>
    <row r="1567" spans="2:8" x14ac:dyDescent="0.3">
      <c r="B1567" t="s">
        <v>1073</v>
      </c>
      <c r="C1567" t="s">
        <v>1129</v>
      </c>
      <c r="D1567" t="s">
        <v>1136</v>
      </c>
      <c r="E1567" t="s">
        <v>982</v>
      </c>
      <c r="F1567" t="s">
        <v>976</v>
      </c>
      <c r="G1567" t="s">
        <v>987</v>
      </c>
      <c r="H1567">
        <v>288</v>
      </c>
    </row>
    <row r="1568" spans="2:8" x14ac:dyDescent="0.3">
      <c r="B1568" t="s">
        <v>1073</v>
      </c>
      <c r="C1568" t="s">
        <v>1129</v>
      </c>
      <c r="D1568" t="s">
        <v>1136</v>
      </c>
      <c r="E1568" t="s">
        <v>975</v>
      </c>
      <c r="F1568" t="s">
        <v>976</v>
      </c>
      <c r="G1568" t="s">
        <v>995</v>
      </c>
      <c r="H1568">
        <v>2759</v>
      </c>
    </row>
    <row r="1569" spans="2:8" x14ac:dyDescent="0.3">
      <c r="B1569" t="s">
        <v>1073</v>
      </c>
      <c r="C1569" t="s">
        <v>1129</v>
      </c>
      <c r="D1569" t="s">
        <v>1136</v>
      </c>
      <c r="E1569" t="s">
        <v>982</v>
      </c>
      <c r="F1569" t="s">
        <v>976</v>
      </c>
      <c r="G1569" t="s">
        <v>995</v>
      </c>
      <c r="H1569">
        <v>2816</v>
      </c>
    </row>
    <row r="1570" spans="2:8" x14ac:dyDescent="0.3">
      <c r="B1570" t="s">
        <v>1073</v>
      </c>
      <c r="C1570" t="s">
        <v>1129</v>
      </c>
      <c r="D1570" t="s">
        <v>1136</v>
      </c>
      <c r="E1570" t="s">
        <v>975</v>
      </c>
      <c r="F1570" t="s">
        <v>998</v>
      </c>
      <c r="G1570" t="s">
        <v>977</v>
      </c>
      <c r="H1570">
        <v>11</v>
      </c>
    </row>
    <row r="1571" spans="2:8" x14ac:dyDescent="0.3">
      <c r="B1571" t="s">
        <v>1073</v>
      </c>
      <c r="C1571" t="s">
        <v>1129</v>
      </c>
      <c r="D1571" t="s">
        <v>1136</v>
      </c>
      <c r="E1571" t="s">
        <v>982</v>
      </c>
      <c r="F1571" t="s">
        <v>998</v>
      </c>
      <c r="G1571" t="s">
        <v>977</v>
      </c>
      <c r="H1571">
        <v>13</v>
      </c>
    </row>
    <row r="1572" spans="2:8" x14ac:dyDescent="0.3">
      <c r="B1572" t="s">
        <v>1073</v>
      </c>
      <c r="C1572" t="s">
        <v>1129</v>
      </c>
      <c r="D1572" t="s">
        <v>1136</v>
      </c>
      <c r="E1572" t="s">
        <v>975</v>
      </c>
      <c r="F1572" t="s">
        <v>998</v>
      </c>
      <c r="G1572" t="s">
        <v>987</v>
      </c>
      <c r="H1572">
        <v>4</v>
      </c>
    </row>
    <row r="1573" spans="2:8" x14ac:dyDescent="0.3">
      <c r="B1573" t="s">
        <v>1073</v>
      </c>
      <c r="C1573" t="s">
        <v>1129</v>
      </c>
      <c r="D1573" t="s">
        <v>1136</v>
      </c>
      <c r="E1573" t="s">
        <v>982</v>
      </c>
      <c r="F1573" t="s">
        <v>998</v>
      </c>
      <c r="G1573" t="s">
        <v>987</v>
      </c>
      <c r="H1573">
        <v>3</v>
      </c>
    </row>
    <row r="1574" spans="2:8" x14ac:dyDescent="0.3">
      <c r="B1574" t="s">
        <v>1073</v>
      </c>
      <c r="C1574" t="s">
        <v>1129</v>
      </c>
      <c r="D1574" t="s">
        <v>1136</v>
      </c>
      <c r="E1574" t="s">
        <v>975</v>
      </c>
      <c r="F1574" t="s">
        <v>998</v>
      </c>
      <c r="G1574" t="s">
        <v>995</v>
      </c>
      <c r="H1574">
        <v>57</v>
      </c>
    </row>
    <row r="1575" spans="2:8" x14ac:dyDescent="0.3">
      <c r="B1575" t="s">
        <v>1073</v>
      </c>
      <c r="C1575" t="s">
        <v>1129</v>
      </c>
      <c r="D1575" t="s">
        <v>1136</v>
      </c>
      <c r="E1575" t="s">
        <v>982</v>
      </c>
      <c r="F1575" t="s">
        <v>998</v>
      </c>
      <c r="G1575" t="s">
        <v>995</v>
      </c>
      <c r="H1575">
        <v>62</v>
      </c>
    </row>
    <row r="1576" spans="2:8" x14ac:dyDescent="0.3">
      <c r="B1576" t="s">
        <v>1073</v>
      </c>
      <c r="C1576" t="s">
        <v>1129</v>
      </c>
      <c r="D1576" t="s">
        <v>1137</v>
      </c>
      <c r="E1576" t="s">
        <v>975</v>
      </c>
      <c r="F1576" t="s">
        <v>976</v>
      </c>
      <c r="G1576" t="s">
        <v>977</v>
      </c>
      <c r="H1576">
        <v>1651</v>
      </c>
    </row>
    <row r="1577" spans="2:8" x14ac:dyDescent="0.3">
      <c r="B1577" t="s">
        <v>1073</v>
      </c>
      <c r="C1577" t="s">
        <v>1129</v>
      </c>
      <c r="D1577" t="s">
        <v>1137</v>
      </c>
      <c r="E1577" t="s">
        <v>982</v>
      </c>
      <c r="F1577" t="s">
        <v>976</v>
      </c>
      <c r="G1577" t="s">
        <v>977</v>
      </c>
      <c r="H1577">
        <v>1556</v>
      </c>
    </row>
    <row r="1578" spans="2:8" x14ac:dyDescent="0.3">
      <c r="B1578" t="s">
        <v>1073</v>
      </c>
      <c r="C1578" t="s">
        <v>1129</v>
      </c>
      <c r="D1578" t="s">
        <v>1137</v>
      </c>
      <c r="E1578" t="s">
        <v>975</v>
      </c>
      <c r="F1578" t="s">
        <v>976</v>
      </c>
      <c r="G1578" t="s">
        <v>987</v>
      </c>
      <c r="H1578">
        <v>819</v>
      </c>
    </row>
    <row r="1579" spans="2:8" x14ac:dyDescent="0.3">
      <c r="B1579" t="s">
        <v>1073</v>
      </c>
      <c r="C1579" t="s">
        <v>1129</v>
      </c>
      <c r="D1579" t="s">
        <v>1137</v>
      </c>
      <c r="E1579" t="s">
        <v>982</v>
      </c>
      <c r="F1579" t="s">
        <v>976</v>
      </c>
      <c r="G1579" t="s">
        <v>987</v>
      </c>
      <c r="H1579">
        <v>777</v>
      </c>
    </row>
    <row r="1580" spans="2:8" x14ac:dyDescent="0.3">
      <c r="B1580" t="s">
        <v>1073</v>
      </c>
      <c r="C1580" t="s">
        <v>1129</v>
      </c>
      <c r="D1580" t="s">
        <v>1137</v>
      </c>
      <c r="E1580" t="s">
        <v>975</v>
      </c>
      <c r="F1580" t="s">
        <v>976</v>
      </c>
      <c r="G1580" t="s">
        <v>995</v>
      </c>
      <c r="H1580">
        <v>8501</v>
      </c>
    </row>
    <row r="1581" spans="2:8" x14ac:dyDescent="0.3">
      <c r="B1581" t="s">
        <v>1073</v>
      </c>
      <c r="C1581" t="s">
        <v>1129</v>
      </c>
      <c r="D1581" t="s">
        <v>1137</v>
      </c>
      <c r="E1581" t="s">
        <v>982</v>
      </c>
      <c r="F1581" t="s">
        <v>976</v>
      </c>
      <c r="G1581" t="s">
        <v>995</v>
      </c>
      <c r="H1581">
        <v>8904</v>
      </c>
    </row>
    <row r="1582" spans="2:8" x14ac:dyDescent="0.3">
      <c r="B1582" t="s">
        <v>1073</v>
      </c>
      <c r="C1582" t="s">
        <v>1129</v>
      </c>
      <c r="D1582" t="s">
        <v>1137</v>
      </c>
      <c r="E1582" t="s">
        <v>975</v>
      </c>
      <c r="F1582" t="s">
        <v>998</v>
      </c>
      <c r="G1582" t="s">
        <v>977</v>
      </c>
      <c r="H1582">
        <v>108</v>
      </c>
    </row>
    <row r="1583" spans="2:8" x14ac:dyDescent="0.3">
      <c r="B1583" t="s">
        <v>1073</v>
      </c>
      <c r="C1583" t="s">
        <v>1129</v>
      </c>
      <c r="D1583" t="s">
        <v>1137</v>
      </c>
      <c r="E1583" t="s">
        <v>982</v>
      </c>
      <c r="F1583" t="s">
        <v>998</v>
      </c>
      <c r="G1583" t="s">
        <v>977</v>
      </c>
      <c r="H1583">
        <v>95</v>
      </c>
    </row>
    <row r="1584" spans="2:8" x14ac:dyDescent="0.3">
      <c r="B1584" t="s">
        <v>1073</v>
      </c>
      <c r="C1584" t="s">
        <v>1129</v>
      </c>
      <c r="D1584" t="s">
        <v>1137</v>
      </c>
      <c r="E1584" t="s">
        <v>975</v>
      </c>
      <c r="F1584" t="s">
        <v>998</v>
      </c>
      <c r="G1584" t="s">
        <v>987</v>
      </c>
      <c r="H1584">
        <v>29</v>
      </c>
    </row>
    <row r="1585" spans="2:8" x14ac:dyDescent="0.3">
      <c r="B1585" t="s">
        <v>1073</v>
      </c>
      <c r="C1585" t="s">
        <v>1129</v>
      </c>
      <c r="D1585" t="s">
        <v>1137</v>
      </c>
      <c r="E1585" t="s">
        <v>982</v>
      </c>
      <c r="F1585" t="s">
        <v>998</v>
      </c>
      <c r="G1585" t="s">
        <v>987</v>
      </c>
      <c r="H1585">
        <v>20</v>
      </c>
    </row>
    <row r="1586" spans="2:8" x14ac:dyDescent="0.3">
      <c r="B1586" t="s">
        <v>1073</v>
      </c>
      <c r="C1586" t="s">
        <v>1129</v>
      </c>
      <c r="D1586" t="s">
        <v>1137</v>
      </c>
      <c r="E1586" t="s">
        <v>975</v>
      </c>
      <c r="F1586" t="s">
        <v>998</v>
      </c>
      <c r="G1586" t="s">
        <v>995</v>
      </c>
      <c r="H1586">
        <v>365</v>
      </c>
    </row>
    <row r="1587" spans="2:8" x14ac:dyDescent="0.3">
      <c r="B1587" t="s">
        <v>1073</v>
      </c>
      <c r="C1587" t="s">
        <v>1129</v>
      </c>
      <c r="D1587" t="s">
        <v>1137</v>
      </c>
      <c r="E1587" t="s">
        <v>982</v>
      </c>
      <c r="F1587" t="s">
        <v>998</v>
      </c>
      <c r="G1587" t="s">
        <v>995</v>
      </c>
      <c r="H1587">
        <v>381</v>
      </c>
    </row>
    <row r="1588" spans="2:8" x14ac:dyDescent="0.3">
      <c r="B1588" t="s">
        <v>1073</v>
      </c>
      <c r="C1588" t="s">
        <v>1129</v>
      </c>
      <c r="D1588" t="s">
        <v>1138</v>
      </c>
      <c r="E1588" t="s">
        <v>975</v>
      </c>
      <c r="F1588" t="s">
        <v>976</v>
      </c>
      <c r="G1588" t="s">
        <v>977</v>
      </c>
      <c r="H1588">
        <v>455</v>
      </c>
    </row>
    <row r="1589" spans="2:8" x14ac:dyDescent="0.3">
      <c r="B1589" t="s">
        <v>1073</v>
      </c>
      <c r="C1589" t="s">
        <v>1129</v>
      </c>
      <c r="D1589" t="s">
        <v>1138</v>
      </c>
      <c r="E1589" t="s">
        <v>982</v>
      </c>
      <c r="F1589" t="s">
        <v>976</v>
      </c>
      <c r="G1589" t="s">
        <v>977</v>
      </c>
      <c r="H1589">
        <v>413</v>
      </c>
    </row>
    <row r="1590" spans="2:8" x14ac:dyDescent="0.3">
      <c r="B1590" t="s">
        <v>1073</v>
      </c>
      <c r="C1590" t="s">
        <v>1129</v>
      </c>
      <c r="D1590" t="s">
        <v>1138</v>
      </c>
      <c r="E1590" t="s">
        <v>975</v>
      </c>
      <c r="F1590" t="s">
        <v>976</v>
      </c>
      <c r="G1590" t="s">
        <v>987</v>
      </c>
      <c r="H1590">
        <v>188</v>
      </c>
    </row>
    <row r="1591" spans="2:8" x14ac:dyDescent="0.3">
      <c r="B1591" t="s">
        <v>1073</v>
      </c>
      <c r="C1591" t="s">
        <v>1129</v>
      </c>
      <c r="D1591" t="s">
        <v>1138</v>
      </c>
      <c r="E1591" t="s">
        <v>982</v>
      </c>
      <c r="F1591" t="s">
        <v>976</v>
      </c>
      <c r="G1591" t="s">
        <v>987</v>
      </c>
      <c r="H1591">
        <v>220</v>
      </c>
    </row>
    <row r="1592" spans="2:8" x14ac:dyDescent="0.3">
      <c r="B1592" t="s">
        <v>1073</v>
      </c>
      <c r="C1592" t="s">
        <v>1129</v>
      </c>
      <c r="D1592" t="s">
        <v>1138</v>
      </c>
      <c r="E1592" t="s">
        <v>975</v>
      </c>
      <c r="F1592" t="s">
        <v>976</v>
      </c>
      <c r="G1592" t="s">
        <v>995</v>
      </c>
      <c r="H1592">
        <v>2256</v>
      </c>
    </row>
    <row r="1593" spans="2:8" x14ac:dyDescent="0.3">
      <c r="B1593" t="s">
        <v>1073</v>
      </c>
      <c r="C1593" t="s">
        <v>1129</v>
      </c>
      <c r="D1593" t="s">
        <v>1138</v>
      </c>
      <c r="E1593" t="s">
        <v>982</v>
      </c>
      <c r="F1593" t="s">
        <v>976</v>
      </c>
      <c r="G1593" t="s">
        <v>995</v>
      </c>
      <c r="H1593">
        <v>2251</v>
      </c>
    </row>
    <row r="1594" spans="2:8" x14ac:dyDescent="0.3">
      <c r="B1594" t="s">
        <v>1073</v>
      </c>
      <c r="C1594" t="s">
        <v>1129</v>
      </c>
      <c r="D1594" t="s">
        <v>1138</v>
      </c>
      <c r="E1594" t="s">
        <v>975</v>
      </c>
      <c r="F1594" t="s">
        <v>998</v>
      </c>
      <c r="G1594" t="s">
        <v>977</v>
      </c>
      <c r="H1594">
        <v>13</v>
      </c>
    </row>
    <row r="1595" spans="2:8" x14ac:dyDescent="0.3">
      <c r="B1595" t="s">
        <v>1073</v>
      </c>
      <c r="C1595" t="s">
        <v>1129</v>
      </c>
      <c r="D1595" t="s">
        <v>1138</v>
      </c>
      <c r="E1595" t="s">
        <v>982</v>
      </c>
      <c r="F1595" t="s">
        <v>998</v>
      </c>
      <c r="G1595" t="s">
        <v>977</v>
      </c>
      <c r="H1595">
        <v>10</v>
      </c>
    </row>
    <row r="1596" spans="2:8" x14ac:dyDescent="0.3">
      <c r="B1596" t="s">
        <v>1073</v>
      </c>
      <c r="C1596" t="s">
        <v>1129</v>
      </c>
      <c r="D1596" t="s">
        <v>1138</v>
      </c>
      <c r="E1596" t="s">
        <v>975</v>
      </c>
      <c r="F1596" t="s">
        <v>998</v>
      </c>
      <c r="G1596" t="s">
        <v>987</v>
      </c>
      <c r="H1596">
        <v>5</v>
      </c>
    </row>
    <row r="1597" spans="2:8" x14ac:dyDescent="0.3">
      <c r="B1597" t="s">
        <v>1073</v>
      </c>
      <c r="C1597" t="s">
        <v>1129</v>
      </c>
      <c r="D1597" t="s">
        <v>1138</v>
      </c>
      <c r="E1597" t="s">
        <v>982</v>
      </c>
      <c r="F1597" t="s">
        <v>998</v>
      </c>
      <c r="G1597" t="s">
        <v>987</v>
      </c>
      <c r="H1597">
        <v>5</v>
      </c>
    </row>
    <row r="1598" spans="2:8" x14ac:dyDescent="0.3">
      <c r="B1598" t="s">
        <v>1073</v>
      </c>
      <c r="C1598" t="s">
        <v>1129</v>
      </c>
      <c r="D1598" t="s">
        <v>1138</v>
      </c>
      <c r="E1598" t="s">
        <v>975</v>
      </c>
      <c r="F1598" t="s">
        <v>998</v>
      </c>
      <c r="G1598" t="s">
        <v>995</v>
      </c>
      <c r="H1598">
        <v>57</v>
      </c>
    </row>
    <row r="1599" spans="2:8" x14ac:dyDescent="0.3">
      <c r="B1599" t="s">
        <v>1073</v>
      </c>
      <c r="C1599" t="s">
        <v>1129</v>
      </c>
      <c r="D1599" t="s">
        <v>1138</v>
      </c>
      <c r="E1599" t="s">
        <v>982</v>
      </c>
      <c r="F1599" t="s">
        <v>998</v>
      </c>
      <c r="G1599" t="s">
        <v>995</v>
      </c>
      <c r="H1599">
        <v>59</v>
      </c>
    </row>
    <row r="1600" spans="2:8" x14ac:dyDescent="0.3">
      <c r="B1600" t="s">
        <v>1073</v>
      </c>
      <c r="C1600" t="s">
        <v>1129</v>
      </c>
      <c r="D1600" t="s">
        <v>1139</v>
      </c>
      <c r="E1600" t="s">
        <v>975</v>
      </c>
      <c r="F1600" t="s">
        <v>976</v>
      </c>
      <c r="G1600" t="s">
        <v>977</v>
      </c>
      <c r="H1600">
        <v>1250</v>
      </c>
    </row>
    <row r="1601" spans="2:8" x14ac:dyDescent="0.3">
      <c r="B1601" t="s">
        <v>1073</v>
      </c>
      <c r="C1601" t="s">
        <v>1129</v>
      </c>
      <c r="D1601" t="s">
        <v>1139</v>
      </c>
      <c r="E1601" t="s">
        <v>982</v>
      </c>
      <c r="F1601" t="s">
        <v>976</v>
      </c>
      <c r="G1601" t="s">
        <v>977</v>
      </c>
      <c r="H1601">
        <v>1204</v>
      </c>
    </row>
    <row r="1602" spans="2:8" x14ac:dyDescent="0.3">
      <c r="B1602" t="s">
        <v>1073</v>
      </c>
      <c r="C1602" t="s">
        <v>1129</v>
      </c>
      <c r="D1602" t="s">
        <v>1139</v>
      </c>
      <c r="E1602" t="s">
        <v>975</v>
      </c>
      <c r="F1602" t="s">
        <v>976</v>
      </c>
      <c r="G1602" t="s">
        <v>987</v>
      </c>
      <c r="H1602">
        <v>536</v>
      </c>
    </row>
    <row r="1603" spans="2:8" x14ac:dyDescent="0.3">
      <c r="B1603" t="s">
        <v>1073</v>
      </c>
      <c r="C1603" t="s">
        <v>1129</v>
      </c>
      <c r="D1603" t="s">
        <v>1139</v>
      </c>
      <c r="E1603" t="s">
        <v>982</v>
      </c>
      <c r="F1603" t="s">
        <v>976</v>
      </c>
      <c r="G1603" t="s">
        <v>987</v>
      </c>
      <c r="H1603">
        <v>577</v>
      </c>
    </row>
    <row r="1604" spans="2:8" x14ac:dyDescent="0.3">
      <c r="B1604" t="s">
        <v>1073</v>
      </c>
      <c r="C1604" t="s">
        <v>1129</v>
      </c>
      <c r="D1604" t="s">
        <v>1139</v>
      </c>
      <c r="E1604" t="s">
        <v>975</v>
      </c>
      <c r="F1604" t="s">
        <v>976</v>
      </c>
      <c r="G1604" t="s">
        <v>995</v>
      </c>
      <c r="H1604">
        <v>5044</v>
      </c>
    </row>
    <row r="1605" spans="2:8" x14ac:dyDescent="0.3">
      <c r="B1605" t="s">
        <v>1073</v>
      </c>
      <c r="C1605" t="s">
        <v>1129</v>
      </c>
      <c r="D1605" t="s">
        <v>1139</v>
      </c>
      <c r="E1605" t="s">
        <v>982</v>
      </c>
      <c r="F1605" t="s">
        <v>976</v>
      </c>
      <c r="G1605" t="s">
        <v>995</v>
      </c>
      <c r="H1605">
        <v>5341</v>
      </c>
    </row>
    <row r="1606" spans="2:8" x14ac:dyDescent="0.3">
      <c r="B1606" t="s">
        <v>1073</v>
      </c>
      <c r="C1606" t="s">
        <v>1129</v>
      </c>
      <c r="D1606" t="s">
        <v>1139</v>
      </c>
      <c r="E1606" t="s">
        <v>975</v>
      </c>
      <c r="F1606" t="s">
        <v>998</v>
      </c>
      <c r="G1606" t="s">
        <v>977</v>
      </c>
      <c r="H1606">
        <v>13</v>
      </c>
    </row>
    <row r="1607" spans="2:8" x14ac:dyDescent="0.3">
      <c r="B1607" t="s">
        <v>1073</v>
      </c>
      <c r="C1607" t="s">
        <v>1129</v>
      </c>
      <c r="D1607" t="s">
        <v>1139</v>
      </c>
      <c r="E1607" t="s">
        <v>982</v>
      </c>
      <c r="F1607" t="s">
        <v>998</v>
      </c>
      <c r="G1607" t="s">
        <v>977</v>
      </c>
      <c r="H1607">
        <v>13</v>
      </c>
    </row>
    <row r="1608" spans="2:8" x14ac:dyDescent="0.3">
      <c r="B1608" t="s">
        <v>1073</v>
      </c>
      <c r="C1608" t="s">
        <v>1129</v>
      </c>
      <c r="D1608" t="s">
        <v>1139</v>
      </c>
      <c r="E1608" t="s">
        <v>975</v>
      </c>
      <c r="F1608" t="s">
        <v>998</v>
      </c>
      <c r="G1608" t="s">
        <v>987</v>
      </c>
      <c r="H1608">
        <v>4</v>
      </c>
    </row>
    <row r="1609" spans="2:8" x14ac:dyDescent="0.3">
      <c r="B1609" t="s">
        <v>1073</v>
      </c>
      <c r="C1609" t="s">
        <v>1129</v>
      </c>
      <c r="D1609" t="s">
        <v>1139</v>
      </c>
      <c r="E1609" t="s">
        <v>982</v>
      </c>
      <c r="F1609" t="s">
        <v>998</v>
      </c>
      <c r="G1609" t="s">
        <v>987</v>
      </c>
      <c r="H1609">
        <v>6</v>
      </c>
    </row>
    <row r="1610" spans="2:8" x14ac:dyDescent="0.3">
      <c r="B1610" t="s">
        <v>1073</v>
      </c>
      <c r="C1610" t="s">
        <v>1129</v>
      </c>
      <c r="D1610" t="s">
        <v>1139</v>
      </c>
      <c r="E1610" t="s">
        <v>975</v>
      </c>
      <c r="F1610" t="s">
        <v>998</v>
      </c>
      <c r="G1610" t="s">
        <v>995</v>
      </c>
      <c r="H1610">
        <v>110</v>
      </c>
    </row>
    <row r="1611" spans="2:8" x14ac:dyDescent="0.3">
      <c r="B1611" t="s">
        <v>1073</v>
      </c>
      <c r="C1611" t="s">
        <v>1129</v>
      </c>
      <c r="D1611" t="s">
        <v>1139</v>
      </c>
      <c r="E1611" t="s">
        <v>982</v>
      </c>
      <c r="F1611" t="s">
        <v>998</v>
      </c>
      <c r="G1611" t="s">
        <v>995</v>
      </c>
      <c r="H1611">
        <v>97</v>
      </c>
    </row>
    <row r="1612" spans="2:8" x14ac:dyDescent="0.3">
      <c r="B1612" t="s">
        <v>1073</v>
      </c>
      <c r="C1612" t="s">
        <v>1129</v>
      </c>
      <c r="D1612" t="s">
        <v>1140</v>
      </c>
      <c r="E1612" t="s">
        <v>975</v>
      </c>
      <c r="F1612" t="s">
        <v>976</v>
      </c>
      <c r="G1612" t="s">
        <v>977</v>
      </c>
      <c r="H1612">
        <v>1806</v>
      </c>
    </row>
    <row r="1613" spans="2:8" x14ac:dyDescent="0.3">
      <c r="B1613" t="s">
        <v>1073</v>
      </c>
      <c r="C1613" t="s">
        <v>1129</v>
      </c>
      <c r="D1613" t="s">
        <v>1140</v>
      </c>
      <c r="E1613" t="s">
        <v>982</v>
      </c>
      <c r="F1613" t="s">
        <v>976</v>
      </c>
      <c r="G1613" t="s">
        <v>977</v>
      </c>
      <c r="H1613">
        <v>1729</v>
      </c>
    </row>
    <row r="1614" spans="2:8" x14ac:dyDescent="0.3">
      <c r="B1614" t="s">
        <v>1073</v>
      </c>
      <c r="C1614" t="s">
        <v>1129</v>
      </c>
      <c r="D1614" t="s">
        <v>1140</v>
      </c>
      <c r="E1614" t="s">
        <v>975</v>
      </c>
      <c r="F1614" t="s">
        <v>976</v>
      </c>
      <c r="G1614" t="s">
        <v>987</v>
      </c>
      <c r="H1614">
        <v>894</v>
      </c>
    </row>
    <row r="1615" spans="2:8" x14ac:dyDescent="0.3">
      <c r="B1615" t="s">
        <v>1073</v>
      </c>
      <c r="C1615" t="s">
        <v>1129</v>
      </c>
      <c r="D1615" t="s">
        <v>1140</v>
      </c>
      <c r="E1615" t="s">
        <v>982</v>
      </c>
      <c r="F1615" t="s">
        <v>976</v>
      </c>
      <c r="G1615" t="s">
        <v>987</v>
      </c>
      <c r="H1615">
        <v>901</v>
      </c>
    </row>
    <row r="1616" spans="2:8" x14ac:dyDescent="0.3">
      <c r="B1616" t="s">
        <v>1073</v>
      </c>
      <c r="C1616" t="s">
        <v>1129</v>
      </c>
      <c r="D1616" t="s">
        <v>1140</v>
      </c>
      <c r="E1616" t="s">
        <v>975</v>
      </c>
      <c r="F1616" t="s">
        <v>976</v>
      </c>
      <c r="G1616" t="s">
        <v>995</v>
      </c>
      <c r="H1616">
        <v>6938</v>
      </c>
    </row>
    <row r="1617" spans="2:8" x14ac:dyDescent="0.3">
      <c r="B1617" t="s">
        <v>1073</v>
      </c>
      <c r="C1617" t="s">
        <v>1129</v>
      </c>
      <c r="D1617" t="s">
        <v>1140</v>
      </c>
      <c r="E1617" t="s">
        <v>982</v>
      </c>
      <c r="F1617" t="s">
        <v>976</v>
      </c>
      <c r="G1617" t="s">
        <v>995</v>
      </c>
      <c r="H1617">
        <v>7449</v>
      </c>
    </row>
    <row r="1618" spans="2:8" x14ac:dyDescent="0.3">
      <c r="B1618" t="s">
        <v>1073</v>
      </c>
      <c r="C1618" t="s">
        <v>1129</v>
      </c>
      <c r="D1618" t="s">
        <v>1140</v>
      </c>
      <c r="E1618" t="s">
        <v>975</v>
      </c>
      <c r="F1618" t="s">
        <v>998</v>
      </c>
      <c r="G1618" t="s">
        <v>977</v>
      </c>
      <c r="H1618">
        <v>57</v>
      </c>
    </row>
    <row r="1619" spans="2:8" x14ac:dyDescent="0.3">
      <c r="B1619" t="s">
        <v>1073</v>
      </c>
      <c r="C1619" t="s">
        <v>1129</v>
      </c>
      <c r="D1619" t="s">
        <v>1140</v>
      </c>
      <c r="E1619" t="s">
        <v>982</v>
      </c>
      <c r="F1619" t="s">
        <v>998</v>
      </c>
      <c r="G1619" t="s">
        <v>977</v>
      </c>
      <c r="H1619">
        <v>59</v>
      </c>
    </row>
    <row r="1620" spans="2:8" x14ac:dyDescent="0.3">
      <c r="B1620" t="s">
        <v>1073</v>
      </c>
      <c r="C1620" t="s">
        <v>1129</v>
      </c>
      <c r="D1620" t="s">
        <v>1140</v>
      </c>
      <c r="E1620" t="s">
        <v>975</v>
      </c>
      <c r="F1620" t="s">
        <v>998</v>
      </c>
      <c r="G1620" t="s">
        <v>987</v>
      </c>
      <c r="H1620">
        <v>23</v>
      </c>
    </row>
    <row r="1621" spans="2:8" x14ac:dyDescent="0.3">
      <c r="B1621" t="s">
        <v>1073</v>
      </c>
      <c r="C1621" t="s">
        <v>1129</v>
      </c>
      <c r="D1621" t="s">
        <v>1140</v>
      </c>
      <c r="E1621" t="s">
        <v>982</v>
      </c>
      <c r="F1621" t="s">
        <v>998</v>
      </c>
      <c r="G1621" t="s">
        <v>987</v>
      </c>
      <c r="H1621">
        <v>26</v>
      </c>
    </row>
    <row r="1622" spans="2:8" x14ac:dyDescent="0.3">
      <c r="B1622" t="s">
        <v>1073</v>
      </c>
      <c r="C1622" t="s">
        <v>1129</v>
      </c>
      <c r="D1622" t="s">
        <v>1140</v>
      </c>
      <c r="E1622" t="s">
        <v>975</v>
      </c>
      <c r="F1622" t="s">
        <v>998</v>
      </c>
      <c r="G1622" t="s">
        <v>995</v>
      </c>
      <c r="H1622">
        <v>265</v>
      </c>
    </row>
    <row r="1623" spans="2:8" x14ac:dyDescent="0.3">
      <c r="B1623" t="s">
        <v>1073</v>
      </c>
      <c r="C1623" t="s">
        <v>1129</v>
      </c>
      <c r="D1623" t="s">
        <v>1140</v>
      </c>
      <c r="E1623" t="s">
        <v>982</v>
      </c>
      <c r="F1623" t="s">
        <v>998</v>
      </c>
      <c r="G1623" t="s">
        <v>995</v>
      </c>
      <c r="H1623">
        <v>295</v>
      </c>
    </row>
    <row r="1624" spans="2:8" x14ac:dyDescent="0.3">
      <c r="B1624" t="s">
        <v>1073</v>
      </c>
      <c r="C1624" t="s">
        <v>1129</v>
      </c>
      <c r="D1624" t="s">
        <v>1141</v>
      </c>
      <c r="E1624" t="s">
        <v>975</v>
      </c>
      <c r="F1624" t="s">
        <v>976</v>
      </c>
      <c r="G1624" t="s">
        <v>977</v>
      </c>
      <c r="H1624">
        <v>623</v>
      </c>
    </row>
    <row r="1625" spans="2:8" x14ac:dyDescent="0.3">
      <c r="B1625" t="s">
        <v>1073</v>
      </c>
      <c r="C1625" t="s">
        <v>1129</v>
      </c>
      <c r="D1625" t="s">
        <v>1141</v>
      </c>
      <c r="E1625" t="s">
        <v>982</v>
      </c>
      <c r="F1625" t="s">
        <v>976</v>
      </c>
      <c r="G1625" t="s">
        <v>977</v>
      </c>
      <c r="H1625">
        <v>532</v>
      </c>
    </row>
    <row r="1626" spans="2:8" x14ac:dyDescent="0.3">
      <c r="B1626" t="s">
        <v>1073</v>
      </c>
      <c r="C1626" t="s">
        <v>1129</v>
      </c>
      <c r="D1626" t="s">
        <v>1141</v>
      </c>
      <c r="E1626" t="s">
        <v>975</v>
      </c>
      <c r="F1626" t="s">
        <v>976</v>
      </c>
      <c r="G1626" t="s">
        <v>987</v>
      </c>
      <c r="H1626">
        <v>272</v>
      </c>
    </row>
    <row r="1627" spans="2:8" x14ac:dyDescent="0.3">
      <c r="B1627" t="s">
        <v>1073</v>
      </c>
      <c r="C1627" t="s">
        <v>1129</v>
      </c>
      <c r="D1627" t="s">
        <v>1141</v>
      </c>
      <c r="E1627" t="s">
        <v>982</v>
      </c>
      <c r="F1627" t="s">
        <v>976</v>
      </c>
      <c r="G1627" t="s">
        <v>987</v>
      </c>
      <c r="H1627">
        <v>244</v>
      </c>
    </row>
    <row r="1628" spans="2:8" x14ac:dyDescent="0.3">
      <c r="B1628" t="s">
        <v>1073</v>
      </c>
      <c r="C1628" t="s">
        <v>1129</v>
      </c>
      <c r="D1628" t="s">
        <v>1141</v>
      </c>
      <c r="E1628" t="s">
        <v>975</v>
      </c>
      <c r="F1628" t="s">
        <v>976</v>
      </c>
      <c r="G1628" t="s">
        <v>995</v>
      </c>
      <c r="H1628">
        <v>2260</v>
      </c>
    </row>
    <row r="1629" spans="2:8" x14ac:dyDescent="0.3">
      <c r="B1629" t="s">
        <v>1073</v>
      </c>
      <c r="C1629" t="s">
        <v>1129</v>
      </c>
      <c r="D1629" t="s">
        <v>1141</v>
      </c>
      <c r="E1629" t="s">
        <v>982</v>
      </c>
      <c r="F1629" t="s">
        <v>976</v>
      </c>
      <c r="G1629" t="s">
        <v>995</v>
      </c>
      <c r="H1629">
        <v>2487</v>
      </c>
    </row>
    <row r="1630" spans="2:8" x14ac:dyDescent="0.3">
      <c r="B1630" t="s">
        <v>1073</v>
      </c>
      <c r="C1630" t="s">
        <v>1129</v>
      </c>
      <c r="D1630" t="s">
        <v>1141</v>
      </c>
      <c r="E1630" t="s">
        <v>975</v>
      </c>
      <c r="F1630" t="s">
        <v>998</v>
      </c>
      <c r="G1630" t="s">
        <v>977</v>
      </c>
      <c r="H1630">
        <v>27</v>
      </c>
    </row>
    <row r="1631" spans="2:8" x14ac:dyDescent="0.3">
      <c r="B1631" t="s">
        <v>1073</v>
      </c>
      <c r="C1631" t="s">
        <v>1129</v>
      </c>
      <c r="D1631" t="s">
        <v>1141</v>
      </c>
      <c r="E1631" t="s">
        <v>982</v>
      </c>
      <c r="F1631" t="s">
        <v>998</v>
      </c>
      <c r="G1631" t="s">
        <v>977</v>
      </c>
      <c r="H1631">
        <v>22</v>
      </c>
    </row>
    <row r="1632" spans="2:8" x14ac:dyDescent="0.3">
      <c r="B1632" t="s">
        <v>1073</v>
      </c>
      <c r="C1632" t="s">
        <v>1129</v>
      </c>
      <c r="D1632" t="s">
        <v>1141</v>
      </c>
      <c r="E1632" t="s">
        <v>975</v>
      </c>
      <c r="F1632" t="s">
        <v>998</v>
      </c>
      <c r="G1632" t="s">
        <v>987</v>
      </c>
      <c r="H1632">
        <v>12</v>
      </c>
    </row>
    <row r="1633" spans="2:8" x14ac:dyDescent="0.3">
      <c r="B1633" t="s">
        <v>1073</v>
      </c>
      <c r="C1633" t="s">
        <v>1129</v>
      </c>
      <c r="D1633" t="s">
        <v>1141</v>
      </c>
      <c r="E1633" t="s">
        <v>982</v>
      </c>
      <c r="F1633" t="s">
        <v>998</v>
      </c>
      <c r="G1633" t="s">
        <v>987</v>
      </c>
      <c r="H1633">
        <v>3</v>
      </c>
    </row>
    <row r="1634" spans="2:8" x14ac:dyDescent="0.3">
      <c r="B1634" t="s">
        <v>1073</v>
      </c>
      <c r="C1634" t="s">
        <v>1129</v>
      </c>
      <c r="D1634" t="s">
        <v>1141</v>
      </c>
      <c r="E1634" t="s">
        <v>975</v>
      </c>
      <c r="F1634" t="s">
        <v>998</v>
      </c>
      <c r="G1634" t="s">
        <v>995</v>
      </c>
      <c r="H1634">
        <v>74</v>
      </c>
    </row>
    <row r="1635" spans="2:8" x14ac:dyDescent="0.3">
      <c r="B1635" t="s">
        <v>1073</v>
      </c>
      <c r="C1635" t="s">
        <v>1129</v>
      </c>
      <c r="D1635" t="s">
        <v>1141</v>
      </c>
      <c r="E1635" t="s">
        <v>982</v>
      </c>
      <c r="F1635" t="s">
        <v>998</v>
      </c>
      <c r="G1635" t="s">
        <v>995</v>
      </c>
      <c r="H1635">
        <v>91</v>
      </c>
    </row>
    <row r="1636" spans="2:8" x14ac:dyDescent="0.3">
      <c r="B1636" t="s">
        <v>1073</v>
      </c>
      <c r="C1636" t="s">
        <v>1129</v>
      </c>
      <c r="D1636" t="s">
        <v>1142</v>
      </c>
      <c r="E1636" t="s">
        <v>975</v>
      </c>
      <c r="F1636" t="s">
        <v>976</v>
      </c>
      <c r="G1636" t="s">
        <v>977</v>
      </c>
      <c r="H1636">
        <v>911</v>
      </c>
    </row>
    <row r="1637" spans="2:8" x14ac:dyDescent="0.3">
      <c r="B1637" t="s">
        <v>1073</v>
      </c>
      <c r="C1637" t="s">
        <v>1129</v>
      </c>
      <c r="D1637" t="s">
        <v>1142</v>
      </c>
      <c r="E1637" t="s">
        <v>982</v>
      </c>
      <c r="F1637" t="s">
        <v>976</v>
      </c>
      <c r="G1637" t="s">
        <v>977</v>
      </c>
      <c r="H1637">
        <v>827</v>
      </c>
    </row>
    <row r="1638" spans="2:8" x14ac:dyDescent="0.3">
      <c r="B1638" t="s">
        <v>1073</v>
      </c>
      <c r="C1638" t="s">
        <v>1129</v>
      </c>
      <c r="D1638" t="s">
        <v>1142</v>
      </c>
      <c r="E1638" t="s">
        <v>975</v>
      </c>
      <c r="F1638" t="s">
        <v>976</v>
      </c>
      <c r="G1638" t="s">
        <v>987</v>
      </c>
      <c r="H1638">
        <v>408</v>
      </c>
    </row>
    <row r="1639" spans="2:8" x14ac:dyDescent="0.3">
      <c r="B1639" t="s">
        <v>1073</v>
      </c>
      <c r="C1639" t="s">
        <v>1129</v>
      </c>
      <c r="D1639" t="s">
        <v>1142</v>
      </c>
      <c r="E1639" t="s">
        <v>982</v>
      </c>
      <c r="F1639" t="s">
        <v>976</v>
      </c>
      <c r="G1639" t="s">
        <v>987</v>
      </c>
      <c r="H1639">
        <v>410</v>
      </c>
    </row>
    <row r="1640" spans="2:8" x14ac:dyDescent="0.3">
      <c r="B1640" t="s">
        <v>1073</v>
      </c>
      <c r="C1640" t="s">
        <v>1129</v>
      </c>
      <c r="D1640" t="s">
        <v>1142</v>
      </c>
      <c r="E1640" t="s">
        <v>975</v>
      </c>
      <c r="F1640" t="s">
        <v>976</v>
      </c>
      <c r="G1640" t="s">
        <v>995</v>
      </c>
      <c r="H1640">
        <v>3438</v>
      </c>
    </row>
    <row r="1641" spans="2:8" x14ac:dyDescent="0.3">
      <c r="B1641" t="s">
        <v>1073</v>
      </c>
      <c r="C1641" t="s">
        <v>1129</v>
      </c>
      <c r="D1641" t="s">
        <v>1142</v>
      </c>
      <c r="E1641" t="s">
        <v>982</v>
      </c>
      <c r="F1641" t="s">
        <v>976</v>
      </c>
      <c r="G1641" t="s">
        <v>995</v>
      </c>
      <c r="H1641">
        <v>3511</v>
      </c>
    </row>
    <row r="1642" spans="2:8" x14ac:dyDescent="0.3">
      <c r="B1642" t="s">
        <v>1073</v>
      </c>
      <c r="C1642" t="s">
        <v>1129</v>
      </c>
      <c r="D1642" t="s">
        <v>1142</v>
      </c>
      <c r="E1642" t="s">
        <v>975</v>
      </c>
      <c r="F1642" t="s">
        <v>998</v>
      </c>
      <c r="G1642" t="s">
        <v>977</v>
      </c>
      <c r="H1642">
        <v>27</v>
      </c>
    </row>
    <row r="1643" spans="2:8" x14ac:dyDescent="0.3">
      <c r="B1643" t="s">
        <v>1073</v>
      </c>
      <c r="C1643" t="s">
        <v>1129</v>
      </c>
      <c r="D1643" t="s">
        <v>1142</v>
      </c>
      <c r="E1643" t="s">
        <v>982</v>
      </c>
      <c r="F1643" t="s">
        <v>998</v>
      </c>
      <c r="G1643" t="s">
        <v>977</v>
      </c>
      <c r="H1643">
        <v>26</v>
      </c>
    </row>
    <row r="1644" spans="2:8" x14ac:dyDescent="0.3">
      <c r="B1644" t="s">
        <v>1073</v>
      </c>
      <c r="C1644" t="s">
        <v>1129</v>
      </c>
      <c r="D1644" t="s">
        <v>1142</v>
      </c>
      <c r="E1644" t="s">
        <v>975</v>
      </c>
      <c r="F1644" t="s">
        <v>998</v>
      </c>
      <c r="G1644" t="s">
        <v>987</v>
      </c>
      <c r="H1644">
        <v>7</v>
      </c>
    </row>
    <row r="1645" spans="2:8" x14ac:dyDescent="0.3">
      <c r="B1645" t="s">
        <v>1073</v>
      </c>
      <c r="C1645" t="s">
        <v>1129</v>
      </c>
      <c r="D1645" t="s">
        <v>1142</v>
      </c>
      <c r="E1645" t="s">
        <v>982</v>
      </c>
      <c r="F1645" t="s">
        <v>998</v>
      </c>
      <c r="G1645" t="s">
        <v>987</v>
      </c>
      <c r="H1645">
        <v>0</v>
      </c>
    </row>
    <row r="1646" spans="2:8" x14ac:dyDescent="0.3">
      <c r="B1646" t="s">
        <v>1073</v>
      </c>
      <c r="C1646" t="s">
        <v>1129</v>
      </c>
      <c r="D1646" t="s">
        <v>1142</v>
      </c>
      <c r="E1646" t="s">
        <v>975</v>
      </c>
      <c r="F1646" t="s">
        <v>998</v>
      </c>
      <c r="G1646" t="s">
        <v>995</v>
      </c>
      <c r="H1646">
        <v>77</v>
      </c>
    </row>
    <row r="1647" spans="2:8" x14ac:dyDescent="0.3">
      <c r="B1647" t="s">
        <v>1073</v>
      </c>
      <c r="C1647" t="s">
        <v>1129</v>
      </c>
      <c r="D1647" t="s">
        <v>1142</v>
      </c>
      <c r="E1647" t="s">
        <v>982</v>
      </c>
      <c r="F1647" t="s">
        <v>998</v>
      </c>
      <c r="G1647" t="s">
        <v>995</v>
      </c>
      <c r="H1647">
        <v>70</v>
      </c>
    </row>
    <row r="1648" spans="2:8" x14ac:dyDescent="0.3">
      <c r="B1648" t="s">
        <v>1073</v>
      </c>
      <c r="C1648" t="s">
        <v>1129</v>
      </c>
      <c r="D1648" t="s">
        <v>1143</v>
      </c>
      <c r="E1648" t="s">
        <v>975</v>
      </c>
      <c r="F1648" t="s">
        <v>976</v>
      </c>
      <c r="G1648" t="s">
        <v>977</v>
      </c>
      <c r="H1648">
        <v>824</v>
      </c>
    </row>
    <row r="1649" spans="2:8" x14ac:dyDescent="0.3">
      <c r="B1649" t="s">
        <v>1073</v>
      </c>
      <c r="C1649" t="s">
        <v>1129</v>
      </c>
      <c r="D1649" t="s">
        <v>1143</v>
      </c>
      <c r="E1649" t="s">
        <v>982</v>
      </c>
      <c r="F1649" t="s">
        <v>976</v>
      </c>
      <c r="G1649" t="s">
        <v>977</v>
      </c>
      <c r="H1649">
        <v>754</v>
      </c>
    </row>
    <row r="1650" spans="2:8" x14ac:dyDescent="0.3">
      <c r="B1650" t="s">
        <v>1073</v>
      </c>
      <c r="C1650" t="s">
        <v>1129</v>
      </c>
      <c r="D1650" t="s">
        <v>1143</v>
      </c>
      <c r="E1650" t="s">
        <v>975</v>
      </c>
      <c r="F1650" t="s">
        <v>976</v>
      </c>
      <c r="G1650" t="s">
        <v>987</v>
      </c>
      <c r="H1650">
        <v>363</v>
      </c>
    </row>
    <row r="1651" spans="2:8" x14ac:dyDescent="0.3">
      <c r="B1651" t="s">
        <v>1073</v>
      </c>
      <c r="C1651" t="s">
        <v>1129</v>
      </c>
      <c r="D1651" t="s">
        <v>1143</v>
      </c>
      <c r="E1651" t="s">
        <v>982</v>
      </c>
      <c r="F1651" t="s">
        <v>976</v>
      </c>
      <c r="G1651" t="s">
        <v>987</v>
      </c>
      <c r="H1651">
        <v>398</v>
      </c>
    </row>
    <row r="1652" spans="2:8" x14ac:dyDescent="0.3">
      <c r="B1652" t="s">
        <v>1073</v>
      </c>
      <c r="C1652" t="s">
        <v>1129</v>
      </c>
      <c r="D1652" t="s">
        <v>1143</v>
      </c>
      <c r="E1652" t="s">
        <v>975</v>
      </c>
      <c r="F1652" t="s">
        <v>976</v>
      </c>
      <c r="G1652" t="s">
        <v>995</v>
      </c>
      <c r="H1652">
        <v>3119</v>
      </c>
    </row>
    <row r="1653" spans="2:8" x14ac:dyDescent="0.3">
      <c r="B1653" t="s">
        <v>1073</v>
      </c>
      <c r="C1653" t="s">
        <v>1129</v>
      </c>
      <c r="D1653" t="s">
        <v>1143</v>
      </c>
      <c r="E1653" t="s">
        <v>982</v>
      </c>
      <c r="F1653" t="s">
        <v>976</v>
      </c>
      <c r="G1653" t="s">
        <v>995</v>
      </c>
      <c r="H1653">
        <v>3354</v>
      </c>
    </row>
    <row r="1654" spans="2:8" x14ac:dyDescent="0.3">
      <c r="B1654" t="s">
        <v>1073</v>
      </c>
      <c r="C1654" t="s">
        <v>1129</v>
      </c>
      <c r="D1654" t="s">
        <v>1143</v>
      </c>
      <c r="E1654" t="s">
        <v>975</v>
      </c>
      <c r="F1654" t="s">
        <v>998</v>
      </c>
      <c r="G1654" t="s">
        <v>977</v>
      </c>
      <c r="H1654">
        <v>77</v>
      </c>
    </row>
    <row r="1655" spans="2:8" x14ac:dyDescent="0.3">
      <c r="B1655" t="s">
        <v>1073</v>
      </c>
      <c r="C1655" t="s">
        <v>1129</v>
      </c>
      <c r="D1655" t="s">
        <v>1143</v>
      </c>
      <c r="E1655" t="s">
        <v>982</v>
      </c>
      <c r="F1655" t="s">
        <v>998</v>
      </c>
      <c r="G1655" t="s">
        <v>977</v>
      </c>
      <c r="H1655">
        <v>53</v>
      </c>
    </row>
    <row r="1656" spans="2:8" x14ac:dyDescent="0.3">
      <c r="B1656" t="s">
        <v>1073</v>
      </c>
      <c r="C1656" t="s">
        <v>1129</v>
      </c>
      <c r="D1656" t="s">
        <v>1143</v>
      </c>
      <c r="E1656" t="s">
        <v>975</v>
      </c>
      <c r="F1656" t="s">
        <v>998</v>
      </c>
      <c r="G1656" t="s">
        <v>987</v>
      </c>
      <c r="H1656">
        <v>20</v>
      </c>
    </row>
    <row r="1657" spans="2:8" x14ac:dyDescent="0.3">
      <c r="B1657" t="s">
        <v>1073</v>
      </c>
      <c r="C1657" t="s">
        <v>1129</v>
      </c>
      <c r="D1657" t="s">
        <v>1143</v>
      </c>
      <c r="E1657" t="s">
        <v>982</v>
      </c>
      <c r="F1657" t="s">
        <v>998</v>
      </c>
      <c r="G1657" t="s">
        <v>987</v>
      </c>
      <c r="H1657">
        <v>38</v>
      </c>
    </row>
    <row r="1658" spans="2:8" x14ac:dyDescent="0.3">
      <c r="B1658" t="s">
        <v>1073</v>
      </c>
      <c r="C1658" t="s">
        <v>1129</v>
      </c>
      <c r="D1658" t="s">
        <v>1143</v>
      </c>
      <c r="E1658" t="s">
        <v>975</v>
      </c>
      <c r="F1658" t="s">
        <v>998</v>
      </c>
      <c r="G1658" t="s">
        <v>995</v>
      </c>
      <c r="H1658">
        <v>231</v>
      </c>
    </row>
    <row r="1659" spans="2:8" x14ac:dyDescent="0.3">
      <c r="B1659" t="s">
        <v>1073</v>
      </c>
      <c r="C1659" t="s">
        <v>1129</v>
      </c>
      <c r="D1659" t="s">
        <v>1143</v>
      </c>
      <c r="E1659" t="s">
        <v>982</v>
      </c>
      <c r="F1659" t="s">
        <v>998</v>
      </c>
      <c r="G1659" t="s">
        <v>995</v>
      </c>
      <c r="H1659">
        <v>240</v>
      </c>
    </row>
    <row r="1660" spans="2:8" x14ac:dyDescent="0.3">
      <c r="B1660" t="s">
        <v>1073</v>
      </c>
      <c r="C1660" t="s">
        <v>1129</v>
      </c>
      <c r="D1660" t="s">
        <v>1144</v>
      </c>
      <c r="E1660" t="s">
        <v>975</v>
      </c>
      <c r="F1660" t="s">
        <v>976</v>
      </c>
      <c r="G1660" t="s">
        <v>977</v>
      </c>
      <c r="H1660">
        <v>940</v>
      </c>
    </row>
    <row r="1661" spans="2:8" x14ac:dyDescent="0.3">
      <c r="B1661" t="s">
        <v>1073</v>
      </c>
      <c r="C1661" t="s">
        <v>1129</v>
      </c>
      <c r="D1661" t="s">
        <v>1144</v>
      </c>
      <c r="E1661" t="s">
        <v>982</v>
      </c>
      <c r="F1661" t="s">
        <v>976</v>
      </c>
      <c r="G1661" t="s">
        <v>977</v>
      </c>
      <c r="H1661">
        <v>978</v>
      </c>
    </row>
    <row r="1662" spans="2:8" x14ac:dyDescent="0.3">
      <c r="B1662" t="s">
        <v>1073</v>
      </c>
      <c r="C1662" t="s">
        <v>1129</v>
      </c>
      <c r="D1662" t="s">
        <v>1144</v>
      </c>
      <c r="E1662" t="s">
        <v>975</v>
      </c>
      <c r="F1662" t="s">
        <v>976</v>
      </c>
      <c r="G1662" t="s">
        <v>987</v>
      </c>
      <c r="H1662">
        <v>577</v>
      </c>
    </row>
    <row r="1663" spans="2:8" x14ac:dyDescent="0.3">
      <c r="B1663" t="s">
        <v>1073</v>
      </c>
      <c r="C1663" t="s">
        <v>1129</v>
      </c>
      <c r="D1663" t="s">
        <v>1144</v>
      </c>
      <c r="E1663" t="s">
        <v>982</v>
      </c>
      <c r="F1663" t="s">
        <v>976</v>
      </c>
      <c r="G1663" t="s">
        <v>987</v>
      </c>
      <c r="H1663">
        <v>516</v>
      </c>
    </row>
    <row r="1664" spans="2:8" x14ac:dyDescent="0.3">
      <c r="B1664" t="s">
        <v>1073</v>
      </c>
      <c r="C1664" t="s">
        <v>1129</v>
      </c>
      <c r="D1664" t="s">
        <v>1144</v>
      </c>
      <c r="E1664" t="s">
        <v>975</v>
      </c>
      <c r="F1664" t="s">
        <v>976</v>
      </c>
      <c r="G1664" t="s">
        <v>995</v>
      </c>
      <c r="H1664">
        <v>4335</v>
      </c>
    </row>
    <row r="1665" spans="2:8" x14ac:dyDescent="0.3">
      <c r="B1665" t="s">
        <v>1073</v>
      </c>
      <c r="C1665" t="s">
        <v>1129</v>
      </c>
      <c r="D1665" t="s">
        <v>1144</v>
      </c>
      <c r="E1665" t="s">
        <v>982</v>
      </c>
      <c r="F1665" t="s">
        <v>976</v>
      </c>
      <c r="G1665" t="s">
        <v>995</v>
      </c>
      <c r="H1665">
        <v>4607</v>
      </c>
    </row>
    <row r="1666" spans="2:8" x14ac:dyDescent="0.3">
      <c r="B1666" t="s">
        <v>1073</v>
      </c>
      <c r="C1666" t="s">
        <v>1129</v>
      </c>
      <c r="D1666" t="s">
        <v>1144</v>
      </c>
      <c r="E1666" t="s">
        <v>975</v>
      </c>
      <c r="F1666" t="s">
        <v>998</v>
      </c>
      <c r="G1666" t="s">
        <v>977</v>
      </c>
      <c r="H1666">
        <v>36</v>
      </c>
    </row>
    <row r="1667" spans="2:8" x14ac:dyDescent="0.3">
      <c r="B1667" t="s">
        <v>1073</v>
      </c>
      <c r="C1667" t="s">
        <v>1129</v>
      </c>
      <c r="D1667" t="s">
        <v>1144</v>
      </c>
      <c r="E1667" t="s">
        <v>982</v>
      </c>
      <c r="F1667" t="s">
        <v>998</v>
      </c>
      <c r="G1667" t="s">
        <v>977</v>
      </c>
      <c r="H1667">
        <v>58</v>
      </c>
    </row>
    <row r="1668" spans="2:8" x14ac:dyDescent="0.3">
      <c r="B1668" t="s">
        <v>1073</v>
      </c>
      <c r="C1668" t="s">
        <v>1129</v>
      </c>
      <c r="D1668" t="s">
        <v>1144</v>
      </c>
      <c r="E1668" t="s">
        <v>975</v>
      </c>
      <c r="F1668" t="s">
        <v>998</v>
      </c>
      <c r="G1668" t="s">
        <v>987</v>
      </c>
      <c r="H1668">
        <v>28</v>
      </c>
    </row>
    <row r="1669" spans="2:8" x14ac:dyDescent="0.3">
      <c r="B1669" t="s">
        <v>1073</v>
      </c>
      <c r="C1669" t="s">
        <v>1129</v>
      </c>
      <c r="D1669" t="s">
        <v>1144</v>
      </c>
      <c r="E1669" t="s">
        <v>982</v>
      </c>
      <c r="F1669" t="s">
        <v>998</v>
      </c>
      <c r="G1669" t="s">
        <v>987</v>
      </c>
      <c r="H1669">
        <v>33</v>
      </c>
    </row>
    <row r="1670" spans="2:8" x14ac:dyDescent="0.3">
      <c r="B1670" t="s">
        <v>1073</v>
      </c>
      <c r="C1670" t="s">
        <v>1129</v>
      </c>
      <c r="D1670" t="s">
        <v>1144</v>
      </c>
      <c r="E1670" t="s">
        <v>975</v>
      </c>
      <c r="F1670" t="s">
        <v>998</v>
      </c>
      <c r="G1670" t="s">
        <v>995</v>
      </c>
      <c r="H1670">
        <v>332</v>
      </c>
    </row>
    <row r="1671" spans="2:8" x14ac:dyDescent="0.3">
      <c r="B1671" t="s">
        <v>1073</v>
      </c>
      <c r="C1671" t="s">
        <v>1129</v>
      </c>
      <c r="D1671" t="s">
        <v>1144</v>
      </c>
      <c r="E1671" t="s">
        <v>982</v>
      </c>
      <c r="F1671" t="s">
        <v>998</v>
      </c>
      <c r="G1671" t="s">
        <v>995</v>
      </c>
      <c r="H1671">
        <v>309</v>
      </c>
    </row>
    <row r="1672" spans="2:8" x14ac:dyDescent="0.3">
      <c r="B1672" t="s">
        <v>1073</v>
      </c>
      <c r="C1672" t="s">
        <v>1129</v>
      </c>
      <c r="D1672" t="s">
        <v>1145</v>
      </c>
      <c r="E1672" t="s">
        <v>975</v>
      </c>
      <c r="F1672" t="s">
        <v>976</v>
      </c>
      <c r="G1672" t="s">
        <v>977</v>
      </c>
      <c r="H1672">
        <v>583</v>
      </c>
    </row>
    <row r="1673" spans="2:8" x14ac:dyDescent="0.3">
      <c r="B1673" t="s">
        <v>1073</v>
      </c>
      <c r="C1673" t="s">
        <v>1129</v>
      </c>
      <c r="D1673" t="s">
        <v>1145</v>
      </c>
      <c r="E1673" t="s">
        <v>982</v>
      </c>
      <c r="F1673" t="s">
        <v>976</v>
      </c>
      <c r="G1673" t="s">
        <v>977</v>
      </c>
      <c r="H1673">
        <v>573</v>
      </c>
    </row>
    <row r="1674" spans="2:8" x14ac:dyDescent="0.3">
      <c r="B1674" t="s">
        <v>1073</v>
      </c>
      <c r="C1674" t="s">
        <v>1129</v>
      </c>
      <c r="D1674" t="s">
        <v>1145</v>
      </c>
      <c r="E1674" t="s">
        <v>975</v>
      </c>
      <c r="F1674" t="s">
        <v>976</v>
      </c>
      <c r="G1674" t="s">
        <v>987</v>
      </c>
      <c r="H1674">
        <v>246</v>
      </c>
    </row>
    <row r="1675" spans="2:8" x14ac:dyDescent="0.3">
      <c r="B1675" t="s">
        <v>1073</v>
      </c>
      <c r="C1675" t="s">
        <v>1129</v>
      </c>
      <c r="D1675" t="s">
        <v>1145</v>
      </c>
      <c r="E1675" t="s">
        <v>982</v>
      </c>
      <c r="F1675" t="s">
        <v>976</v>
      </c>
      <c r="G1675" t="s">
        <v>987</v>
      </c>
      <c r="H1675">
        <v>256</v>
      </c>
    </row>
    <row r="1676" spans="2:8" x14ac:dyDescent="0.3">
      <c r="B1676" t="s">
        <v>1073</v>
      </c>
      <c r="C1676" t="s">
        <v>1129</v>
      </c>
      <c r="D1676" t="s">
        <v>1145</v>
      </c>
      <c r="E1676" t="s">
        <v>975</v>
      </c>
      <c r="F1676" t="s">
        <v>976</v>
      </c>
      <c r="G1676" t="s">
        <v>995</v>
      </c>
      <c r="H1676">
        <v>3006</v>
      </c>
    </row>
    <row r="1677" spans="2:8" x14ac:dyDescent="0.3">
      <c r="B1677" t="s">
        <v>1073</v>
      </c>
      <c r="C1677" t="s">
        <v>1129</v>
      </c>
      <c r="D1677" t="s">
        <v>1145</v>
      </c>
      <c r="E1677" t="s">
        <v>982</v>
      </c>
      <c r="F1677" t="s">
        <v>976</v>
      </c>
      <c r="G1677" t="s">
        <v>995</v>
      </c>
      <c r="H1677">
        <v>2990</v>
      </c>
    </row>
    <row r="1678" spans="2:8" x14ac:dyDescent="0.3">
      <c r="B1678" t="s">
        <v>1073</v>
      </c>
      <c r="C1678" t="s">
        <v>1129</v>
      </c>
      <c r="D1678" t="s">
        <v>1145</v>
      </c>
      <c r="E1678" t="s">
        <v>975</v>
      </c>
      <c r="F1678" t="s">
        <v>998</v>
      </c>
      <c r="G1678" t="s">
        <v>977</v>
      </c>
      <c r="H1678">
        <v>18</v>
      </c>
    </row>
    <row r="1679" spans="2:8" x14ac:dyDescent="0.3">
      <c r="B1679" t="s">
        <v>1073</v>
      </c>
      <c r="C1679" t="s">
        <v>1129</v>
      </c>
      <c r="D1679" t="s">
        <v>1145</v>
      </c>
      <c r="E1679" t="s">
        <v>982</v>
      </c>
      <c r="F1679" t="s">
        <v>998</v>
      </c>
      <c r="G1679" t="s">
        <v>977</v>
      </c>
      <c r="H1679">
        <v>25</v>
      </c>
    </row>
    <row r="1680" spans="2:8" x14ac:dyDescent="0.3">
      <c r="B1680" t="s">
        <v>1073</v>
      </c>
      <c r="C1680" t="s">
        <v>1129</v>
      </c>
      <c r="D1680" t="s">
        <v>1145</v>
      </c>
      <c r="E1680" t="s">
        <v>975</v>
      </c>
      <c r="F1680" t="s">
        <v>998</v>
      </c>
      <c r="G1680" t="s">
        <v>987</v>
      </c>
      <c r="H1680">
        <v>3</v>
      </c>
    </row>
    <row r="1681" spans="2:8" x14ac:dyDescent="0.3">
      <c r="B1681" t="s">
        <v>1073</v>
      </c>
      <c r="C1681" t="s">
        <v>1129</v>
      </c>
      <c r="D1681" t="s">
        <v>1145</v>
      </c>
      <c r="E1681" t="s">
        <v>982</v>
      </c>
      <c r="F1681" t="s">
        <v>998</v>
      </c>
      <c r="G1681" t="s">
        <v>987</v>
      </c>
      <c r="H1681">
        <v>5</v>
      </c>
    </row>
    <row r="1682" spans="2:8" x14ac:dyDescent="0.3">
      <c r="B1682" t="s">
        <v>1073</v>
      </c>
      <c r="C1682" t="s">
        <v>1129</v>
      </c>
      <c r="D1682" t="s">
        <v>1145</v>
      </c>
      <c r="E1682" t="s">
        <v>975</v>
      </c>
      <c r="F1682" t="s">
        <v>998</v>
      </c>
      <c r="G1682" t="s">
        <v>995</v>
      </c>
      <c r="H1682">
        <v>51</v>
      </c>
    </row>
    <row r="1683" spans="2:8" x14ac:dyDescent="0.3">
      <c r="B1683" t="s">
        <v>1073</v>
      </c>
      <c r="C1683" t="s">
        <v>1129</v>
      </c>
      <c r="D1683" t="s">
        <v>1145</v>
      </c>
      <c r="E1683" t="s">
        <v>982</v>
      </c>
      <c r="F1683" t="s">
        <v>998</v>
      </c>
      <c r="G1683" t="s">
        <v>995</v>
      </c>
      <c r="H1683">
        <v>61</v>
      </c>
    </row>
    <row r="1684" spans="2:8" x14ac:dyDescent="0.3">
      <c r="B1684" t="s">
        <v>1073</v>
      </c>
      <c r="C1684" t="s">
        <v>1129</v>
      </c>
      <c r="D1684" t="s">
        <v>1146</v>
      </c>
      <c r="E1684" t="s">
        <v>975</v>
      </c>
      <c r="F1684" t="s">
        <v>976</v>
      </c>
      <c r="G1684" t="s">
        <v>977</v>
      </c>
      <c r="H1684">
        <v>1617</v>
      </c>
    </row>
    <row r="1685" spans="2:8" x14ac:dyDescent="0.3">
      <c r="B1685" t="s">
        <v>1073</v>
      </c>
      <c r="C1685" t="s">
        <v>1129</v>
      </c>
      <c r="D1685" t="s">
        <v>1146</v>
      </c>
      <c r="E1685" t="s">
        <v>982</v>
      </c>
      <c r="F1685" t="s">
        <v>976</v>
      </c>
      <c r="G1685" t="s">
        <v>977</v>
      </c>
      <c r="H1685">
        <v>1498</v>
      </c>
    </row>
    <row r="1686" spans="2:8" x14ac:dyDescent="0.3">
      <c r="B1686" t="s">
        <v>1073</v>
      </c>
      <c r="C1686" t="s">
        <v>1129</v>
      </c>
      <c r="D1686" t="s">
        <v>1146</v>
      </c>
      <c r="E1686" t="s">
        <v>975</v>
      </c>
      <c r="F1686" t="s">
        <v>976</v>
      </c>
      <c r="G1686" t="s">
        <v>987</v>
      </c>
      <c r="H1686">
        <v>708</v>
      </c>
    </row>
    <row r="1687" spans="2:8" x14ac:dyDescent="0.3">
      <c r="B1687" t="s">
        <v>1073</v>
      </c>
      <c r="C1687" t="s">
        <v>1129</v>
      </c>
      <c r="D1687" t="s">
        <v>1146</v>
      </c>
      <c r="E1687" t="s">
        <v>982</v>
      </c>
      <c r="F1687" t="s">
        <v>976</v>
      </c>
      <c r="G1687" t="s">
        <v>987</v>
      </c>
      <c r="H1687">
        <v>655</v>
      </c>
    </row>
    <row r="1688" spans="2:8" x14ac:dyDescent="0.3">
      <c r="B1688" t="s">
        <v>1073</v>
      </c>
      <c r="C1688" t="s">
        <v>1129</v>
      </c>
      <c r="D1688" t="s">
        <v>1146</v>
      </c>
      <c r="E1688" t="s">
        <v>975</v>
      </c>
      <c r="F1688" t="s">
        <v>976</v>
      </c>
      <c r="G1688" t="s">
        <v>995</v>
      </c>
      <c r="H1688">
        <v>6292</v>
      </c>
    </row>
    <row r="1689" spans="2:8" x14ac:dyDescent="0.3">
      <c r="B1689" t="s">
        <v>1073</v>
      </c>
      <c r="C1689" t="s">
        <v>1129</v>
      </c>
      <c r="D1689" t="s">
        <v>1146</v>
      </c>
      <c r="E1689" t="s">
        <v>982</v>
      </c>
      <c r="F1689" t="s">
        <v>976</v>
      </c>
      <c r="G1689" t="s">
        <v>995</v>
      </c>
      <c r="H1689">
        <v>6579</v>
      </c>
    </row>
    <row r="1690" spans="2:8" x14ac:dyDescent="0.3">
      <c r="B1690" t="s">
        <v>1073</v>
      </c>
      <c r="C1690" t="s">
        <v>1129</v>
      </c>
      <c r="D1690" t="s">
        <v>1146</v>
      </c>
      <c r="E1690" t="s">
        <v>975</v>
      </c>
      <c r="F1690" t="s">
        <v>998</v>
      </c>
      <c r="G1690" t="s">
        <v>977</v>
      </c>
      <c r="H1690">
        <v>194</v>
      </c>
    </row>
    <row r="1691" spans="2:8" x14ac:dyDescent="0.3">
      <c r="B1691" t="s">
        <v>1073</v>
      </c>
      <c r="C1691" t="s">
        <v>1129</v>
      </c>
      <c r="D1691" t="s">
        <v>1146</v>
      </c>
      <c r="E1691" t="s">
        <v>982</v>
      </c>
      <c r="F1691" t="s">
        <v>998</v>
      </c>
      <c r="G1691" t="s">
        <v>977</v>
      </c>
      <c r="H1691">
        <v>190</v>
      </c>
    </row>
    <row r="1692" spans="2:8" x14ac:dyDescent="0.3">
      <c r="B1692" t="s">
        <v>1073</v>
      </c>
      <c r="C1692" t="s">
        <v>1129</v>
      </c>
      <c r="D1692" t="s">
        <v>1146</v>
      </c>
      <c r="E1692" t="s">
        <v>975</v>
      </c>
      <c r="F1692" t="s">
        <v>998</v>
      </c>
      <c r="G1692" t="s">
        <v>987</v>
      </c>
      <c r="H1692">
        <v>54</v>
      </c>
    </row>
    <row r="1693" spans="2:8" x14ac:dyDescent="0.3">
      <c r="B1693" t="s">
        <v>1073</v>
      </c>
      <c r="C1693" t="s">
        <v>1129</v>
      </c>
      <c r="D1693" t="s">
        <v>1146</v>
      </c>
      <c r="E1693" t="s">
        <v>982</v>
      </c>
      <c r="F1693" t="s">
        <v>998</v>
      </c>
      <c r="G1693" t="s">
        <v>987</v>
      </c>
      <c r="H1693">
        <v>74</v>
      </c>
    </row>
    <row r="1694" spans="2:8" x14ac:dyDescent="0.3">
      <c r="B1694" t="s">
        <v>1073</v>
      </c>
      <c r="C1694" t="s">
        <v>1129</v>
      </c>
      <c r="D1694" t="s">
        <v>1146</v>
      </c>
      <c r="E1694" t="s">
        <v>975</v>
      </c>
      <c r="F1694" t="s">
        <v>998</v>
      </c>
      <c r="G1694" t="s">
        <v>995</v>
      </c>
      <c r="H1694">
        <v>648</v>
      </c>
    </row>
    <row r="1695" spans="2:8" x14ac:dyDescent="0.3">
      <c r="B1695" t="s">
        <v>1073</v>
      </c>
      <c r="C1695" t="s">
        <v>1129</v>
      </c>
      <c r="D1695" t="s">
        <v>1146</v>
      </c>
      <c r="E1695" t="s">
        <v>982</v>
      </c>
      <c r="F1695" t="s">
        <v>998</v>
      </c>
      <c r="G1695" t="s">
        <v>995</v>
      </c>
      <c r="H1695">
        <v>649</v>
      </c>
    </row>
    <row r="1696" spans="2:8" x14ac:dyDescent="0.3">
      <c r="B1696" t="s">
        <v>1073</v>
      </c>
      <c r="C1696" t="s">
        <v>1129</v>
      </c>
      <c r="D1696" t="s">
        <v>1147</v>
      </c>
      <c r="E1696" t="s">
        <v>975</v>
      </c>
      <c r="F1696" t="s">
        <v>976</v>
      </c>
      <c r="G1696" t="s">
        <v>977</v>
      </c>
      <c r="H1696">
        <v>1218</v>
      </c>
    </row>
    <row r="1697" spans="2:8" x14ac:dyDescent="0.3">
      <c r="B1697" t="s">
        <v>1073</v>
      </c>
      <c r="C1697" t="s">
        <v>1129</v>
      </c>
      <c r="D1697" t="s">
        <v>1147</v>
      </c>
      <c r="E1697" t="s">
        <v>982</v>
      </c>
      <c r="F1697" t="s">
        <v>976</v>
      </c>
      <c r="G1697" t="s">
        <v>977</v>
      </c>
      <c r="H1697">
        <v>1120</v>
      </c>
    </row>
    <row r="1698" spans="2:8" x14ac:dyDescent="0.3">
      <c r="B1698" t="s">
        <v>1073</v>
      </c>
      <c r="C1698" t="s">
        <v>1129</v>
      </c>
      <c r="D1698" t="s">
        <v>1147</v>
      </c>
      <c r="E1698" t="s">
        <v>975</v>
      </c>
      <c r="F1698" t="s">
        <v>976</v>
      </c>
      <c r="G1698" t="s">
        <v>987</v>
      </c>
      <c r="H1698">
        <v>515</v>
      </c>
    </row>
    <row r="1699" spans="2:8" x14ac:dyDescent="0.3">
      <c r="B1699" t="s">
        <v>1073</v>
      </c>
      <c r="C1699" t="s">
        <v>1129</v>
      </c>
      <c r="D1699" t="s">
        <v>1147</v>
      </c>
      <c r="E1699" t="s">
        <v>982</v>
      </c>
      <c r="F1699" t="s">
        <v>976</v>
      </c>
      <c r="G1699" t="s">
        <v>987</v>
      </c>
      <c r="H1699">
        <v>526</v>
      </c>
    </row>
    <row r="1700" spans="2:8" x14ac:dyDescent="0.3">
      <c r="B1700" t="s">
        <v>1073</v>
      </c>
      <c r="C1700" t="s">
        <v>1129</v>
      </c>
      <c r="D1700" t="s">
        <v>1147</v>
      </c>
      <c r="E1700" t="s">
        <v>975</v>
      </c>
      <c r="F1700" t="s">
        <v>976</v>
      </c>
      <c r="G1700" t="s">
        <v>995</v>
      </c>
      <c r="H1700">
        <v>5599</v>
      </c>
    </row>
    <row r="1701" spans="2:8" x14ac:dyDescent="0.3">
      <c r="B1701" t="s">
        <v>1073</v>
      </c>
      <c r="C1701" t="s">
        <v>1129</v>
      </c>
      <c r="D1701" t="s">
        <v>1147</v>
      </c>
      <c r="E1701" t="s">
        <v>982</v>
      </c>
      <c r="F1701" t="s">
        <v>976</v>
      </c>
      <c r="G1701" t="s">
        <v>995</v>
      </c>
      <c r="H1701">
        <v>6029</v>
      </c>
    </row>
    <row r="1702" spans="2:8" x14ac:dyDescent="0.3">
      <c r="B1702" t="s">
        <v>1073</v>
      </c>
      <c r="C1702" t="s">
        <v>1129</v>
      </c>
      <c r="D1702" t="s">
        <v>1147</v>
      </c>
      <c r="E1702" t="s">
        <v>975</v>
      </c>
      <c r="F1702" t="s">
        <v>998</v>
      </c>
      <c r="G1702" t="s">
        <v>977</v>
      </c>
      <c r="H1702">
        <v>38</v>
      </c>
    </row>
    <row r="1703" spans="2:8" x14ac:dyDescent="0.3">
      <c r="B1703" t="s">
        <v>1073</v>
      </c>
      <c r="C1703" t="s">
        <v>1129</v>
      </c>
      <c r="D1703" t="s">
        <v>1147</v>
      </c>
      <c r="E1703" t="s">
        <v>982</v>
      </c>
      <c r="F1703" t="s">
        <v>998</v>
      </c>
      <c r="G1703" t="s">
        <v>977</v>
      </c>
      <c r="H1703">
        <v>46</v>
      </c>
    </row>
    <row r="1704" spans="2:8" x14ac:dyDescent="0.3">
      <c r="B1704" t="s">
        <v>1073</v>
      </c>
      <c r="C1704" t="s">
        <v>1129</v>
      </c>
      <c r="D1704" t="s">
        <v>1147</v>
      </c>
      <c r="E1704" t="s">
        <v>975</v>
      </c>
      <c r="F1704" t="s">
        <v>998</v>
      </c>
      <c r="G1704" t="s">
        <v>987</v>
      </c>
      <c r="H1704">
        <v>15</v>
      </c>
    </row>
    <row r="1705" spans="2:8" x14ac:dyDescent="0.3">
      <c r="B1705" t="s">
        <v>1073</v>
      </c>
      <c r="C1705" t="s">
        <v>1129</v>
      </c>
      <c r="D1705" t="s">
        <v>1147</v>
      </c>
      <c r="E1705" t="s">
        <v>982</v>
      </c>
      <c r="F1705" t="s">
        <v>998</v>
      </c>
      <c r="G1705" t="s">
        <v>987</v>
      </c>
      <c r="H1705">
        <v>12</v>
      </c>
    </row>
    <row r="1706" spans="2:8" x14ac:dyDescent="0.3">
      <c r="B1706" t="s">
        <v>1073</v>
      </c>
      <c r="C1706" t="s">
        <v>1129</v>
      </c>
      <c r="D1706" t="s">
        <v>1147</v>
      </c>
      <c r="E1706" t="s">
        <v>975</v>
      </c>
      <c r="F1706" t="s">
        <v>998</v>
      </c>
      <c r="G1706" t="s">
        <v>995</v>
      </c>
      <c r="H1706">
        <v>172</v>
      </c>
    </row>
    <row r="1707" spans="2:8" x14ac:dyDescent="0.3">
      <c r="B1707" t="s">
        <v>1073</v>
      </c>
      <c r="C1707" t="s">
        <v>1129</v>
      </c>
      <c r="D1707" t="s">
        <v>1147</v>
      </c>
      <c r="E1707" t="s">
        <v>982</v>
      </c>
      <c r="F1707" t="s">
        <v>998</v>
      </c>
      <c r="G1707" t="s">
        <v>995</v>
      </c>
      <c r="H1707">
        <v>172</v>
      </c>
    </row>
    <row r="1708" spans="2:8" x14ac:dyDescent="0.3">
      <c r="B1708" t="s">
        <v>1073</v>
      </c>
      <c r="C1708" t="s">
        <v>1129</v>
      </c>
      <c r="D1708" t="s">
        <v>1129</v>
      </c>
      <c r="E1708" t="s">
        <v>975</v>
      </c>
      <c r="F1708" t="s">
        <v>976</v>
      </c>
      <c r="G1708" t="s">
        <v>977</v>
      </c>
      <c r="H1708">
        <v>6617</v>
      </c>
    </row>
    <row r="1709" spans="2:8" x14ac:dyDescent="0.3">
      <c r="B1709" t="s">
        <v>1073</v>
      </c>
      <c r="C1709" t="s">
        <v>1129</v>
      </c>
      <c r="D1709" t="s">
        <v>1129</v>
      </c>
      <c r="E1709" t="s">
        <v>982</v>
      </c>
      <c r="F1709" t="s">
        <v>976</v>
      </c>
      <c r="G1709" t="s">
        <v>977</v>
      </c>
      <c r="H1709">
        <v>6283</v>
      </c>
    </row>
    <row r="1710" spans="2:8" x14ac:dyDescent="0.3">
      <c r="B1710" t="s">
        <v>1073</v>
      </c>
      <c r="C1710" t="s">
        <v>1129</v>
      </c>
      <c r="D1710" t="s">
        <v>1129</v>
      </c>
      <c r="E1710" t="s">
        <v>975</v>
      </c>
      <c r="F1710" t="s">
        <v>976</v>
      </c>
      <c r="G1710" t="s">
        <v>987</v>
      </c>
      <c r="H1710">
        <v>3044</v>
      </c>
    </row>
    <row r="1711" spans="2:8" x14ac:dyDescent="0.3">
      <c r="B1711" t="s">
        <v>1073</v>
      </c>
      <c r="C1711" t="s">
        <v>1129</v>
      </c>
      <c r="D1711" t="s">
        <v>1129</v>
      </c>
      <c r="E1711" t="s">
        <v>982</v>
      </c>
      <c r="F1711" t="s">
        <v>976</v>
      </c>
      <c r="G1711" t="s">
        <v>987</v>
      </c>
      <c r="H1711">
        <v>3116</v>
      </c>
    </row>
    <row r="1712" spans="2:8" x14ac:dyDescent="0.3">
      <c r="B1712" t="s">
        <v>1073</v>
      </c>
      <c r="C1712" t="s">
        <v>1129</v>
      </c>
      <c r="D1712" t="s">
        <v>1129</v>
      </c>
      <c r="E1712" t="s">
        <v>975</v>
      </c>
      <c r="F1712" t="s">
        <v>976</v>
      </c>
      <c r="G1712" t="s">
        <v>995</v>
      </c>
      <c r="H1712">
        <v>30598</v>
      </c>
    </row>
    <row r="1713" spans="2:8" x14ac:dyDescent="0.3">
      <c r="B1713" t="s">
        <v>1073</v>
      </c>
      <c r="C1713" t="s">
        <v>1129</v>
      </c>
      <c r="D1713" t="s">
        <v>1129</v>
      </c>
      <c r="E1713" t="s">
        <v>982</v>
      </c>
      <c r="F1713" t="s">
        <v>976</v>
      </c>
      <c r="G1713" t="s">
        <v>995</v>
      </c>
      <c r="H1713">
        <v>32198</v>
      </c>
    </row>
    <row r="1714" spans="2:8" x14ac:dyDescent="0.3">
      <c r="B1714" t="s">
        <v>1073</v>
      </c>
      <c r="C1714" t="s">
        <v>1129</v>
      </c>
      <c r="D1714" t="s">
        <v>1129</v>
      </c>
      <c r="E1714" t="s">
        <v>975</v>
      </c>
      <c r="F1714" t="s">
        <v>998</v>
      </c>
      <c r="G1714" t="s">
        <v>977</v>
      </c>
      <c r="H1714">
        <v>726</v>
      </c>
    </row>
    <row r="1715" spans="2:8" x14ac:dyDescent="0.3">
      <c r="B1715" t="s">
        <v>1073</v>
      </c>
      <c r="C1715" t="s">
        <v>1129</v>
      </c>
      <c r="D1715" t="s">
        <v>1129</v>
      </c>
      <c r="E1715" t="s">
        <v>982</v>
      </c>
      <c r="F1715" t="s">
        <v>998</v>
      </c>
      <c r="G1715" t="s">
        <v>977</v>
      </c>
      <c r="H1715">
        <v>675</v>
      </c>
    </row>
    <row r="1716" spans="2:8" x14ac:dyDescent="0.3">
      <c r="B1716" t="s">
        <v>1073</v>
      </c>
      <c r="C1716" t="s">
        <v>1129</v>
      </c>
      <c r="D1716" t="s">
        <v>1129</v>
      </c>
      <c r="E1716" t="s">
        <v>975</v>
      </c>
      <c r="F1716" t="s">
        <v>998</v>
      </c>
      <c r="G1716" t="s">
        <v>987</v>
      </c>
      <c r="H1716">
        <v>1169</v>
      </c>
    </row>
    <row r="1717" spans="2:8" x14ac:dyDescent="0.3">
      <c r="B1717" t="s">
        <v>1073</v>
      </c>
      <c r="C1717" t="s">
        <v>1129</v>
      </c>
      <c r="D1717" t="s">
        <v>1129</v>
      </c>
      <c r="E1717" t="s">
        <v>982</v>
      </c>
      <c r="F1717" t="s">
        <v>998</v>
      </c>
      <c r="G1717" t="s">
        <v>987</v>
      </c>
      <c r="H1717">
        <v>981</v>
      </c>
    </row>
    <row r="1718" spans="2:8" x14ac:dyDescent="0.3">
      <c r="B1718" t="s">
        <v>1073</v>
      </c>
      <c r="C1718" t="s">
        <v>1129</v>
      </c>
      <c r="D1718" t="s">
        <v>1129</v>
      </c>
      <c r="E1718" t="s">
        <v>975</v>
      </c>
      <c r="F1718" t="s">
        <v>998</v>
      </c>
      <c r="G1718" t="s">
        <v>995</v>
      </c>
      <c r="H1718">
        <v>6254</v>
      </c>
    </row>
    <row r="1719" spans="2:8" x14ac:dyDescent="0.3">
      <c r="B1719" t="s">
        <v>1073</v>
      </c>
      <c r="C1719" t="s">
        <v>1129</v>
      </c>
      <c r="D1719" t="s">
        <v>1129</v>
      </c>
      <c r="E1719" t="s">
        <v>982</v>
      </c>
      <c r="F1719" t="s">
        <v>998</v>
      </c>
      <c r="G1719" t="s">
        <v>995</v>
      </c>
      <c r="H1719">
        <v>5609</v>
      </c>
    </row>
    <row r="1720" spans="2:8" x14ac:dyDescent="0.3">
      <c r="B1720" t="s">
        <v>1073</v>
      </c>
      <c r="C1720" t="s">
        <v>1129</v>
      </c>
      <c r="D1720" t="s">
        <v>1148</v>
      </c>
      <c r="E1720" t="s">
        <v>975</v>
      </c>
      <c r="F1720" t="s">
        <v>976</v>
      </c>
      <c r="G1720" t="s">
        <v>977</v>
      </c>
      <c r="H1720">
        <v>1097</v>
      </c>
    </row>
    <row r="1721" spans="2:8" x14ac:dyDescent="0.3">
      <c r="B1721" t="s">
        <v>1073</v>
      </c>
      <c r="C1721" t="s">
        <v>1129</v>
      </c>
      <c r="D1721" t="s">
        <v>1148</v>
      </c>
      <c r="E1721" t="s">
        <v>982</v>
      </c>
      <c r="F1721" t="s">
        <v>976</v>
      </c>
      <c r="G1721" t="s">
        <v>977</v>
      </c>
      <c r="H1721">
        <v>1096</v>
      </c>
    </row>
    <row r="1722" spans="2:8" x14ac:dyDescent="0.3">
      <c r="B1722" t="s">
        <v>1073</v>
      </c>
      <c r="C1722" t="s">
        <v>1129</v>
      </c>
      <c r="D1722" t="s">
        <v>1148</v>
      </c>
      <c r="E1722" t="s">
        <v>975</v>
      </c>
      <c r="F1722" t="s">
        <v>976</v>
      </c>
      <c r="G1722" t="s">
        <v>987</v>
      </c>
      <c r="H1722">
        <v>620</v>
      </c>
    </row>
    <row r="1723" spans="2:8" x14ac:dyDescent="0.3">
      <c r="B1723" t="s">
        <v>1073</v>
      </c>
      <c r="C1723" t="s">
        <v>1129</v>
      </c>
      <c r="D1723" t="s">
        <v>1148</v>
      </c>
      <c r="E1723" t="s">
        <v>982</v>
      </c>
      <c r="F1723" t="s">
        <v>976</v>
      </c>
      <c r="G1723" t="s">
        <v>987</v>
      </c>
      <c r="H1723">
        <v>635</v>
      </c>
    </row>
    <row r="1724" spans="2:8" x14ac:dyDescent="0.3">
      <c r="B1724" t="s">
        <v>1073</v>
      </c>
      <c r="C1724" t="s">
        <v>1129</v>
      </c>
      <c r="D1724" t="s">
        <v>1148</v>
      </c>
      <c r="E1724" t="s">
        <v>975</v>
      </c>
      <c r="F1724" t="s">
        <v>976</v>
      </c>
      <c r="G1724" t="s">
        <v>995</v>
      </c>
      <c r="H1724">
        <v>4984</v>
      </c>
    </row>
    <row r="1725" spans="2:8" x14ac:dyDescent="0.3">
      <c r="B1725" t="s">
        <v>1073</v>
      </c>
      <c r="C1725" t="s">
        <v>1129</v>
      </c>
      <c r="D1725" t="s">
        <v>1148</v>
      </c>
      <c r="E1725" t="s">
        <v>982</v>
      </c>
      <c r="F1725" t="s">
        <v>976</v>
      </c>
      <c r="G1725" t="s">
        <v>995</v>
      </c>
      <c r="H1725">
        <v>5136</v>
      </c>
    </row>
    <row r="1726" spans="2:8" x14ac:dyDescent="0.3">
      <c r="B1726" t="s">
        <v>1073</v>
      </c>
      <c r="C1726" t="s">
        <v>1129</v>
      </c>
      <c r="D1726" t="s">
        <v>1148</v>
      </c>
      <c r="E1726" t="s">
        <v>975</v>
      </c>
      <c r="F1726" t="s">
        <v>998</v>
      </c>
      <c r="G1726" t="s">
        <v>977</v>
      </c>
      <c r="H1726">
        <v>27</v>
      </c>
    </row>
    <row r="1727" spans="2:8" x14ac:dyDescent="0.3">
      <c r="B1727" t="s">
        <v>1073</v>
      </c>
      <c r="C1727" t="s">
        <v>1129</v>
      </c>
      <c r="D1727" t="s">
        <v>1148</v>
      </c>
      <c r="E1727" t="s">
        <v>982</v>
      </c>
      <c r="F1727" t="s">
        <v>998</v>
      </c>
      <c r="G1727" t="s">
        <v>977</v>
      </c>
      <c r="H1727">
        <v>23</v>
      </c>
    </row>
    <row r="1728" spans="2:8" x14ac:dyDescent="0.3">
      <c r="B1728" t="s">
        <v>1073</v>
      </c>
      <c r="C1728" t="s">
        <v>1129</v>
      </c>
      <c r="D1728" t="s">
        <v>1148</v>
      </c>
      <c r="E1728" t="s">
        <v>975</v>
      </c>
      <c r="F1728" t="s">
        <v>998</v>
      </c>
      <c r="G1728" t="s">
        <v>987</v>
      </c>
      <c r="H1728">
        <v>13</v>
      </c>
    </row>
    <row r="1729" spans="2:8" x14ac:dyDescent="0.3">
      <c r="B1729" t="s">
        <v>1073</v>
      </c>
      <c r="C1729" t="s">
        <v>1129</v>
      </c>
      <c r="D1729" t="s">
        <v>1148</v>
      </c>
      <c r="E1729" t="s">
        <v>982</v>
      </c>
      <c r="F1729" t="s">
        <v>998</v>
      </c>
      <c r="G1729" t="s">
        <v>987</v>
      </c>
      <c r="H1729">
        <v>13</v>
      </c>
    </row>
    <row r="1730" spans="2:8" x14ac:dyDescent="0.3">
      <c r="B1730" t="s">
        <v>1073</v>
      </c>
      <c r="C1730" t="s">
        <v>1129</v>
      </c>
      <c r="D1730" t="s">
        <v>1148</v>
      </c>
      <c r="E1730" t="s">
        <v>975</v>
      </c>
      <c r="F1730" t="s">
        <v>998</v>
      </c>
      <c r="G1730" t="s">
        <v>995</v>
      </c>
      <c r="H1730">
        <v>113</v>
      </c>
    </row>
    <row r="1731" spans="2:8" x14ac:dyDescent="0.3">
      <c r="B1731" t="s">
        <v>1073</v>
      </c>
      <c r="C1731" t="s">
        <v>1129</v>
      </c>
      <c r="D1731" t="s">
        <v>1148</v>
      </c>
      <c r="E1731" t="s">
        <v>982</v>
      </c>
      <c r="F1731" t="s">
        <v>998</v>
      </c>
      <c r="G1731" t="s">
        <v>995</v>
      </c>
      <c r="H1731">
        <v>132</v>
      </c>
    </row>
    <row r="1732" spans="2:8" x14ac:dyDescent="0.3">
      <c r="B1732" t="s">
        <v>1073</v>
      </c>
      <c r="C1732" t="s">
        <v>1129</v>
      </c>
      <c r="D1732" t="s">
        <v>1149</v>
      </c>
      <c r="E1732" t="s">
        <v>975</v>
      </c>
      <c r="F1732" t="s">
        <v>976</v>
      </c>
      <c r="G1732" t="s">
        <v>977</v>
      </c>
      <c r="H1732">
        <v>920</v>
      </c>
    </row>
    <row r="1733" spans="2:8" x14ac:dyDescent="0.3">
      <c r="B1733" t="s">
        <v>1073</v>
      </c>
      <c r="C1733" t="s">
        <v>1129</v>
      </c>
      <c r="D1733" t="s">
        <v>1149</v>
      </c>
      <c r="E1733" t="s">
        <v>982</v>
      </c>
      <c r="F1733" t="s">
        <v>976</v>
      </c>
      <c r="G1733" t="s">
        <v>977</v>
      </c>
      <c r="H1733">
        <v>869</v>
      </c>
    </row>
    <row r="1734" spans="2:8" x14ac:dyDescent="0.3">
      <c r="B1734" t="s">
        <v>1073</v>
      </c>
      <c r="C1734" t="s">
        <v>1129</v>
      </c>
      <c r="D1734" t="s">
        <v>1149</v>
      </c>
      <c r="E1734" t="s">
        <v>975</v>
      </c>
      <c r="F1734" t="s">
        <v>976</v>
      </c>
      <c r="G1734" t="s">
        <v>987</v>
      </c>
      <c r="H1734">
        <v>569</v>
      </c>
    </row>
    <row r="1735" spans="2:8" x14ac:dyDescent="0.3">
      <c r="B1735" t="s">
        <v>1073</v>
      </c>
      <c r="C1735" t="s">
        <v>1129</v>
      </c>
      <c r="D1735" t="s">
        <v>1149</v>
      </c>
      <c r="E1735" t="s">
        <v>982</v>
      </c>
      <c r="F1735" t="s">
        <v>976</v>
      </c>
      <c r="G1735" t="s">
        <v>987</v>
      </c>
      <c r="H1735">
        <v>516</v>
      </c>
    </row>
    <row r="1736" spans="2:8" x14ac:dyDescent="0.3">
      <c r="B1736" t="s">
        <v>1073</v>
      </c>
      <c r="C1736" t="s">
        <v>1129</v>
      </c>
      <c r="D1736" t="s">
        <v>1149</v>
      </c>
      <c r="E1736" t="s">
        <v>975</v>
      </c>
      <c r="F1736" t="s">
        <v>976</v>
      </c>
      <c r="G1736" t="s">
        <v>995</v>
      </c>
      <c r="H1736">
        <v>3814</v>
      </c>
    </row>
    <row r="1737" spans="2:8" x14ac:dyDescent="0.3">
      <c r="B1737" t="s">
        <v>1073</v>
      </c>
      <c r="C1737" t="s">
        <v>1129</v>
      </c>
      <c r="D1737" t="s">
        <v>1149</v>
      </c>
      <c r="E1737" t="s">
        <v>982</v>
      </c>
      <c r="F1737" t="s">
        <v>976</v>
      </c>
      <c r="G1737" t="s">
        <v>995</v>
      </c>
      <c r="H1737">
        <v>3929</v>
      </c>
    </row>
    <row r="1738" spans="2:8" x14ac:dyDescent="0.3">
      <c r="B1738" t="s">
        <v>1073</v>
      </c>
      <c r="C1738" t="s">
        <v>1129</v>
      </c>
      <c r="D1738" t="s">
        <v>1149</v>
      </c>
      <c r="E1738" t="s">
        <v>975</v>
      </c>
      <c r="F1738" t="s">
        <v>998</v>
      </c>
      <c r="G1738" t="s">
        <v>977</v>
      </c>
      <c r="H1738">
        <v>31</v>
      </c>
    </row>
    <row r="1739" spans="2:8" x14ac:dyDescent="0.3">
      <c r="B1739" t="s">
        <v>1073</v>
      </c>
      <c r="C1739" t="s">
        <v>1129</v>
      </c>
      <c r="D1739" t="s">
        <v>1149</v>
      </c>
      <c r="E1739" t="s">
        <v>982</v>
      </c>
      <c r="F1739" t="s">
        <v>998</v>
      </c>
      <c r="G1739" t="s">
        <v>977</v>
      </c>
      <c r="H1739">
        <v>37</v>
      </c>
    </row>
    <row r="1740" spans="2:8" x14ac:dyDescent="0.3">
      <c r="B1740" t="s">
        <v>1073</v>
      </c>
      <c r="C1740" t="s">
        <v>1129</v>
      </c>
      <c r="D1740" t="s">
        <v>1149</v>
      </c>
      <c r="E1740" t="s">
        <v>975</v>
      </c>
      <c r="F1740" t="s">
        <v>998</v>
      </c>
      <c r="G1740" t="s">
        <v>987</v>
      </c>
      <c r="H1740">
        <v>18</v>
      </c>
    </row>
    <row r="1741" spans="2:8" x14ac:dyDescent="0.3">
      <c r="B1741" t="s">
        <v>1073</v>
      </c>
      <c r="C1741" t="s">
        <v>1129</v>
      </c>
      <c r="D1741" t="s">
        <v>1149</v>
      </c>
      <c r="E1741" t="s">
        <v>982</v>
      </c>
      <c r="F1741" t="s">
        <v>998</v>
      </c>
      <c r="G1741" t="s">
        <v>987</v>
      </c>
      <c r="H1741">
        <v>17</v>
      </c>
    </row>
    <row r="1742" spans="2:8" x14ac:dyDescent="0.3">
      <c r="B1742" t="s">
        <v>1073</v>
      </c>
      <c r="C1742" t="s">
        <v>1129</v>
      </c>
      <c r="D1742" t="s">
        <v>1149</v>
      </c>
      <c r="E1742" t="s">
        <v>975</v>
      </c>
      <c r="F1742" t="s">
        <v>998</v>
      </c>
      <c r="G1742" t="s">
        <v>995</v>
      </c>
      <c r="H1742">
        <v>138</v>
      </c>
    </row>
    <row r="1743" spans="2:8" x14ac:dyDescent="0.3">
      <c r="B1743" t="s">
        <v>1073</v>
      </c>
      <c r="C1743" t="s">
        <v>1129</v>
      </c>
      <c r="D1743" t="s">
        <v>1149</v>
      </c>
      <c r="E1743" t="s">
        <v>982</v>
      </c>
      <c r="F1743" t="s">
        <v>998</v>
      </c>
      <c r="G1743" t="s">
        <v>995</v>
      </c>
      <c r="H1743">
        <v>154</v>
      </c>
    </row>
    <row r="1744" spans="2:8" x14ac:dyDescent="0.3">
      <c r="B1744" t="s">
        <v>1073</v>
      </c>
      <c r="C1744" t="s">
        <v>1129</v>
      </c>
      <c r="D1744" t="s">
        <v>1150</v>
      </c>
      <c r="E1744" t="s">
        <v>975</v>
      </c>
      <c r="F1744" t="s">
        <v>976</v>
      </c>
      <c r="G1744" t="s">
        <v>977</v>
      </c>
      <c r="H1744">
        <v>1320</v>
      </c>
    </row>
    <row r="1745" spans="2:8" x14ac:dyDescent="0.3">
      <c r="B1745" t="s">
        <v>1073</v>
      </c>
      <c r="C1745" t="s">
        <v>1129</v>
      </c>
      <c r="D1745" t="s">
        <v>1150</v>
      </c>
      <c r="E1745" t="s">
        <v>982</v>
      </c>
      <c r="F1745" t="s">
        <v>976</v>
      </c>
      <c r="G1745" t="s">
        <v>977</v>
      </c>
      <c r="H1745">
        <v>1237</v>
      </c>
    </row>
    <row r="1746" spans="2:8" x14ac:dyDescent="0.3">
      <c r="B1746" t="s">
        <v>1073</v>
      </c>
      <c r="C1746" t="s">
        <v>1129</v>
      </c>
      <c r="D1746" t="s">
        <v>1150</v>
      </c>
      <c r="E1746" t="s">
        <v>975</v>
      </c>
      <c r="F1746" t="s">
        <v>976</v>
      </c>
      <c r="G1746" t="s">
        <v>987</v>
      </c>
      <c r="H1746">
        <v>726</v>
      </c>
    </row>
    <row r="1747" spans="2:8" x14ac:dyDescent="0.3">
      <c r="B1747" t="s">
        <v>1073</v>
      </c>
      <c r="C1747" t="s">
        <v>1129</v>
      </c>
      <c r="D1747" t="s">
        <v>1150</v>
      </c>
      <c r="E1747" t="s">
        <v>982</v>
      </c>
      <c r="F1747" t="s">
        <v>976</v>
      </c>
      <c r="G1747" t="s">
        <v>987</v>
      </c>
      <c r="H1747">
        <v>734</v>
      </c>
    </row>
    <row r="1748" spans="2:8" x14ac:dyDescent="0.3">
      <c r="B1748" t="s">
        <v>1073</v>
      </c>
      <c r="C1748" t="s">
        <v>1129</v>
      </c>
      <c r="D1748" t="s">
        <v>1150</v>
      </c>
      <c r="E1748" t="s">
        <v>975</v>
      </c>
      <c r="F1748" t="s">
        <v>976</v>
      </c>
      <c r="G1748" t="s">
        <v>995</v>
      </c>
      <c r="H1748">
        <v>5627</v>
      </c>
    </row>
    <row r="1749" spans="2:8" x14ac:dyDescent="0.3">
      <c r="B1749" t="s">
        <v>1073</v>
      </c>
      <c r="C1749" t="s">
        <v>1129</v>
      </c>
      <c r="D1749" t="s">
        <v>1150</v>
      </c>
      <c r="E1749" t="s">
        <v>982</v>
      </c>
      <c r="F1749" t="s">
        <v>976</v>
      </c>
      <c r="G1749" t="s">
        <v>995</v>
      </c>
      <c r="H1749">
        <v>5750</v>
      </c>
    </row>
    <row r="1750" spans="2:8" x14ac:dyDescent="0.3">
      <c r="B1750" t="s">
        <v>1073</v>
      </c>
      <c r="C1750" t="s">
        <v>1129</v>
      </c>
      <c r="D1750" t="s">
        <v>1150</v>
      </c>
      <c r="E1750" t="s">
        <v>975</v>
      </c>
      <c r="F1750" t="s">
        <v>998</v>
      </c>
      <c r="G1750" t="s">
        <v>977</v>
      </c>
      <c r="H1750">
        <v>20</v>
      </c>
    </row>
    <row r="1751" spans="2:8" x14ac:dyDescent="0.3">
      <c r="B1751" t="s">
        <v>1073</v>
      </c>
      <c r="C1751" t="s">
        <v>1129</v>
      </c>
      <c r="D1751" t="s">
        <v>1150</v>
      </c>
      <c r="E1751" t="s">
        <v>982</v>
      </c>
      <c r="F1751" t="s">
        <v>998</v>
      </c>
      <c r="G1751" t="s">
        <v>977</v>
      </c>
      <c r="H1751">
        <v>23</v>
      </c>
    </row>
    <row r="1752" spans="2:8" x14ac:dyDescent="0.3">
      <c r="B1752" t="s">
        <v>1073</v>
      </c>
      <c r="C1752" t="s">
        <v>1129</v>
      </c>
      <c r="D1752" t="s">
        <v>1150</v>
      </c>
      <c r="E1752" t="s">
        <v>975</v>
      </c>
      <c r="F1752" t="s">
        <v>998</v>
      </c>
      <c r="G1752" t="s">
        <v>987</v>
      </c>
      <c r="H1752">
        <v>15</v>
      </c>
    </row>
    <row r="1753" spans="2:8" x14ac:dyDescent="0.3">
      <c r="B1753" t="s">
        <v>1073</v>
      </c>
      <c r="C1753" t="s">
        <v>1129</v>
      </c>
      <c r="D1753" t="s">
        <v>1150</v>
      </c>
      <c r="E1753" t="s">
        <v>982</v>
      </c>
      <c r="F1753" t="s">
        <v>998</v>
      </c>
      <c r="G1753" t="s">
        <v>987</v>
      </c>
      <c r="H1753">
        <v>10</v>
      </c>
    </row>
    <row r="1754" spans="2:8" x14ac:dyDescent="0.3">
      <c r="B1754" t="s">
        <v>1073</v>
      </c>
      <c r="C1754" t="s">
        <v>1129</v>
      </c>
      <c r="D1754" t="s">
        <v>1150</v>
      </c>
      <c r="E1754" t="s">
        <v>975</v>
      </c>
      <c r="F1754" t="s">
        <v>998</v>
      </c>
      <c r="G1754" t="s">
        <v>995</v>
      </c>
      <c r="H1754">
        <v>150</v>
      </c>
    </row>
    <row r="1755" spans="2:8" x14ac:dyDescent="0.3">
      <c r="B1755" t="s">
        <v>1073</v>
      </c>
      <c r="C1755" t="s">
        <v>1129</v>
      </c>
      <c r="D1755" t="s">
        <v>1150</v>
      </c>
      <c r="E1755" t="s">
        <v>982</v>
      </c>
      <c r="F1755" t="s">
        <v>998</v>
      </c>
      <c r="G1755" t="s">
        <v>995</v>
      </c>
      <c r="H1755">
        <v>156</v>
      </c>
    </row>
    <row r="1756" spans="2:8" x14ac:dyDescent="0.3">
      <c r="B1756" t="s">
        <v>1073</v>
      </c>
      <c r="C1756" t="s">
        <v>1129</v>
      </c>
      <c r="D1756" t="s">
        <v>1151</v>
      </c>
      <c r="E1756" t="s">
        <v>975</v>
      </c>
      <c r="F1756" t="s">
        <v>976</v>
      </c>
      <c r="G1756" t="s">
        <v>977</v>
      </c>
      <c r="H1756">
        <v>1509</v>
      </c>
    </row>
    <row r="1757" spans="2:8" x14ac:dyDescent="0.3">
      <c r="B1757" t="s">
        <v>1073</v>
      </c>
      <c r="C1757" t="s">
        <v>1129</v>
      </c>
      <c r="D1757" t="s">
        <v>1151</v>
      </c>
      <c r="E1757" t="s">
        <v>982</v>
      </c>
      <c r="F1757" t="s">
        <v>976</v>
      </c>
      <c r="G1757" t="s">
        <v>977</v>
      </c>
      <c r="H1757">
        <v>1387</v>
      </c>
    </row>
    <row r="1758" spans="2:8" x14ac:dyDescent="0.3">
      <c r="B1758" t="s">
        <v>1073</v>
      </c>
      <c r="C1758" t="s">
        <v>1129</v>
      </c>
      <c r="D1758" t="s">
        <v>1151</v>
      </c>
      <c r="E1758" t="s">
        <v>975</v>
      </c>
      <c r="F1758" t="s">
        <v>976</v>
      </c>
      <c r="G1758" t="s">
        <v>987</v>
      </c>
      <c r="H1758">
        <v>751</v>
      </c>
    </row>
    <row r="1759" spans="2:8" x14ac:dyDescent="0.3">
      <c r="B1759" t="s">
        <v>1073</v>
      </c>
      <c r="C1759" t="s">
        <v>1129</v>
      </c>
      <c r="D1759" t="s">
        <v>1151</v>
      </c>
      <c r="E1759" t="s">
        <v>982</v>
      </c>
      <c r="F1759" t="s">
        <v>976</v>
      </c>
      <c r="G1759" t="s">
        <v>987</v>
      </c>
      <c r="H1759">
        <v>696</v>
      </c>
    </row>
    <row r="1760" spans="2:8" x14ac:dyDescent="0.3">
      <c r="B1760" t="s">
        <v>1073</v>
      </c>
      <c r="C1760" t="s">
        <v>1129</v>
      </c>
      <c r="D1760" t="s">
        <v>1151</v>
      </c>
      <c r="E1760" t="s">
        <v>975</v>
      </c>
      <c r="F1760" t="s">
        <v>976</v>
      </c>
      <c r="G1760" t="s">
        <v>995</v>
      </c>
      <c r="H1760">
        <v>5397</v>
      </c>
    </row>
    <row r="1761" spans="2:8" x14ac:dyDescent="0.3">
      <c r="B1761" t="s">
        <v>1073</v>
      </c>
      <c r="C1761" t="s">
        <v>1129</v>
      </c>
      <c r="D1761" t="s">
        <v>1151</v>
      </c>
      <c r="E1761" t="s">
        <v>982</v>
      </c>
      <c r="F1761" t="s">
        <v>976</v>
      </c>
      <c r="G1761" t="s">
        <v>995</v>
      </c>
      <c r="H1761">
        <v>6116</v>
      </c>
    </row>
    <row r="1762" spans="2:8" x14ac:dyDescent="0.3">
      <c r="B1762" t="s">
        <v>1073</v>
      </c>
      <c r="C1762" t="s">
        <v>1129</v>
      </c>
      <c r="D1762" t="s">
        <v>1151</v>
      </c>
      <c r="E1762" t="s">
        <v>975</v>
      </c>
      <c r="F1762" t="s">
        <v>998</v>
      </c>
      <c r="G1762" t="s">
        <v>977</v>
      </c>
      <c r="H1762">
        <v>656</v>
      </c>
    </row>
    <row r="1763" spans="2:8" x14ac:dyDescent="0.3">
      <c r="B1763" t="s">
        <v>1073</v>
      </c>
      <c r="C1763" t="s">
        <v>1129</v>
      </c>
      <c r="D1763" t="s">
        <v>1151</v>
      </c>
      <c r="E1763" t="s">
        <v>982</v>
      </c>
      <c r="F1763" t="s">
        <v>998</v>
      </c>
      <c r="G1763" t="s">
        <v>977</v>
      </c>
      <c r="H1763">
        <v>613</v>
      </c>
    </row>
    <row r="1764" spans="2:8" x14ac:dyDescent="0.3">
      <c r="B1764" t="s">
        <v>1073</v>
      </c>
      <c r="C1764" t="s">
        <v>1129</v>
      </c>
      <c r="D1764" t="s">
        <v>1151</v>
      </c>
      <c r="E1764" t="s">
        <v>975</v>
      </c>
      <c r="F1764" t="s">
        <v>998</v>
      </c>
      <c r="G1764" t="s">
        <v>987</v>
      </c>
      <c r="H1764">
        <v>229</v>
      </c>
    </row>
    <row r="1765" spans="2:8" x14ac:dyDescent="0.3">
      <c r="B1765" t="s">
        <v>1073</v>
      </c>
      <c r="C1765" t="s">
        <v>1129</v>
      </c>
      <c r="D1765" t="s">
        <v>1151</v>
      </c>
      <c r="E1765" t="s">
        <v>982</v>
      </c>
      <c r="F1765" t="s">
        <v>998</v>
      </c>
      <c r="G1765" t="s">
        <v>987</v>
      </c>
      <c r="H1765">
        <v>191</v>
      </c>
    </row>
    <row r="1766" spans="2:8" x14ac:dyDescent="0.3">
      <c r="B1766" t="s">
        <v>1073</v>
      </c>
      <c r="C1766" t="s">
        <v>1129</v>
      </c>
      <c r="D1766" t="s">
        <v>1151</v>
      </c>
      <c r="E1766" t="s">
        <v>975</v>
      </c>
      <c r="F1766" t="s">
        <v>998</v>
      </c>
      <c r="G1766" t="s">
        <v>995</v>
      </c>
      <c r="H1766">
        <v>1808</v>
      </c>
    </row>
    <row r="1767" spans="2:8" x14ac:dyDescent="0.3">
      <c r="B1767" t="s">
        <v>1073</v>
      </c>
      <c r="C1767" t="s">
        <v>1129</v>
      </c>
      <c r="D1767" t="s">
        <v>1151</v>
      </c>
      <c r="E1767" t="s">
        <v>982</v>
      </c>
      <c r="F1767" t="s">
        <v>998</v>
      </c>
      <c r="G1767" t="s">
        <v>995</v>
      </c>
      <c r="H1767">
        <v>1885</v>
      </c>
    </row>
    <row r="1768" spans="2:8" x14ac:dyDescent="0.3">
      <c r="B1768" t="s">
        <v>1073</v>
      </c>
      <c r="C1768" t="s">
        <v>1129</v>
      </c>
      <c r="D1768" t="s">
        <v>1152</v>
      </c>
      <c r="E1768" t="s">
        <v>975</v>
      </c>
      <c r="F1768" t="s">
        <v>976</v>
      </c>
      <c r="G1768" t="s">
        <v>977</v>
      </c>
      <c r="H1768">
        <v>2286</v>
      </c>
    </row>
    <row r="1769" spans="2:8" x14ac:dyDescent="0.3">
      <c r="B1769" t="s">
        <v>1073</v>
      </c>
      <c r="C1769" t="s">
        <v>1129</v>
      </c>
      <c r="D1769" t="s">
        <v>1152</v>
      </c>
      <c r="E1769" t="s">
        <v>982</v>
      </c>
      <c r="F1769" t="s">
        <v>976</v>
      </c>
      <c r="G1769" t="s">
        <v>977</v>
      </c>
      <c r="H1769">
        <v>2358</v>
      </c>
    </row>
    <row r="1770" spans="2:8" x14ac:dyDescent="0.3">
      <c r="B1770" t="s">
        <v>1073</v>
      </c>
      <c r="C1770" t="s">
        <v>1129</v>
      </c>
      <c r="D1770" t="s">
        <v>1152</v>
      </c>
      <c r="E1770" t="s">
        <v>975</v>
      </c>
      <c r="F1770" t="s">
        <v>976</v>
      </c>
      <c r="G1770" t="s">
        <v>987</v>
      </c>
      <c r="H1770">
        <v>940</v>
      </c>
    </row>
    <row r="1771" spans="2:8" x14ac:dyDescent="0.3">
      <c r="B1771" t="s">
        <v>1073</v>
      </c>
      <c r="C1771" t="s">
        <v>1129</v>
      </c>
      <c r="D1771" t="s">
        <v>1152</v>
      </c>
      <c r="E1771" t="s">
        <v>982</v>
      </c>
      <c r="F1771" t="s">
        <v>976</v>
      </c>
      <c r="G1771" t="s">
        <v>987</v>
      </c>
      <c r="H1771">
        <v>996</v>
      </c>
    </row>
    <row r="1772" spans="2:8" x14ac:dyDescent="0.3">
      <c r="B1772" t="s">
        <v>1073</v>
      </c>
      <c r="C1772" t="s">
        <v>1129</v>
      </c>
      <c r="D1772" t="s">
        <v>1152</v>
      </c>
      <c r="E1772" t="s">
        <v>975</v>
      </c>
      <c r="F1772" t="s">
        <v>976</v>
      </c>
      <c r="G1772" t="s">
        <v>995</v>
      </c>
      <c r="H1772">
        <v>11877</v>
      </c>
    </row>
    <row r="1773" spans="2:8" x14ac:dyDescent="0.3">
      <c r="B1773" t="s">
        <v>1073</v>
      </c>
      <c r="C1773" t="s">
        <v>1129</v>
      </c>
      <c r="D1773" t="s">
        <v>1152</v>
      </c>
      <c r="E1773" t="s">
        <v>982</v>
      </c>
      <c r="F1773" t="s">
        <v>976</v>
      </c>
      <c r="G1773" t="s">
        <v>995</v>
      </c>
      <c r="H1773">
        <v>12924</v>
      </c>
    </row>
    <row r="1774" spans="2:8" x14ac:dyDescent="0.3">
      <c r="B1774" t="s">
        <v>1073</v>
      </c>
      <c r="C1774" t="s">
        <v>1129</v>
      </c>
      <c r="D1774" t="s">
        <v>1152</v>
      </c>
      <c r="E1774" t="s">
        <v>975</v>
      </c>
      <c r="F1774" t="s">
        <v>998</v>
      </c>
      <c r="G1774" t="s">
        <v>977</v>
      </c>
      <c r="H1774">
        <v>139</v>
      </c>
    </row>
    <row r="1775" spans="2:8" x14ac:dyDescent="0.3">
      <c r="B1775" t="s">
        <v>1073</v>
      </c>
      <c r="C1775" t="s">
        <v>1129</v>
      </c>
      <c r="D1775" t="s">
        <v>1152</v>
      </c>
      <c r="E1775" t="s">
        <v>982</v>
      </c>
      <c r="F1775" t="s">
        <v>998</v>
      </c>
      <c r="G1775" t="s">
        <v>977</v>
      </c>
      <c r="H1775">
        <v>154</v>
      </c>
    </row>
    <row r="1776" spans="2:8" x14ac:dyDescent="0.3">
      <c r="B1776" t="s">
        <v>1073</v>
      </c>
      <c r="C1776" t="s">
        <v>1129</v>
      </c>
      <c r="D1776" t="s">
        <v>1152</v>
      </c>
      <c r="E1776" t="s">
        <v>975</v>
      </c>
      <c r="F1776" t="s">
        <v>998</v>
      </c>
      <c r="G1776" t="s">
        <v>987</v>
      </c>
      <c r="H1776">
        <v>43</v>
      </c>
    </row>
    <row r="1777" spans="2:8" x14ac:dyDescent="0.3">
      <c r="B1777" t="s">
        <v>1073</v>
      </c>
      <c r="C1777" t="s">
        <v>1129</v>
      </c>
      <c r="D1777" t="s">
        <v>1152</v>
      </c>
      <c r="E1777" t="s">
        <v>982</v>
      </c>
      <c r="F1777" t="s">
        <v>998</v>
      </c>
      <c r="G1777" t="s">
        <v>987</v>
      </c>
      <c r="H1777">
        <v>44</v>
      </c>
    </row>
    <row r="1778" spans="2:8" x14ac:dyDescent="0.3">
      <c r="B1778" t="s">
        <v>1073</v>
      </c>
      <c r="C1778" t="s">
        <v>1129</v>
      </c>
      <c r="D1778" t="s">
        <v>1152</v>
      </c>
      <c r="E1778" t="s">
        <v>975</v>
      </c>
      <c r="F1778" t="s">
        <v>998</v>
      </c>
      <c r="G1778" t="s">
        <v>995</v>
      </c>
      <c r="H1778">
        <v>524</v>
      </c>
    </row>
    <row r="1779" spans="2:8" x14ac:dyDescent="0.3">
      <c r="B1779" t="s">
        <v>1073</v>
      </c>
      <c r="C1779" t="s">
        <v>1129</v>
      </c>
      <c r="D1779" t="s">
        <v>1152</v>
      </c>
      <c r="E1779" t="s">
        <v>982</v>
      </c>
      <c r="F1779" t="s">
        <v>998</v>
      </c>
      <c r="G1779" t="s">
        <v>995</v>
      </c>
      <c r="H1779">
        <v>514</v>
      </c>
    </row>
    <row r="1780" spans="2:8" x14ac:dyDescent="0.3">
      <c r="B1780" t="s">
        <v>1073</v>
      </c>
      <c r="C1780" t="s">
        <v>1129</v>
      </c>
      <c r="D1780" t="s">
        <v>1153</v>
      </c>
      <c r="E1780" t="s">
        <v>975</v>
      </c>
      <c r="F1780" t="s">
        <v>976</v>
      </c>
      <c r="G1780" t="s">
        <v>977</v>
      </c>
      <c r="H1780">
        <v>1148</v>
      </c>
    </row>
    <row r="1781" spans="2:8" x14ac:dyDescent="0.3">
      <c r="B1781" t="s">
        <v>1073</v>
      </c>
      <c r="C1781" t="s">
        <v>1129</v>
      </c>
      <c r="D1781" t="s">
        <v>1153</v>
      </c>
      <c r="E1781" t="s">
        <v>982</v>
      </c>
      <c r="F1781" t="s">
        <v>976</v>
      </c>
      <c r="G1781" t="s">
        <v>977</v>
      </c>
      <c r="H1781">
        <v>1081</v>
      </c>
    </row>
    <row r="1782" spans="2:8" x14ac:dyDescent="0.3">
      <c r="B1782" t="s">
        <v>1073</v>
      </c>
      <c r="C1782" t="s">
        <v>1129</v>
      </c>
      <c r="D1782" t="s">
        <v>1153</v>
      </c>
      <c r="E1782" t="s">
        <v>975</v>
      </c>
      <c r="F1782" t="s">
        <v>976</v>
      </c>
      <c r="G1782" t="s">
        <v>987</v>
      </c>
      <c r="H1782">
        <v>511</v>
      </c>
    </row>
    <row r="1783" spans="2:8" x14ac:dyDescent="0.3">
      <c r="B1783" t="s">
        <v>1073</v>
      </c>
      <c r="C1783" t="s">
        <v>1129</v>
      </c>
      <c r="D1783" t="s">
        <v>1153</v>
      </c>
      <c r="E1783" t="s">
        <v>982</v>
      </c>
      <c r="F1783" t="s">
        <v>976</v>
      </c>
      <c r="G1783" t="s">
        <v>987</v>
      </c>
      <c r="H1783">
        <v>522</v>
      </c>
    </row>
    <row r="1784" spans="2:8" x14ac:dyDescent="0.3">
      <c r="B1784" t="s">
        <v>1073</v>
      </c>
      <c r="C1784" t="s">
        <v>1129</v>
      </c>
      <c r="D1784" t="s">
        <v>1153</v>
      </c>
      <c r="E1784" t="s">
        <v>975</v>
      </c>
      <c r="F1784" t="s">
        <v>976</v>
      </c>
      <c r="G1784" t="s">
        <v>995</v>
      </c>
      <c r="H1784">
        <v>5412</v>
      </c>
    </row>
    <row r="1785" spans="2:8" x14ac:dyDescent="0.3">
      <c r="B1785" t="s">
        <v>1073</v>
      </c>
      <c r="C1785" t="s">
        <v>1129</v>
      </c>
      <c r="D1785" t="s">
        <v>1153</v>
      </c>
      <c r="E1785" t="s">
        <v>982</v>
      </c>
      <c r="F1785" t="s">
        <v>976</v>
      </c>
      <c r="G1785" t="s">
        <v>995</v>
      </c>
      <c r="H1785">
        <v>5480</v>
      </c>
    </row>
    <row r="1786" spans="2:8" x14ac:dyDescent="0.3">
      <c r="B1786" t="s">
        <v>1073</v>
      </c>
      <c r="C1786" t="s">
        <v>1129</v>
      </c>
      <c r="D1786" t="s">
        <v>1153</v>
      </c>
      <c r="E1786" t="s">
        <v>975</v>
      </c>
      <c r="F1786" t="s">
        <v>998</v>
      </c>
      <c r="G1786" t="s">
        <v>977</v>
      </c>
      <c r="H1786">
        <v>31</v>
      </c>
    </row>
    <row r="1787" spans="2:8" x14ac:dyDescent="0.3">
      <c r="B1787" t="s">
        <v>1073</v>
      </c>
      <c r="C1787" t="s">
        <v>1129</v>
      </c>
      <c r="D1787" t="s">
        <v>1153</v>
      </c>
      <c r="E1787" t="s">
        <v>982</v>
      </c>
      <c r="F1787" t="s">
        <v>998</v>
      </c>
      <c r="G1787" t="s">
        <v>977</v>
      </c>
      <c r="H1787">
        <v>33</v>
      </c>
    </row>
    <row r="1788" spans="2:8" x14ac:dyDescent="0.3">
      <c r="B1788" t="s">
        <v>1073</v>
      </c>
      <c r="C1788" t="s">
        <v>1129</v>
      </c>
      <c r="D1788" t="s">
        <v>1153</v>
      </c>
      <c r="E1788" t="s">
        <v>975</v>
      </c>
      <c r="F1788" t="s">
        <v>998</v>
      </c>
      <c r="G1788" t="s">
        <v>987</v>
      </c>
      <c r="H1788">
        <v>10</v>
      </c>
    </row>
    <row r="1789" spans="2:8" x14ac:dyDescent="0.3">
      <c r="B1789" t="s">
        <v>1073</v>
      </c>
      <c r="C1789" t="s">
        <v>1129</v>
      </c>
      <c r="D1789" t="s">
        <v>1153</v>
      </c>
      <c r="E1789" t="s">
        <v>982</v>
      </c>
      <c r="F1789" t="s">
        <v>998</v>
      </c>
      <c r="G1789" t="s">
        <v>987</v>
      </c>
      <c r="H1789">
        <v>12</v>
      </c>
    </row>
    <row r="1790" spans="2:8" x14ac:dyDescent="0.3">
      <c r="B1790" t="s">
        <v>1073</v>
      </c>
      <c r="C1790" t="s">
        <v>1129</v>
      </c>
      <c r="D1790" t="s">
        <v>1153</v>
      </c>
      <c r="E1790" t="s">
        <v>975</v>
      </c>
      <c r="F1790" t="s">
        <v>998</v>
      </c>
      <c r="G1790" t="s">
        <v>995</v>
      </c>
      <c r="H1790">
        <v>210</v>
      </c>
    </row>
    <row r="1791" spans="2:8" x14ac:dyDescent="0.3">
      <c r="B1791" t="s">
        <v>1073</v>
      </c>
      <c r="C1791" t="s">
        <v>1129</v>
      </c>
      <c r="D1791" t="s">
        <v>1153</v>
      </c>
      <c r="E1791" t="s">
        <v>982</v>
      </c>
      <c r="F1791" t="s">
        <v>998</v>
      </c>
      <c r="G1791" t="s">
        <v>995</v>
      </c>
      <c r="H1791">
        <v>156</v>
      </c>
    </row>
    <row r="1792" spans="2:8" x14ac:dyDescent="0.3">
      <c r="B1792" t="s">
        <v>1073</v>
      </c>
      <c r="C1792" t="s">
        <v>1129</v>
      </c>
      <c r="D1792" t="s">
        <v>1154</v>
      </c>
      <c r="E1792" t="s">
        <v>975</v>
      </c>
      <c r="F1792" t="s">
        <v>976</v>
      </c>
      <c r="G1792" t="s">
        <v>977</v>
      </c>
      <c r="H1792">
        <v>614</v>
      </c>
    </row>
    <row r="1793" spans="2:8" x14ac:dyDescent="0.3">
      <c r="B1793" t="s">
        <v>1073</v>
      </c>
      <c r="C1793" t="s">
        <v>1129</v>
      </c>
      <c r="D1793" t="s">
        <v>1154</v>
      </c>
      <c r="E1793" t="s">
        <v>982</v>
      </c>
      <c r="F1793" t="s">
        <v>976</v>
      </c>
      <c r="G1793" t="s">
        <v>977</v>
      </c>
      <c r="H1793">
        <v>584</v>
      </c>
    </row>
    <row r="1794" spans="2:8" x14ac:dyDescent="0.3">
      <c r="B1794" t="s">
        <v>1073</v>
      </c>
      <c r="C1794" t="s">
        <v>1129</v>
      </c>
      <c r="D1794" t="s">
        <v>1154</v>
      </c>
      <c r="E1794" t="s">
        <v>975</v>
      </c>
      <c r="F1794" t="s">
        <v>976</v>
      </c>
      <c r="G1794" t="s">
        <v>987</v>
      </c>
      <c r="H1794">
        <v>266</v>
      </c>
    </row>
    <row r="1795" spans="2:8" x14ac:dyDescent="0.3">
      <c r="B1795" t="s">
        <v>1073</v>
      </c>
      <c r="C1795" t="s">
        <v>1129</v>
      </c>
      <c r="D1795" t="s">
        <v>1154</v>
      </c>
      <c r="E1795" t="s">
        <v>982</v>
      </c>
      <c r="F1795" t="s">
        <v>976</v>
      </c>
      <c r="G1795" t="s">
        <v>987</v>
      </c>
      <c r="H1795">
        <v>265</v>
      </c>
    </row>
    <row r="1796" spans="2:8" x14ac:dyDescent="0.3">
      <c r="B1796" t="s">
        <v>1073</v>
      </c>
      <c r="C1796" t="s">
        <v>1129</v>
      </c>
      <c r="D1796" t="s">
        <v>1154</v>
      </c>
      <c r="E1796" t="s">
        <v>975</v>
      </c>
      <c r="F1796" t="s">
        <v>976</v>
      </c>
      <c r="G1796" t="s">
        <v>995</v>
      </c>
      <c r="H1796">
        <v>3090</v>
      </c>
    </row>
    <row r="1797" spans="2:8" x14ac:dyDescent="0.3">
      <c r="B1797" t="s">
        <v>1073</v>
      </c>
      <c r="C1797" t="s">
        <v>1129</v>
      </c>
      <c r="D1797" t="s">
        <v>1154</v>
      </c>
      <c r="E1797" t="s">
        <v>982</v>
      </c>
      <c r="F1797" t="s">
        <v>976</v>
      </c>
      <c r="G1797" t="s">
        <v>995</v>
      </c>
      <c r="H1797">
        <v>3269</v>
      </c>
    </row>
    <row r="1798" spans="2:8" x14ac:dyDescent="0.3">
      <c r="B1798" t="s">
        <v>1073</v>
      </c>
      <c r="C1798" t="s">
        <v>1129</v>
      </c>
      <c r="D1798" t="s">
        <v>1154</v>
      </c>
      <c r="E1798" t="s">
        <v>975</v>
      </c>
      <c r="F1798" t="s">
        <v>998</v>
      </c>
      <c r="G1798" t="s">
        <v>977</v>
      </c>
      <c r="H1798">
        <v>13</v>
      </c>
    </row>
    <row r="1799" spans="2:8" x14ac:dyDescent="0.3">
      <c r="B1799" t="s">
        <v>1073</v>
      </c>
      <c r="C1799" t="s">
        <v>1129</v>
      </c>
      <c r="D1799" t="s">
        <v>1154</v>
      </c>
      <c r="E1799" t="s">
        <v>982</v>
      </c>
      <c r="F1799" t="s">
        <v>998</v>
      </c>
      <c r="G1799" t="s">
        <v>977</v>
      </c>
      <c r="H1799">
        <v>10</v>
      </c>
    </row>
    <row r="1800" spans="2:8" x14ac:dyDescent="0.3">
      <c r="B1800" t="s">
        <v>1073</v>
      </c>
      <c r="C1800" t="s">
        <v>1129</v>
      </c>
      <c r="D1800" t="s">
        <v>1154</v>
      </c>
      <c r="E1800" t="s">
        <v>975</v>
      </c>
      <c r="F1800" t="s">
        <v>998</v>
      </c>
      <c r="G1800" t="s">
        <v>987</v>
      </c>
      <c r="H1800">
        <v>4</v>
      </c>
    </row>
    <row r="1801" spans="2:8" x14ac:dyDescent="0.3">
      <c r="B1801" t="s">
        <v>1073</v>
      </c>
      <c r="C1801" t="s">
        <v>1129</v>
      </c>
      <c r="D1801" t="s">
        <v>1154</v>
      </c>
      <c r="E1801" t="s">
        <v>982</v>
      </c>
      <c r="F1801" t="s">
        <v>998</v>
      </c>
      <c r="G1801" t="s">
        <v>987</v>
      </c>
      <c r="H1801">
        <v>7</v>
      </c>
    </row>
    <row r="1802" spans="2:8" x14ac:dyDescent="0.3">
      <c r="B1802" t="s">
        <v>1073</v>
      </c>
      <c r="C1802" t="s">
        <v>1129</v>
      </c>
      <c r="D1802" t="s">
        <v>1154</v>
      </c>
      <c r="E1802" t="s">
        <v>975</v>
      </c>
      <c r="F1802" t="s">
        <v>998</v>
      </c>
      <c r="G1802" t="s">
        <v>995</v>
      </c>
      <c r="H1802">
        <v>60</v>
      </c>
    </row>
    <row r="1803" spans="2:8" x14ac:dyDescent="0.3">
      <c r="B1803" t="s">
        <v>1073</v>
      </c>
      <c r="C1803" t="s">
        <v>1129</v>
      </c>
      <c r="D1803" t="s">
        <v>1154</v>
      </c>
      <c r="E1803" t="s">
        <v>982</v>
      </c>
      <c r="F1803" t="s">
        <v>998</v>
      </c>
      <c r="G1803" t="s">
        <v>995</v>
      </c>
      <c r="H1803">
        <v>64</v>
      </c>
    </row>
    <row r="1804" spans="2:8" x14ac:dyDescent="0.3">
      <c r="B1804" t="s">
        <v>1073</v>
      </c>
      <c r="C1804" t="s">
        <v>1129</v>
      </c>
      <c r="D1804" t="s">
        <v>1155</v>
      </c>
      <c r="E1804" t="s">
        <v>975</v>
      </c>
      <c r="F1804" t="s">
        <v>976</v>
      </c>
      <c r="G1804" t="s">
        <v>977</v>
      </c>
      <c r="H1804">
        <v>541</v>
      </c>
    </row>
    <row r="1805" spans="2:8" x14ac:dyDescent="0.3">
      <c r="B1805" t="s">
        <v>1073</v>
      </c>
      <c r="C1805" t="s">
        <v>1129</v>
      </c>
      <c r="D1805" t="s">
        <v>1155</v>
      </c>
      <c r="E1805" t="s">
        <v>982</v>
      </c>
      <c r="F1805" t="s">
        <v>976</v>
      </c>
      <c r="G1805" t="s">
        <v>977</v>
      </c>
      <c r="H1805">
        <v>535</v>
      </c>
    </row>
    <row r="1806" spans="2:8" x14ac:dyDescent="0.3">
      <c r="B1806" t="s">
        <v>1073</v>
      </c>
      <c r="C1806" t="s">
        <v>1129</v>
      </c>
      <c r="D1806" t="s">
        <v>1155</v>
      </c>
      <c r="E1806" t="s">
        <v>975</v>
      </c>
      <c r="F1806" t="s">
        <v>976</v>
      </c>
      <c r="G1806" t="s">
        <v>987</v>
      </c>
      <c r="H1806">
        <v>243</v>
      </c>
    </row>
    <row r="1807" spans="2:8" x14ac:dyDescent="0.3">
      <c r="B1807" t="s">
        <v>1073</v>
      </c>
      <c r="C1807" t="s">
        <v>1129</v>
      </c>
      <c r="D1807" t="s">
        <v>1155</v>
      </c>
      <c r="E1807" t="s">
        <v>982</v>
      </c>
      <c r="F1807" t="s">
        <v>976</v>
      </c>
      <c r="G1807" t="s">
        <v>987</v>
      </c>
      <c r="H1807">
        <v>242</v>
      </c>
    </row>
    <row r="1808" spans="2:8" x14ac:dyDescent="0.3">
      <c r="B1808" t="s">
        <v>1073</v>
      </c>
      <c r="C1808" t="s">
        <v>1129</v>
      </c>
      <c r="D1808" t="s">
        <v>1155</v>
      </c>
      <c r="E1808" t="s">
        <v>975</v>
      </c>
      <c r="F1808" t="s">
        <v>976</v>
      </c>
      <c r="G1808" t="s">
        <v>995</v>
      </c>
      <c r="H1808">
        <v>2669</v>
      </c>
    </row>
    <row r="1809" spans="2:8" x14ac:dyDescent="0.3">
      <c r="B1809" t="s">
        <v>1073</v>
      </c>
      <c r="C1809" t="s">
        <v>1129</v>
      </c>
      <c r="D1809" t="s">
        <v>1155</v>
      </c>
      <c r="E1809" t="s">
        <v>982</v>
      </c>
      <c r="F1809" t="s">
        <v>976</v>
      </c>
      <c r="G1809" t="s">
        <v>995</v>
      </c>
      <c r="H1809">
        <v>2768</v>
      </c>
    </row>
    <row r="1810" spans="2:8" x14ac:dyDescent="0.3">
      <c r="B1810" t="s">
        <v>1073</v>
      </c>
      <c r="C1810" t="s">
        <v>1129</v>
      </c>
      <c r="D1810" t="s">
        <v>1155</v>
      </c>
      <c r="E1810" t="s">
        <v>975</v>
      </c>
      <c r="F1810" t="s">
        <v>998</v>
      </c>
      <c r="G1810" t="s">
        <v>977</v>
      </c>
      <c r="H1810">
        <v>6</v>
      </c>
    </row>
    <row r="1811" spans="2:8" x14ac:dyDescent="0.3">
      <c r="B1811" t="s">
        <v>1073</v>
      </c>
      <c r="C1811" t="s">
        <v>1129</v>
      </c>
      <c r="D1811" t="s">
        <v>1155</v>
      </c>
      <c r="E1811" t="s">
        <v>982</v>
      </c>
      <c r="F1811" t="s">
        <v>998</v>
      </c>
      <c r="G1811" t="s">
        <v>977</v>
      </c>
      <c r="H1811">
        <v>7</v>
      </c>
    </row>
    <row r="1812" spans="2:8" x14ac:dyDescent="0.3">
      <c r="B1812" t="s">
        <v>1073</v>
      </c>
      <c r="C1812" t="s">
        <v>1129</v>
      </c>
      <c r="D1812" t="s">
        <v>1155</v>
      </c>
      <c r="E1812" t="s">
        <v>975</v>
      </c>
      <c r="F1812" t="s">
        <v>998</v>
      </c>
      <c r="G1812" t="s">
        <v>987</v>
      </c>
      <c r="H1812">
        <v>3</v>
      </c>
    </row>
    <row r="1813" spans="2:8" x14ac:dyDescent="0.3">
      <c r="B1813" t="s">
        <v>1073</v>
      </c>
      <c r="C1813" t="s">
        <v>1129</v>
      </c>
      <c r="D1813" t="s">
        <v>1155</v>
      </c>
      <c r="E1813" t="s">
        <v>982</v>
      </c>
      <c r="F1813" t="s">
        <v>998</v>
      </c>
      <c r="G1813" t="s">
        <v>987</v>
      </c>
      <c r="H1813">
        <v>5</v>
      </c>
    </row>
    <row r="1814" spans="2:8" x14ac:dyDescent="0.3">
      <c r="B1814" t="s">
        <v>1073</v>
      </c>
      <c r="C1814" t="s">
        <v>1129</v>
      </c>
      <c r="D1814" t="s">
        <v>1155</v>
      </c>
      <c r="E1814" t="s">
        <v>975</v>
      </c>
      <c r="F1814" t="s">
        <v>998</v>
      </c>
      <c r="G1814" t="s">
        <v>995</v>
      </c>
      <c r="H1814">
        <v>41</v>
      </c>
    </row>
    <row r="1815" spans="2:8" x14ac:dyDescent="0.3">
      <c r="B1815" t="s">
        <v>1073</v>
      </c>
      <c r="C1815" t="s">
        <v>1129</v>
      </c>
      <c r="D1815" t="s">
        <v>1155</v>
      </c>
      <c r="E1815" t="s">
        <v>982</v>
      </c>
      <c r="F1815" t="s">
        <v>998</v>
      </c>
      <c r="G1815" t="s">
        <v>995</v>
      </c>
      <c r="H1815">
        <v>40</v>
      </c>
    </row>
    <row r="1816" spans="2:8" x14ac:dyDescent="0.3">
      <c r="B1816" t="s">
        <v>1073</v>
      </c>
      <c r="C1816" t="s">
        <v>1129</v>
      </c>
      <c r="D1816" t="s">
        <v>1156</v>
      </c>
      <c r="E1816" t="s">
        <v>975</v>
      </c>
      <c r="F1816" t="s">
        <v>976</v>
      </c>
      <c r="G1816" t="s">
        <v>977</v>
      </c>
      <c r="H1816">
        <v>1628</v>
      </c>
    </row>
    <row r="1817" spans="2:8" x14ac:dyDescent="0.3">
      <c r="B1817" t="s">
        <v>1073</v>
      </c>
      <c r="C1817" t="s">
        <v>1129</v>
      </c>
      <c r="D1817" t="s">
        <v>1156</v>
      </c>
      <c r="E1817" t="s">
        <v>982</v>
      </c>
      <c r="F1817" t="s">
        <v>976</v>
      </c>
      <c r="G1817" t="s">
        <v>977</v>
      </c>
      <c r="H1817">
        <v>1506</v>
      </c>
    </row>
    <row r="1818" spans="2:8" x14ac:dyDescent="0.3">
      <c r="B1818" t="s">
        <v>1073</v>
      </c>
      <c r="C1818" t="s">
        <v>1129</v>
      </c>
      <c r="D1818" t="s">
        <v>1156</v>
      </c>
      <c r="E1818" t="s">
        <v>975</v>
      </c>
      <c r="F1818" t="s">
        <v>976</v>
      </c>
      <c r="G1818" t="s">
        <v>987</v>
      </c>
      <c r="H1818">
        <v>685</v>
      </c>
    </row>
    <row r="1819" spans="2:8" x14ac:dyDescent="0.3">
      <c r="B1819" t="s">
        <v>1073</v>
      </c>
      <c r="C1819" t="s">
        <v>1129</v>
      </c>
      <c r="D1819" t="s">
        <v>1156</v>
      </c>
      <c r="E1819" t="s">
        <v>982</v>
      </c>
      <c r="F1819" t="s">
        <v>976</v>
      </c>
      <c r="G1819" t="s">
        <v>987</v>
      </c>
      <c r="H1819">
        <v>730</v>
      </c>
    </row>
    <row r="1820" spans="2:8" x14ac:dyDescent="0.3">
      <c r="B1820" t="s">
        <v>1073</v>
      </c>
      <c r="C1820" t="s">
        <v>1129</v>
      </c>
      <c r="D1820" t="s">
        <v>1156</v>
      </c>
      <c r="E1820" t="s">
        <v>975</v>
      </c>
      <c r="F1820" t="s">
        <v>976</v>
      </c>
      <c r="G1820" t="s">
        <v>995</v>
      </c>
      <c r="H1820">
        <v>8652</v>
      </c>
    </row>
    <row r="1821" spans="2:8" x14ac:dyDescent="0.3">
      <c r="B1821" t="s">
        <v>1073</v>
      </c>
      <c r="C1821" t="s">
        <v>1129</v>
      </c>
      <c r="D1821" t="s">
        <v>1156</v>
      </c>
      <c r="E1821" t="s">
        <v>982</v>
      </c>
      <c r="F1821" t="s">
        <v>976</v>
      </c>
      <c r="G1821" t="s">
        <v>995</v>
      </c>
      <c r="H1821">
        <v>8894</v>
      </c>
    </row>
    <row r="1822" spans="2:8" x14ac:dyDescent="0.3">
      <c r="B1822" t="s">
        <v>1073</v>
      </c>
      <c r="C1822" t="s">
        <v>1129</v>
      </c>
      <c r="D1822" t="s">
        <v>1156</v>
      </c>
      <c r="E1822" t="s">
        <v>975</v>
      </c>
      <c r="F1822" t="s">
        <v>998</v>
      </c>
      <c r="G1822" t="s">
        <v>977</v>
      </c>
      <c r="H1822">
        <v>32</v>
      </c>
    </row>
    <row r="1823" spans="2:8" x14ac:dyDescent="0.3">
      <c r="B1823" t="s">
        <v>1073</v>
      </c>
      <c r="C1823" t="s">
        <v>1129</v>
      </c>
      <c r="D1823" t="s">
        <v>1156</v>
      </c>
      <c r="E1823" t="s">
        <v>982</v>
      </c>
      <c r="F1823" t="s">
        <v>998</v>
      </c>
      <c r="G1823" t="s">
        <v>977</v>
      </c>
      <c r="H1823">
        <v>33</v>
      </c>
    </row>
    <row r="1824" spans="2:8" x14ac:dyDescent="0.3">
      <c r="B1824" t="s">
        <v>1073</v>
      </c>
      <c r="C1824" t="s">
        <v>1129</v>
      </c>
      <c r="D1824" t="s">
        <v>1156</v>
      </c>
      <c r="E1824" t="s">
        <v>975</v>
      </c>
      <c r="F1824" t="s">
        <v>998</v>
      </c>
      <c r="G1824" t="s">
        <v>987</v>
      </c>
      <c r="H1824">
        <v>14</v>
      </c>
    </row>
    <row r="1825" spans="2:8" x14ac:dyDescent="0.3">
      <c r="B1825" t="s">
        <v>1073</v>
      </c>
      <c r="C1825" t="s">
        <v>1129</v>
      </c>
      <c r="D1825" t="s">
        <v>1156</v>
      </c>
      <c r="E1825" t="s">
        <v>982</v>
      </c>
      <c r="F1825" t="s">
        <v>998</v>
      </c>
      <c r="G1825" t="s">
        <v>987</v>
      </c>
      <c r="H1825">
        <v>14</v>
      </c>
    </row>
    <row r="1826" spans="2:8" x14ac:dyDescent="0.3">
      <c r="B1826" t="s">
        <v>1073</v>
      </c>
      <c r="C1826" t="s">
        <v>1129</v>
      </c>
      <c r="D1826" t="s">
        <v>1156</v>
      </c>
      <c r="E1826" t="s">
        <v>975</v>
      </c>
      <c r="F1826" t="s">
        <v>998</v>
      </c>
      <c r="G1826" t="s">
        <v>995</v>
      </c>
      <c r="H1826">
        <v>212</v>
      </c>
    </row>
    <row r="1827" spans="2:8" x14ac:dyDescent="0.3">
      <c r="B1827" t="s">
        <v>1073</v>
      </c>
      <c r="C1827" t="s">
        <v>1129</v>
      </c>
      <c r="D1827" t="s">
        <v>1156</v>
      </c>
      <c r="E1827" t="s">
        <v>982</v>
      </c>
      <c r="F1827" t="s">
        <v>998</v>
      </c>
      <c r="G1827" t="s">
        <v>995</v>
      </c>
      <c r="H1827">
        <v>211</v>
      </c>
    </row>
    <row r="1828" spans="2:8" x14ac:dyDescent="0.3">
      <c r="B1828" t="s">
        <v>1073</v>
      </c>
      <c r="C1828" t="s">
        <v>1129</v>
      </c>
      <c r="D1828" t="s">
        <v>1157</v>
      </c>
      <c r="E1828" t="s">
        <v>975</v>
      </c>
      <c r="F1828" t="s">
        <v>976</v>
      </c>
      <c r="G1828" t="s">
        <v>977</v>
      </c>
      <c r="H1828">
        <v>846</v>
      </c>
    </row>
    <row r="1829" spans="2:8" x14ac:dyDescent="0.3">
      <c r="B1829" t="s">
        <v>1073</v>
      </c>
      <c r="C1829" t="s">
        <v>1129</v>
      </c>
      <c r="D1829" t="s">
        <v>1157</v>
      </c>
      <c r="E1829" t="s">
        <v>982</v>
      </c>
      <c r="F1829" t="s">
        <v>976</v>
      </c>
      <c r="G1829" t="s">
        <v>977</v>
      </c>
      <c r="H1829">
        <v>792</v>
      </c>
    </row>
    <row r="1830" spans="2:8" x14ac:dyDescent="0.3">
      <c r="B1830" t="s">
        <v>1073</v>
      </c>
      <c r="C1830" t="s">
        <v>1129</v>
      </c>
      <c r="D1830" t="s">
        <v>1157</v>
      </c>
      <c r="E1830" t="s">
        <v>975</v>
      </c>
      <c r="F1830" t="s">
        <v>976</v>
      </c>
      <c r="G1830" t="s">
        <v>987</v>
      </c>
      <c r="H1830">
        <v>397</v>
      </c>
    </row>
    <row r="1831" spans="2:8" x14ac:dyDescent="0.3">
      <c r="B1831" t="s">
        <v>1073</v>
      </c>
      <c r="C1831" t="s">
        <v>1129</v>
      </c>
      <c r="D1831" t="s">
        <v>1157</v>
      </c>
      <c r="E1831" t="s">
        <v>982</v>
      </c>
      <c r="F1831" t="s">
        <v>976</v>
      </c>
      <c r="G1831" t="s">
        <v>987</v>
      </c>
      <c r="H1831">
        <v>382</v>
      </c>
    </row>
    <row r="1832" spans="2:8" x14ac:dyDescent="0.3">
      <c r="B1832" t="s">
        <v>1073</v>
      </c>
      <c r="C1832" t="s">
        <v>1129</v>
      </c>
      <c r="D1832" t="s">
        <v>1157</v>
      </c>
      <c r="E1832" t="s">
        <v>975</v>
      </c>
      <c r="F1832" t="s">
        <v>976</v>
      </c>
      <c r="G1832" t="s">
        <v>995</v>
      </c>
      <c r="H1832">
        <v>3865</v>
      </c>
    </row>
    <row r="1833" spans="2:8" x14ac:dyDescent="0.3">
      <c r="B1833" t="s">
        <v>1073</v>
      </c>
      <c r="C1833" t="s">
        <v>1129</v>
      </c>
      <c r="D1833" t="s">
        <v>1157</v>
      </c>
      <c r="E1833" t="s">
        <v>982</v>
      </c>
      <c r="F1833" t="s">
        <v>976</v>
      </c>
      <c r="G1833" t="s">
        <v>995</v>
      </c>
      <c r="H1833">
        <v>3976</v>
      </c>
    </row>
    <row r="1834" spans="2:8" x14ac:dyDescent="0.3">
      <c r="B1834" t="s">
        <v>1073</v>
      </c>
      <c r="C1834" t="s">
        <v>1129</v>
      </c>
      <c r="D1834" t="s">
        <v>1157</v>
      </c>
      <c r="E1834" t="s">
        <v>975</v>
      </c>
      <c r="F1834" t="s">
        <v>998</v>
      </c>
      <c r="G1834" t="s">
        <v>977</v>
      </c>
      <c r="H1834">
        <v>22</v>
      </c>
    </row>
    <row r="1835" spans="2:8" x14ac:dyDescent="0.3">
      <c r="B1835" t="s">
        <v>1073</v>
      </c>
      <c r="C1835" t="s">
        <v>1129</v>
      </c>
      <c r="D1835" t="s">
        <v>1157</v>
      </c>
      <c r="E1835" t="s">
        <v>982</v>
      </c>
      <c r="F1835" t="s">
        <v>998</v>
      </c>
      <c r="G1835" t="s">
        <v>977</v>
      </c>
      <c r="H1835">
        <v>12</v>
      </c>
    </row>
    <row r="1836" spans="2:8" x14ac:dyDescent="0.3">
      <c r="B1836" t="s">
        <v>1073</v>
      </c>
      <c r="C1836" t="s">
        <v>1129</v>
      </c>
      <c r="D1836" t="s">
        <v>1157</v>
      </c>
      <c r="E1836" t="s">
        <v>975</v>
      </c>
      <c r="F1836" t="s">
        <v>998</v>
      </c>
      <c r="G1836" t="s">
        <v>987</v>
      </c>
      <c r="H1836">
        <v>2</v>
      </c>
    </row>
    <row r="1837" spans="2:8" x14ac:dyDescent="0.3">
      <c r="B1837" t="s">
        <v>1073</v>
      </c>
      <c r="C1837" t="s">
        <v>1129</v>
      </c>
      <c r="D1837" t="s">
        <v>1157</v>
      </c>
      <c r="E1837" t="s">
        <v>982</v>
      </c>
      <c r="F1837" t="s">
        <v>998</v>
      </c>
      <c r="G1837" t="s">
        <v>987</v>
      </c>
      <c r="H1837">
        <v>6</v>
      </c>
    </row>
    <row r="1838" spans="2:8" x14ac:dyDescent="0.3">
      <c r="B1838" t="s">
        <v>1073</v>
      </c>
      <c r="C1838" t="s">
        <v>1129</v>
      </c>
      <c r="D1838" t="s">
        <v>1157</v>
      </c>
      <c r="E1838" t="s">
        <v>975</v>
      </c>
      <c r="F1838" t="s">
        <v>998</v>
      </c>
      <c r="G1838" t="s">
        <v>995</v>
      </c>
      <c r="H1838">
        <v>72</v>
      </c>
    </row>
    <row r="1839" spans="2:8" x14ac:dyDescent="0.3">
      <c r="B1839" t="s">
        <v>1073</v>
      </c>
      <c r="C1839" t="s">
        <v>1129</v>
      </c>
      <c r="D1839" t="s">
        <v>1157</v>
      </c>
      <c r="E1839" t="s">
        <v>982</v>
      </c>
      <c r="F1839" t="s">
        <v>998</v>
      </c>
      <c r="G1839" t="s">
        <v>995</v>
      </c>
      <c r="H1839">
        <v>66</v>
      </c>
    </row>
    <row r="1840" spans="2:8" x14ac:dyDescent="0.3">
      <c r="B1840" t="s">
        <v>1073</v>
      </c>
      <c r="C1840" t="s">
        <v>1129</v>
      </c>
      <c r="D1840" t="s">
        <v>1158</v>
      </c>
      <c r="E1840" t="s">
        <v>975</v>
      </c>
      <c r="F1840" t="s">
        <v>976</v>
      </c>
      <c r="G1840" t="s">
        <v>977</v>
      </c>
      <c r="H1840">
        <v>463</v>
      </c>
    </row>
    <row r="1841" spans="2:8" x14ac:dyDescent="0.3">
      <c r="B1841" t="s">
        <v>1073</v>
      </c>
      <c r="C1841" t="s">
        <v>1129</v>
      </c>
      <c r="D1841" t="s">
        <v>1158</v>
      </c>
      <c r="E1841" t="s">
        <v>982</v>
      </c>
      <c r="F1841" t="s">
        <v>976</v>
      </c>
      <c r="G1841" t="s">
        <v>977</v>
      </c>
      <c r="H1841">
        <v>446</v>
      </c>
    </row>
    <row r="1842" spans="2:8" x14ac:dyDescent="0.3">
      <c r="B1842" t="s">
        <v>1073</v>
      </c>
      <c r="C1842" t="s">
        <v>1129</v>
      </c>
      <c r="D1842" t="s">
        <v>1158</v>
      </c>
      <c r="E1842" t="s">
        <v>975</v>
      </c>
      <c r="F1842" t="s">
        <v>976</v>
      </c>
      <c r="G1842" t="s">
        <v>987</v>
      </c>
      <c r="H1842">
        <v>195</v>
      </c>
    </row>
    <row r="1843" spans="2:8" x14ac:dyDescent="0.3">
      <c r="B1843" t="s">
        <v>1073</v>
      </c>
      <c r="C1843" t="s">
        <v>1129</v>
      </c>
      <c r="D1843" t="s">
        <v>1158</v>
      </c>
      <c r="E1843" t="s">
        <v>982</v>
      </c>
      <c r="F1843" t="s">
        <v>976</v>
      </c>
      <c r="G1843" t="s">
        <v>987</v>
      </c>
      <c r="H1843">
        <v>192</v>
      </c>
    </row>
    <row r="1844" spans="2:8" x14ac:dyDescent="0.3">
      <c r="B1844" t="s">
        <v>1073</v>
      </c>
      <c r="C1844" t="s">
        <v>1129</v>
      </c>
      <c r="D1844" t="s">
        <v>1158</v>
      </c>
      <c r="E1844" t="s">
        <v>975</v>
      </c>
      <c r="F1844" t="s">
        <v>976</v>
      </c>
      <c r="G1844" t="s">
        <v>995</v>
      </c>
      <c r="H1844">
        <v>1965</v>
      </c>
    </row>
    <row r="1845" spans="2:8" x14ac:dyDescent="0.3">
      <c r="B1845" t="s">
        <v>1073</v>
      </c>
      <c r="C1845" t="s">
        <v>1129</v>
      </c>
      <c r="D1845" t="s">
        <v>1158</v>
      </c>
      <c r="E1845" t="s">
        <v>982</v>
      </c>
      <c r="F1845" t="s">
        <v>976</v>
      </c>
      <c r="G1845" t="s">
        <v>995</v>
      </c>
      <c r="H1845">
        <v>1978</v>
      </c>
    </row>
    <row r="1846" spans="2:8" x14ac:dyDescent="0.3">
      <c r="B1846" t="s">
        <v>1073</v>
      </c>
      <c r="C1846" t="s">
        <v>1129</v>
      </c>
      <c r="D1846" t="s">
        <v>1158</v>
      </c>
      <c r="E1846" t="s">
        <v>975</v>
      </c>
      <c r="F1846" t="s">
        <v>998</v>
      </c>
      <c r="G1846" t="s">
        <v>977</v>
      </c>
      <c r="H1846">
        <v>7</v>
      </c>
    </row>
    <row r="1847" spans="2:8" x14ac:dyDescent="0.3">
      <c r="B1847" t="s">
        <v>1073</v>
      </c>
      <c r="C1847" t="s">
        <v>1129</v>
      </c>
      <c r="D1847" t="s">
        <v>1158</v>
      </c>
      <c r="E1847" t="s">
        <v>982</v>
      </c>
      <c r="F1847" t="s">
        <v>998</v>
      </c>
      <c r="G1847" t="s">
        <v>977</v>
      </c>
      <c r="H1847">
        <v>8</v>
      </c>
    </row>
    <row r="1848" spans="2:8" x14ac:dyDescent="0.3">
      <c r="B1848" t="s">
        <v>1073</v>
      </c>
      <c r="C1848" t="s">
        <v>1129</v>
      </c>
      <c r="D1848" t="s">
        <v>1158</v>
      </c>
      <c r="E1848" t="s">
        <v>975</v>
      </c>
      <c r="F1848" t="s">
        <v>998</v>
      </c>
      <c r="G1848" t="s">
        <v>987</v>
      </c>
      <c r="H1848">
        <v>2</v>
      </c>
    </row>
    <row r="1849" spans="2:8" x14ac:dyDescent="0.3">
      <c r="B1849" t="s">
        <v>1073</v>
      </c>
      <c r="C1849" t="s">
        <v>1129</v>
      </c>
      <c r="D1849" t="s">
        <v>1158</v>
      </c>
      <c r="E1849" t="s">
        <v>982</v>
      </c>
      <c r="F1849" t="s">
        <v>998</v>
      </c>
      <c r="G1849" t="s">
        <v>987</v>
      </c>
      <c r="H1849">
        <v>2</v>
      </c>
    </row>
    <row r="1850" spans="2:8" x14ac:dyDescent="0.3">
      <c r="B1850" t="s">
        <v>1073</v>
      </c>
      <c r="C1850" t="s">
        <v>1129</v>
      </c>
      <c r="D1850" t="s">
        <v>1158</v>
      </c>
      <c r="E1850" t="s">
        <v>975</v>
      </c>
      <c r="F1850" t="s">
        <v>998</v>
      </c>
      <c r="G1850" t="s">
        <v>995</v>
      </c>
      <c r="H1850">
        <v>32</v>
      </c>
    </row>
    <row r="1851" spans="2:8" x14ac:dyDescent="0.3">
      <c r="B1851" t="s">
        <v>1073</v>
      </c>
      <c r="C1851" t="s">
        <v>1129</v>
      </c>
      <c r="D1851" t="s">
        <v>1158</v>
      </c>
      <c r="E1851" t="s">
        <v>982</v>
      </c>
      <c r="F1851" t="s">
        <v>998</v>
      </c>
      <c r="G1851" t="s">
        <v>995</v>
      </c>
      <c r="H1851">
        <v>22</v>
      </c>
    </row>
    <row r="1852" spans="2:8" x14ac:dyDescent="0.3">
      <c r="B1852" t="s">
        <v>1073</v>
      </c>
      <c r="C1852" t="s">
        <v>1159</v>
      </c>
      <c r="D1852" t="s">
        <v>1160</v>
      </c>
      <c r="E1852" t="s">
        <v>975</v>
      </c>
      <c r="F1852" t="s">
        <v>976</v>
      </c>
      <c r="G1852" t="s">
        <v>977</v>
      </c>
      <c r="H1852">
        <v>598</v>
      </c>
    </row>
    <row r="1853" spans="2:8" x14ac:dyDescent="0.3">
      <c r="B1853" t="s">
        <v>1073</v>
      </c>
      <c r="C1853" t="s">
        <v>1159</v>
      </c>
      <c r="D1853" t="s">
        <v>1160</v>
      </c>
      <c r="E1853" t="s">
        <v>982</v>
      </c>
      <c r="F1853" t="s">
        <v>976</v>
      </c>
      <c r="G1853" t="s">
        <v>977</v>
      </c>
      <c r="H1853">
        <v>624</v>
      </c>
    </row>
    <row r="1854" spans="2:8" x14ac:dyDescent="0.3">
      <c r="B1854" t="s">
        <v>1073</v>
      </c>
      <c r="C1854" t="s">
        <v>1159</v>
      </c>
      <c r="D1854" t="s">
        <v>1160</v>
      </c>
      <c r="E1854" t="s">
        <v>975</v>
      </c>
      <c r="F1854" t="s">
        <v>976</v>
      </c>
      <c r="G1854" t="s">
        <v>987</v>
      </c>
      <c r="H1854">
        <v>300</v>
      </c>
    </row>
    <row r="1855" spans="2:8" x14ac:dyDescent="0.3">
      <c r="B1855" t="s">
        <v>1073</v>
      </c>
      <c r="C1855" t="s">
        <v>1159</v>
      </c>
      <c r="D1855" t="s">
        <v>1160</v>
      </c>
      <c r="E1855" t="s">
        <v>982</v>
      </c>
      <c r="F1855" t="s">
        <v>976</v>
      </c>
      <c r="G1855" t="s">
        <v>987</v>
      </c>
      <c r="H1855">
        <v>291</v>
      </c>
    </row>
    <row r="1856" spans="2:8" x14ac:dyDescent="0.3">
      <c r="B1856" t="s">
        <v>1073</v>
      </c>
      <c r="C1856" t="s">
        <v>1159</v>
      </c>
      <c r="D1856" t="s">
        <v>1160</v>
      </c>
      <c r="E1856" t="s">
        <v>975</v>
      </c>
      <c r="F1856" t="s">
        <v>976</v>
      </c>
      <c r="G1856" t="s">
        <v>995</v>
      </c>
      <c r="H1856">
        <v>2270</v>
      </c>
    </row>
    <row r="1857" spans="2:8" x14ac:dyDescent="0.3">
      <c r="B1857" t="s">
        <v>1073</v>
      </c>
      <c r="C1857" t="s">
        <v>1159</v>
      </c>
      <c r="D1857" t="s">
        <v>1160</v>
      </c>
      <c r="E1857" t="s">
        <v>982</v>
      </c>
      <c r="F1857" t="s">
        <v>976</v>
      </c>
      <c r="G1857" t="s">
        <v>995</v>
      </c>
      <c r="H1857">
        <v>2293</v>
      </c>
    </row>
    <row r="1858" spans="2:8" x14ac:dyDescent="0.3">
      <c r="B1858" t="s">
        <v>1073</v>
      </c>
      <c r="C1858" t="s">
        <v>1159</v>
      </c>
      <c r="D1858" t="s">
        <v>1160</v>
      </c>
      <c r="E1858" t="s">
        <v>975</v>
      </c>
      <c r="F1858" t="s">
        <v>998</v>
      </c>
      <c r="G1858" t="s">
        <v>977</v>
      </c>
      <c r="H1858">
        <v>32</v>
      </c>
    </row>
    <row r="1859" spans="2:8" x14ac:dyDescent="0.3">
      <c r="B1859" t="s">
        <v>1073</v>
      </c>
      <c r="C1859" t="s">
        <v>1159</v>
      </c>
      <c r="D1859" t="s">
        <v>1160</v>
      </c>
      <c r="E1859" t="s">
        <v>982</v>
      </c>
      <c r="F1859" t="s">
        <v>998</v>
      </c>
      <c r="G1859" t="s">
        <v>977</v>
      </c>
      <c r="H1859">
        <v>26</v>
      </c>
    </row>
    <row r="1860" spans="2:8" x14ac:dyDescent="0.3">
      <c r="B1860" t="s">
        <v>1073</v>
      </c>
      <c r="C1860" t="s">
        <v>1159</v>
      </c>
      <c r="D1860" t="s">
        <v>1160</v>
      </c>
      <c r="E1860" t="s">
        <v>975</v>
      </c>
      <c r="F1860" t="s">
        <v>998</v>
      </c>
      <c r="G1860" t="s">
        <v>987</v>
      </c>
      <c r="H1860">
        <v>6</v>
      </c>
    </row>
    <row r="1861" spans="2:8" x14ac:dyDescent="0.3">
      <c r="B1861" t="s">
        <v>1073</v>
      </c>
      <c r="C1861" t="s">
        <v>1159</v>
      </c>
      <c r="D1861" t="s">
        <v>1160</v>
      </c>
      <c r="E1861" t="s">
        <v>982</v>
      </c>
      <c r="F1861" t="s">
        <v>998</v>
      </c>
      <c r="G1861" t="s">
        <v>987</v>
      </c>
      <c r="H1861">
        <v>17</v>
      </c>
    </row>
    <row r="1862" spans="2:8" x14ac:dyDescent="0.3">
      <c r="B1862" t="s">
        <v>1073</v>
      </c>
      <c r="C1862" t="s">
        <v>1159</v>
      </c>
      <c r="D1862" t="s">
        <v>1160</v>
      </c>
      <c r="E1862" t="s">
        <v>975</v>
      </c>
      <c r="F1862" t="s">
        <v>998</v>
      </c>
      <c r="G1862" t="s">
        <v>995</v>
      </c>
      <c r="H1862">
        <v>149</v>
      </c>
    </row>
    <row r="1863" spans="2:8" x14ac:dyDescent="0.3">
      <c r="B1863" t="s">
        <v>1073</v>
      </c>
      <c r="C1863" t="s">
        <v>1159</v>
      </c>
      <c r="D1863" t="s">
        <v>1160</v>
      </c>
      <c r="E1863" t="s">
        <v>982</v>
      </c>
      <c r="F1863" t="s">
        <v>998</v>
      </c>
      <c r="G1863" t="s">
        <v>995</v>
      </c>
      <c r="H1863">
        <v>136</v>
      </c>
    </row>
    <row r="1864" spans="2:8" x14ac:dyDescent="0.3">
      <c r="B1864" t="s">
        <v>1073</v>
      </c>
      <c r="C1864" t="s">
        <v>1159</v>
      </c>
      <c r="D1864" t="s">
        <v>1161</v>
      </c>
      <c r="E1864" t="s">
        <v>975</v>
      </c>
      <c r="F1864" t="s">
        <v>976</v>
      </c>
      <c r="G1864" t="s">
        <v>977</v>
      </c>
      <c r="H1864">
        <v>3225</v>
      </c>
    </row>
    <row r="1865" spans="2:8" x14ac:dyDescent="0.3">
      <c r="B1865" t="s">
        <v>1073</v>
      </c>
      <c r="C1865" t="s">
        <v>1159</v>
      </c>
      <c r="D1865" t="s">
        <v>1161</v>
      </c>
      <c r="E1865" t="s">
        <v>982</v>
      </c>
      <c r="F1865" t="s">
        <v>976</v>
      </c>
      <c r="G1865" t="s">
        <v>977</v>
      </c>
      <c r="H1865">
        <v>3051</v>
      </c>
    </row>
    <row r="1866" spans="2:8" x14ac:dyDescent="0.3">
      <c r="B1866" t="s">
        <v>1073</v>
      </c>
      <c r="C1866" t="s">
        <v>1159</v>
      </c>
      <c r="D1866" t="s">
        <v>1161</v>
      </c>
      <c r="E1866" t="s">
        <v>975</v>
      </c>
      <c r="F1866" t="s">
        <v>976</v>
      </c>
      <c r="G1866" t="s">
        <v>987</v>
      </c>
      <c r="H1866">
        <v>1610</v>
      </c>
    </row>
    <row r="1867" spans="2:8" x14ac:dyDescent="0.3">
      <c r="B1867" t="s">
        <v>1073</v>
      </c>
      <c r="C1867" t="s">
        <v>1159</v>
      </c>
      <c r="D1867" t="s">
        <v>1161</v>
      </c>
      <c r="E1867" t="s">
        <v>982</v>
      </c>
      <c r="F1867" t="s">
        <v>976</v>
      </c>
      <c r="G1867" t="s">
        <v>987</v>
      </c>
      <c r="H1867">
        <v>1700</v>
      </c>
    </row>
    <row r="1868" spans="2:8" x14ac:dyDescent="0.3">
      <c r="B1868" t="s">
        <v>1073</v>
      </c>
      <c r="C1868" t="s">
        <v>1159</v>
      </c>
      <c r="D1868" t="s">
        <v>1161</v>
      </c>
      <c r="E1868" t="s">
        <v>975</v>
      </c>
      <c r="F1868" t="s">
        <v>976</v>
      </c>
      <c r="G1868" t="s">
        <v>995</v>
      </c>
      <c r="H1868">
        <v>11980</v>
      </c>
    </row>
    <row r="1869" spans="2:8" x14ac:dyDescent="0.3">
      <c r="B1869" t="s">
        <v>1073</v>
      </c>
      <c r="C1869" t="s">
        <v>1159</v>
      </c>
      <c r="D1869" t="s">
        <v>1161</v>
      </c>
      <c r="E1869" t="s">
        <v>982</v>
      </c>
      <c r="F1869" t="s">
        <v>976</v>
      </c>
      <c r="G1869" t="s">
        <v>995</v>
      </c>
      <c r="H1869">
        <v>13706</v>
      </c>
    </row>
    <row r="1870" spans="2:8" x14ac:dyDescent="0.3">
      <c r="B1870" t="s">
        <v>1073</v>
      </c>
      <c r="C1870" t="s">
        <v>1159</v>
      </c>
      <c r="D1870" t="s">
        <v>1161</v>
      </c>
      <c r="E1870" t="s">
        <v>975</v>
      </c>
      <c r="F1870" t="s">
        <v>998</v>
      </c>
      <c r="G1870" t="s">
        <v>977</v>
      </c>
      <c r="H1870">
        <v>193</v>
      </c>
    </row>
    <row r="1871" spans="2:8" x14ac:dyDescent="0.3">
      <c r="B1871" t="s">
        <v>1073</v>
      </c>
      <c r="C1871" t="s">
        <v>1159</v>
      </c>
      <c r="D1871" t="s">
        <v>1161</v>
      </c>
      <c r="E1871" t="s">
        <v>982</v>
      </c>
      <c r="F1871" t="s">
        <v>998</v>
      </c>
      <c r="G1871" t="s">
        <v>977</v>
      </c>
      <c r="H1871">
        <v>162</v>
      </c>
    </row>
    <row r="1872" spans="2:8" x14ac:dyDescent="0.3">
      <c r="B1872" t="s">
        <v>1073</v>
      </c>
      <c r="C1872" t="s">
        <v>1159</v>
      </c>
      <c r="D1872" t="s">
        <v>1161</v>
      </c>
      <c r="E1872" t="s">
        <v>975</v>
      </c>
      <c r="F1872" t="s">
        <v>998</v>
      </c>
      <c r="G1872" t="s">
        <v>987</v>
      </c>
      <c r="H1872">
        <v>84</v>
      </c>
    </row>
    <row r="1873" spans="2:8" x14ac:dyDescent="0.3">
      <c r="B1873" t="s">
        <v>1073</v>
      </c>
      <c r="C1873" t="s">
        <v>1159</v>
      </c>
      <c r="D1873" t="s">
        <v>1161</v>
      </c>
      <c r="E1873" t="s">
        <v>982</v>
      </c>
      <c r="F1873" t="s">
        <v>998</v>
      </c>
      <c r="G1873" t="s">
        <v>987</v>
      </c>
      <c r="H1873">
        <v>97</v>
      </c>
    </row>
    <row r="1874" spans="2:8" x14ac:dyDescent="0.3">
      <c r="B1874" t="s">
        <v>1073</v>
      </c>
      <c r="C1874" t="s">
        <v>1159</v>
      </c>
      <c r="D1874" t="s">
        <v>1161</v>
      </c>
      <c r="E1874" t="s">
        <v>975</v>
      </c>
      <c r="F1874" t="s">
        <v>998</v>
      </c>
      <c r="G1874" t="s">
        <v>995</v>
      </c>
      <c r="H1874">
        <v>1377</v>
      </c>
    </row>
    <row r="1875" spans="2:8" x14ac:dyDescent="0.3">
      <c r="B1875" t="s">
        <v>1073</v>
      </c>
      <c r="C1875" t="s">
        <v>1159</v>
      </c>
      <c r="D1875" t="s">
        <v>1161</v>
      </c>
      <c r="E1875" t="s">
        <v>982</v>
      </c>
      <c r="F1875" t="s">
        <v>998</v>
      </c>
      <c r="G1875" t="s">
        <v>995</v>
      </c>
      <c r="H1875">
        <v>1387</v>
      </c>
    </row>
    <row r="1876" spans="2:8" x14ac:dyDescent="0.3">
      <c r="B1876" t="s">
        <v>1073</v>
      </c>
      <c r="C1876" t="s">
        <v>1159</v>
      </c>
      <c r="D1876" t="s">
        <v>1162</v>
      </c>
      <c r="E1876" t="s">
        <v>975</v>
      </c>
      <c r="F1876" t="s">
        <v>976</v>
      </c>
      <c r="G1876" t="s">
        <v>977</v>
      </c>
      <c r="H1876">
        <v>875</v>
      </c>
    </row>
    <row r="1877" spans="2:8" x14ac:dyDescent="0.3">
      <c r="B1877" t="s">
        <v>1073</v>
      </c>
      <c r="C1877" t="s">
        <v>1159</v>
      </c>
      <c r="D1877" t="s">
        <v>1162</v>
      </c>
      <c r="E1877" t="s">
        <v>982</v>
      </c>
      <c r="F1877" t="s">
        <v>976</v>
      </c>
      <c r="G1877" t="s">
        <v>977</v>
      </c>
      <c r="H1877">
        <v>836</v>
      </c>
    </row>
    <row r="1878" spans="2:8" x14ac:dyDescent="0.3">
      <c r="B1878" t="s">
        <v>1073</v>
      </c>
      <c r="C1878" t="s">
        <v>1159</v>
      </c>
      <c r="D1878" t="s">
        <v>1162</v>
      </c>
      <c r="E1878" t="s">
        <v>975</v>
      </c>
      <c r="F1878" t="s">
        <v>976</v>
      </c>
      <c r="G1878" t="s">
        <v>987</v>
      </c>
      <c r="H1878">
        <v>407</v>
      </c>
    </row>
    <row r="1879" spans="2:8" x14ac:dyDescent="0.3">
      <c r="B1879" t="s">
        <v>1073</v>
      </c>
      <c r="C1879" t="s">
        <v>1159</v>
      </c>
      <c r="D1879" t="s">
        <v>1162</v>
      </c>
      <c r="E1879" t="s">
        <v>982</v>
      </c>
      <c r="F1879" t="s">
        <v>976</v>
      </c>
      <c r="G1879" t="s">
        <v>987</v>
      </c>
      <c r="H1879">
        <v>447</v>
      </c>
    </row>
    <row r="1880" spans="2:8" x14ac:dyDescent="0.3">
      <c r="B1880" t="s">
        <v>1073</v>
      </c>
      <c r="C1880" t="s">
        <v>1159</v>
      </c>
      <c r="D1880" t="s">
        <v>1162</v>
      </c>
      <c r="E1880" t="s">
        <v>975</v>
      </c>
      <c r="F1880" t="s">
        <v>976</v>
      </c>
      <c r="G1880" t="s">
        <v>995</v>
      </c>
      <c r="H1880">
        <v>3173</v>
      </c>
    </row>
    <row r="1881" spans="2:8" x14ac:dyDescent="0.3">
      <c r="B1881" t="s">
        <v>1073</v>
      </c>
      <c r="C1881" t="s">
        <v>1159</v>
      </c>
      <c r="D1881" t="s">
        <v>1162</v>
      </c>
      <c r="E1881" t="s">
        <v>982</v>
      </c>
      <c r="F1881" t="s">
        <v>976</v>
      </c>
      <c r="G1881" t="s">
        <v>995</v>
      </c>
      <c r="H1881">
        <v>3458</v>
      </c>
    </row>
    <row r="1882" spans="2:8" x14ac:dyDescent="0.3">
      <c r="B1882" t="s">
        <v>1073</v>
      </c>
      <c r="C1882" t="s">
        <v>1159</v>
      </c>
      <c r="D1882" t="s">
        <v>1162</v>
      </c>
      <c r="E1882" t="s">
        <v>975</v>
      </c>
      <c r="F1882" t="s">
        <v>998</v>
      </c>
      <c r="G1882" t="s">
        <v>977</v>
      </c>
      <c r="H1882">
        <v>34</v>
      </c>
    </row>
    <row r="1883" spans="2:8" x14ac:dyDescent="0.3">
      <c r="B1883" t="s">
        <v>1073</v>
      </c>
      <c r="C1883" t="s">
        <v>1159</v>
      </c>
      <c r="D1883" t="s">
        <v>1162</v>
      </c>
      <c r="E1883" t="s">
        <v>982</v>
      </c>
      <c r="F1883" t="s">
        <v>998</v>
      </c>
      <c r="G1883" t="s">
        <v>977</v>
      </c>
      <c r="H1883">
        <v>27</v>
      </c>
    </row>
    <row r="1884" spans="2:8" x14ac:dyDescent="0.3">
      <c r="B1884" t="s">
        <v>1073</v>
      </c>
      <c r="C1884" t="s">
        <v>1159</v>
      </c>
      <c r="D1884" t="s">
        <v>1162</v>
      </c>
      <c r="E1884" t="s">
        <v>975</v>
      </c>
      <c r="F1884" t="s">
        <v>998</v>
      </c>
      <c r="G1884" t="s">
        <v>987</v>
      </c>
      <c r="H1884">
        <v>22</v>
      </c>
    </row>
    <row r="1885" spans="2:8" x14ac:dyDescent="0.3">
      <c r="B1885" t="s">
        <v>1073</v>
      </c>
      <c r="C1885" t="s">
        <v>1159</v>
      </c>
      <c r="D1885" t="s">
        <v>1162</v>
      </c>
      <c r="E1885" t="s">
        <v>982</v>
      </c>
      <c r="F1885" t="s">
        <v>998</v>
      </c>
      <c r="G1885" t="s">
        <v>987</v>
      </c>
      <c r="H1885">
        <v>10</v>
      </c>
    </row>
    <row r="1886" spans="2:8" x14ac:dyDescent="0.3">
      <c r="B1886" t="s">
        <v>1073</v>
      </c>
      <c r="C1886" t="s">
        <v>1159</v>
      </c>
      <c r="D1886" t="s">
        <v>1162</v>
      </c>
      <c r="E1886" t="s">
        <v>975</v>
      </c>
      <c r="F1886" t="s">
        <v>998</v>
      </c>
      <c r="G1886" t="s">
        <v>995</v>
      </c>
      <c r="H1886">
        <v>282</v>
      </c>
    </row>
    <row r="1887" spans="2:8" x14ac:dyDescent="0.3">
      <c r="B1887" t="s">
        <v>1073</v>
      </c>
      <c r="C1887" t="s">
        <v>1159</v>
      </c>
      <c r="D1887" t="s">
        <v>1162</v>
      </c>
      <c r="E1887" t="s">
        <v>982</v>
      </c>
      <c r="F1887" t="s">
        <v>998</v>
      </c>
      <c r="G1887" t="s">
        <v>995</v>
      </c>
      <c r="H1887">
        <v>272</v>
      </c>
    </row>
    <row r="1888" spans="2:8" x14ac:dyDescent="0.3">
      <c r="B1888" t="s">
        <v>1073</v>
      </c>
      <c r="C1888" t="s">
        <v>1159</v>
      </c>
      <c r="D1888" t="s">
        <v>1163</v>
      </c>
      <c r="E1888" t="s">
        <v>975</v>
      </c>
      <c r="F1888" t="s">
        <v>976</v>
      </c>
      <c r="G1888" t="s">
        <v>977</v>
      </c>
      <c r="H1888">
        <v>1105</v>
      </c>
    </row>
    <row r="1889" spans="2:8" x14ac:dyDescent="0.3">
      <c r="B1889" t="s">
        <v>1073</v>
      </c>
      <c r="C1889" t="s">
        <v>1159</v>
      </c>
      <c r="D1889" t="s">
        <v>1163</v>
      </c>
      <c r="E1889" t="s">
        <v>982</v>
      </c>
      <c r="F1889" t="s">
        <v>976</v>
      </c>
      <c r="G1889" t="s">
        <v>977</v>
      </c>
      <c r="H1889">
        <v>1032</v>
      </c>
    </row>
    <row r="1890" spans="2:8" x14ac:dyDescent="0.3">
      <c r="B1890" t="s">
        <v>1073</v>
      </c>
      <c r="C1890" t="s">
        <v>1159</v>
      </c>
      <c r="D1890" t="s">
        <v>1163</v>
      </c>
      <c r="E1890" t="s">
        <v>975</v>
      </c>
      <c r="F1890" t="s">
        <v>976</v>
      </c>
      <c r="G1890" t="s">
        <v>987</v>
      </c>
      <c r="H1890">
        <v>624</v>
      </c>
    </row>
    <row r="1891" spans="2:8" x14ac:dyDescent="0.3">
      <c r="B1891" t="s">
        <v>1073</v>
      </c>
      <c r="C1891" t="s">
        <v>1159</v>
      </c>
      <c r="D1891" t="s">
        <v>1163</v>
      </c>
      <c r="E1891" t="s">
        <v>982</v>
      </c>
      <c r="F1891" t="s">
        <v>976</v>
      </c>
      <c r="G1891" t="s">
        <v>987</v>
      </c>
      <c r="H1891">
        <v>638</v>
      </c>
    </row>
    <row r="1892" spans="2:8" x14ac:dyDescent="0.3">
      <c r="B1892" t="s">
        <v>1073</v>
      </c>
      <c r="C1892" t="s">
        <v>1159</v>
      </c>
      <c r="D1892" t="s">
        <v>1163</v>
      </c>
      <c r="E1892" t="s">
        <v>975</v>
      </c>
      <c r="F1892" t="s">
        <v>976</v>
      </c>
      <c r="G1892" t="s">
        <v>995</v>
      </c>
      <c r="H1892">
        <v>3573</v>
      </c>
    </row>
    <row r="1893" spans="2:8" x14ac:dyDescent="0.3">
      <c r="B1893" t="s">
        <v>1073</v>
      </c>
      <c r="C1893" t="s">
        <v>1159</v>
      </c>
      <c r="D1893" t="s">
        <v>1163</v>
      </c>
      <c r="E1893" t="s">
        <v>982</v>
      </c>
      <c r="F1893" t="s">
        <v>976</v>
      </c>
      <c r="G1893" t="s">
        <v>995</v>
      </c>
      <c r="H1893">
        <v>3873</v>
      </c>
    </row>
    <row r="1894" spans="2:8" x14ac:dyDescent="0.3">
      <c r="B1894" t="s">
        <v>1073</v>
      </c>
      <c r="C1894" t="s">
        <v>1159</v>
      </c>
      <c r="D1894" t="s">
        <v>1163</v>
      </c>
      <c r="E1894" t="s">
        <v>975</v>
      </c>
      <c r="F1894" t="s">
        <v>998</v>
      </c>
      <c r="G1894" t="s">
        <v>977</v>
      </c>
      <c r="H1894">
        <v>36</v>
      </c>
    </row>
    <row r="1895" spans="2:8" x14ac:dyDescent="0.3">
      <c r="B1895" t="s">
        <v>1073</v>
      </c>
      <c r="C1895" t="s">
        <v>1159</v>
      </c>
      <c r="D1895" t="s">
        <v>1163</v>
      </c>
      <c r="E1895" t="s">
        <v>982</v>
      </c>
      <c r="F1895" t="s">
        <v>998</v>
      </c>
      <c r="G1895" t="s">
        <v>977</v>
      </c>
      <c r="H1895">
        <v>29</v>
      </c>
    </row>
    <row r="1896" spans="2:8" x14ac:dyDescent="0.3">
      <c r="B1896" t="s">
        <v>1073</v>
      </c>
      <c r="C1896" t="s">
        <v>1159</v>
      </c>
      <c r="D1896" t="s">
        <v>1163</v>
      </c>
      <c r="E1896" t="s">
        <v>975</v>
      </c>
      <c r="F1896" t="s">
        <v>998</v>
      </c>
      <c r="G1896" t="s">
        <v>987</v>
      </c>
      <c r="H1896">
        <v>27</v>
      </c>
    </row>
    <row r="1897" spans="2:8" x14ac:dyDescent="0.3">
      <c r="B1897" t="s">
        <v>1073</v>
      </c>
      <c r="C1897" t="s">
        <v>1159</v>
      </c>
      <c r="D1897" t="s">
        <v>1163</v>
      </c>
      <c r="E1897" t="s">
        <v>982</v>
      </c>
      <c r="F1897" t="s">
        <v>998</v>
      </c>
      <c r="G1897" t="s">
        <v>987</v>
      </c>
      <c r="H1897">
        <v>23</v>
      </c>
    </row>
    <row r="1898" spans="2:8" x14ac:dyDescent="0.3">
      <c r="B1898" t="s">
        <v>1073</v>
      </c>
      <c r="C1898" t="s">
        <v>1159</v>
      </c>
      <c r="D1898" t="s">
        <v>1163</v>
      </c>
      <c r="E1898" t="s">
        <v>975</v>
      </c>
      <c r="F1898" t="s">
        <v>998</v>
      </c>
      <c r="G1898" t="s">
        <v>995</v>
      </c>
      <c r="H1898">
        <v>280</v>
      </c>
    </row>
    <row r="1899" spans="2:8" x14ac:dyDescent="0.3">
      <c r="B1899" t="s">
        <v>1073</v>
      </c>
      <c r="C1899" t="s">
        <v>1159</v>
      </c>
      <c r="D1899" t="s">
        <v>1163</v>
      </c>
      <c r="E1899" t="s">
        <v>982</v>
      </c>
      <c r="F1899" t="s">
        <v>998</v>
      </c>
      <c r="G1899" t="s">
        <v>995</v>
      </c>
      <c r="H1899">
        <v>251</v>
      </c>
    </row>
    <row r="1900" spans="2:8" x14ac:dyDescent="0.3">
      <c r="B1900" t="s">
        <v>1073</v>
      </c>
      <c r="C1900" t="s">
        <v>1159</v>
      </c>
      <c r="D1900" t="s">
        <v>1164</v>
      </c>
      <c r="E1900" t="s">
        <v>975</v>
      </c>
      <c r="F1900" t="s">
        <v>976</v>
      </c>
      <c r="G1900" t="s">
        <v>977</v>
      </c>
      <c r="H1900">
        <v>986</v>
      </c>
    </row>
    <row r="1901" spans="2:8" x14ac:dyDescent="0.3">
      <c r="B1901" t="s">
        <v>1073</v>
      </c>
      <c r="C1901" t="s">
        <v>1159</v>
      </c>
      <c r="D1901" t="s">
        <v>1164</v>
      </c>
      <c r="E1901" t="s">
        <v>982</v>
      </c>
      <c r="F1901" t="s">
        <v>976</v>
      </c>
      <c r="G1901" t="s">
        <v>977</v>
      </c>
      <c r="H1901">
        <v>911</v>
      </c>
    </row>
    <row r="1902" spans="2:8" x14ac:dyDescent="0.3">
      <c r="B1902" t="s">
        <v>1073</v>
      </c>
      <c r="C1902" t="s">
        <v>1159</v>
      </c>
      <c r="D1902" t="s">
        <v>1164</v>
      </c>
      <c r="E1902" t="s">
        <v>975</v>
      </c>
      <c r="F1902" t="s">
        <v>976</v>
      </c>
      <c r="G1902" t="s">
        <v>987</v>
      </c>
      <c r="H1902">
        <v>481</v>
      </c>
    </row>
    <row r="1903" spans="2:8" x14ac:dyDescent="0.3">
      <c r="B1903" t="s">
        <v>1073</v>
      </c>
      <c r="C1903" t="s">
        <v>1159</v>
      </c>
      <c r="D1903" t="s">
        <v>1164</v>
      </c>
      <c r="E1903" t="s">
        <v>982</v>
      </c>
      <c r="F1903" t="s">
        <v>976</v>
      </c>
      <c r="G1903" t="s">
        <v>987</v>
      </c>
      <c r="H1903">
        <v>518</v>
      </c>
    </row>
    <row r="1904" spans="2:8" x14ac:dyDescent="0.3">
      <c r="B1904" t="s">
        <v>1073</v>
      </c>
      <c r="C1904" t="s">
        <v>1159</v>
      </c>
      <c r="D1904" t="s">
        <v>1164</v>
      </c>
      <c r="E1904" t="s">
        <v>975</v>
      </c>
      <c r="F1904" t="s">
        <v>976</v>
      </c>
      <c r="G1904" t="s">
        <v>995</v>
      </c>
      <c r="H1904">
        <v>3029</v>
      </c>
    </row>
    <row r="1905" spans="2:8" x14ac:dyDescent="0.3">
      <c r="B1905" t="s">
        <v>1073</v>
      </c>
      <c r="C1905" t="s">
        <v>1159</v>
      </c>
      <c r="D1905" t="s">
        <v>1164</v>
      </c>
      <c r="E1905" t="s">
        <v>982</v>
      </c>
      <c r="F1905" t="s">
        <v>976</v>
      </c>
      <c r="G1905" t="s">
        <v>995</v>
      </c>
      <c r="H1905">
        <v>3331</v>
      </c>
    </row>
    <row r="1906" spans="2:8" x14ac:dyDescent="0.3">
      <c r="B1906" t="s">
        <v>1073</v>
      </c>
      <c r="C1906" t="s">
        <v>1159</v>
      </c>
      <c r="D1906" t="s">
        <v>1164</v>
      </c>
      <c r="E1906" t="s">
        <v>975</v>
      </c>
      <c r="F1906" t="s">
        <v>998</v>
      </c>
      <c r="G1906" t="s">
        <v>977</v>
      </c>
      <c r="H1906">
        <v>46</v>
      </c>
    </row>
    <row r="1907" spans="2:8" x14ac:dyDescent="0.3">
      <c r="B1907" t="s">
        <v>1073</v>
      </c>
      <c r="C1907" t="s">
        <v>1159</v>
      </c>
      <c r="D1907" t="s">
        <v>1164</v>
      </c>
      <c r="E1907" t="s">
        <v>982</v>
      </c>
      <c r="F1907" t="s">
        <v>998</v>
      </c>
      <c r="G1907" t="s">
        <v>977</v>
      </c>
      <c r="H1907">
        <v>40</v>
      </c>
    </row>
    <row r="1908" spans="2:8" x14ac:dyDescent="0.3">
      <c r="B1908" t="s">
        <v>1073</v>
      </c>
      <c r="C1908" t="s">
        <v>1159</v>
      </c>
      <c r="D1908" t="s">
        <v>1164</v>
      </c>
      <c r="E1908" t="s">
        <v>975</v>
      </c>
      <c r="F1908" t="s">
        <v>998</v>
      </c>
      <c r="G1908" t="s">
        <v>987</v>
      </c>
      <c r="H1908">
        <v>15</v>
      </c>
    </row>
    <row r="1909" spans="2:8" x14ac:dyDescent="0.3">
      <c r="B1909" t="s">
        <v>1073</v>
      </c>
      <c r="C1909" t="s">
        <v>1159</v>
      </c>
      <c r="D1909" t="s">
        <v>1164</v>
      </c>
      <c r="E1909" t="s">
        <v>982</v>
      </c>
      <c r="F1909" t="s">
        <v>998</v>
      </c>
      <c r="G1909" t="s">
        <v>987</v>
      </c>
      <c r="H1909">
        <v>18</v>
      </c>
    </row>
    <row r="1910" spans="2:8" x14ac:dyDescent="0.3">
      <c r="B1910" t="s">
        <v>1073</v>
      </c>
      <c r="C1910" t="s">
        <v>1159</v>
      </c>
      <c r="D1910" t="s">
        <v>1164</v>
      </c>
      <c r="E1910" t="s">
        <v>975</v>
      </c>
      <c r="F1910" t="s">
        <v>998</v>
      </c>
      <c r="G1910" t="s">
        <v>995</v>
      </c>
      <c r="H1910">
        <v>298</v>
      </c>
    </row>
    <row r="1911" spans="2:8" x14ac:dyDescent="0.3">
      <c r="B1911" t="s">
        <v>1073</v>
      </c>
      <c r="C1911" t="s">
        <v>1159</v>
      </c>
      <c r="D1911" t="s">
        <v>1164</v>
      </c>
      <c r="E1911" t="s">
        <v>982</v>
      </c>
      <c r="F1911" t="s">
        <v>998</v>
      </c>
      <c r="G1911" t="s">
        <v>995</v>
      </c>
      <c r="H1911">
        <v>275</v>
      </c>
    </row>
    <row r="1912" spans="2:8" x14ac:dyDescent="0.3">
      <c r="B1912" t="s">
        <v>1073</v>
      </c>
      <c r="C1912" t="s">
        <v>1159</v>
      </c>
      <c r="D1912" t="s">
        <v>1165</v>
      </c>
      <c r="E1912" t="s">
        <v>975</v>
      </c>
      <c r="F1912" t="s">
        <v>976</v>
      </c>
      <c r="G1912" t="s">
        <v>977</v>
      </c>
      <c r="H1912">
        <v>1375</v>
      </c>
    </row>
    <row r="1913" spans="2:8" x14ac:dyDescent="0.3">
      <c r="B1913" t="s">
        <v>1073</v>
      </c>
      <c r="C1913" t="s">
        <v>1159</v>
      </c>
      <c r="D1913" t="s">
        <v>1165</v>
      </c>
      <c r="E1913" t="s">
        <v>982</v>
      </c>
      <c r="F1913" t="s">
        <v>976</v>
      </c>
      <c r="G1913" t="s">
        <v>977</v>
      </c>
      <c r="H1913">
        <v>1299</v>
      </c>
    </row>
    <row r="1914" spans="2:8" x14ac:dyDescent="0.3">
      <c r="B1914" t="s">
        <v>1073</v>
      </c>
      <c r="C1914" t="s">
        <v>1159</v>
      </c>
      <c r="D1914" t="s">
        <v>1165</v>
      </c>
      <c r="E1914" t="s">
        <v>975</v>
      </c>
      <c r="F1914" t="s">
        <v>976</v>
      </c>
      <c r="G1914" t="s">
        <v>987</v>
      </c>
      <c r="H1914">
        <v>636</v>
      </c>
    </row>
    <row r="1915" spans="2:8" x14ac:dyDescent="0.3">
      <c r="B1915" t="s">
        <v>1073</v>
      </c>
      <c r="C1915" t="s">
        <v>1159</v>
      </c>
      <c r="D1915" t="s">
        <v>1165</v>
      </c>
      <c r="E1915" t="s">
        <v>982</v>
      </c>
      <c r="F1915" t="s">
        <v>976</v>
      </c>
      <c r="G1915" t="s">
        <v>987</v>
      </c>
      <c r="H1915">
        <v>679</v>
      </c>
    </row>
    <row r="1916" spans="2:8" x14ac:dyDescent="0.3">
      <c r="B1916" t="s">
        <v>1073</v>
      </c>
      <c r="C1916" t="s">
        <v>1159</v>
      </c>
      <c r="D1916" t="s">
        <v>1165</v>
      </c>
      <c r="E1916" t="s">
        <v>975</v>
      </c>
      <c r="F1916" t="s">
        <v>976</v>
      </c>
      <c r="G1916" t="s">
        <v>995</v>
      </c>
      <c r="H1916">
        <v>4914</v>
      </c>
    </row>
    <row r="1917" spans="2:8" x14ac:dyDescent="0.3">
      <c r="B1917" t="s">
        <v>1073</v>
      </c>
      <c r="C1917" t="s">
        <v>1159</v>
      </c>
      <c r="D1917" t="s">
        <v>1165</v>
      </c>
      <c r="E1917" t="s">
        <v>982</v>
      </c>
      <c r="F1917" t="s">
        <v>976</v>
      </c>
      <c r="G1917" t="s">
        <v>995</v>
      </c>
      <c r="H1917">
        <v>5182</v>
      </c>
    </row>
    <row r="1918" spans="2:8" x14ac:dyDescent="0.3">
      <c r="B1918" t="s">
        <v>1073</v>
      </c>
      <c r="C1918" t="s">
        <v>1159</v>
      </c>
      <c r="D1918" t="s">
        <v>1165</v>
      </c>
      <c r="E1918" t="s">
        <v>975</v>
      </c>
      <c r="F1918" t="s">
        <v>998</v>
      </c>
      <c r="G1918" t="s">
        <v>977</v>
      </c>
      <c r="H1918">
        <v>59</v>
      </c>
    </row>
    <row r="1919" spans="2:8" x14ac:dyDescent="0.3">
      <c r="B1919" t="s">
        <v>1073</v>
      </c>
      <c r="C1919" t="s">
        <v>1159</v>
      </c>
      <c r="D1919" t="s">
        <v>1165</v>
      </c>
      <c r="E1919" t="s">
        <v>982</v>
      </c>
      <c r="F1919" t="s">
        <v>998</v>
      </c>
      <c r="G1919" t="s">
        <v>977</v>
      </c>
      <c r="H1919">
        <v>31</v>
      </c>
    </row>
    <row r="1920" spans="2:8" x14ac:dyDescent="0.3">
      <c r="B1920" t="s">
        <v>1073</v>
      </c>
      <c r="C1920" t="s">
        <v>1159</v>
      </c>
      <c r="D1920" t="s">
        <v>1165</v>
      </c>
      <c r="E1920" t="s">
        <v>975</v>
      </c>
      <c r="F1920" t="s">
        <v>998</v>
      </c>
      <c r="G1920" t="s">
        <v>987</v>
      </c>
      <c r="H1920">
        <v>15</v>
      </c>
    </row>
    <row r="1921" spans="2:8" x14ac:dyDescent="0.3">
      <c r="B1921" t="s">
        <v>1073</v>
      </c>
      <c r="C1921" t="s">
        <v>1159</v>
      </c>
      <c r="D1921" t="s">
        <v>1165</v>
      </c>
      <c r="E1921" t="s">
        <v>982</v>
      </c>
      <c r="F1921" t="s">
        <v>998</v>
      </c>
      <c r="G1921" t="s">
        <v>987</v>
      </c>
      <c r="H1921">
        <v>18</v>
      </c>
    </row>
    <row r="1922" spans="2:8" x14ac:dyDescent="0.3">
      <c r="B1922" t="s">
        <v>1073</v>
      </c>
      <c r="C1922" t="s">
        <v>1159</v>
      </c>
      <c r="D1922" t="s">
        <v>1165</v>
      </c>
      <c r="E1922" t="s">
        <v>975</v>
      </c>
      <c r="F1922" t="s">
        <v>998</v>
      </c>
      <c r="G1922" t="s">
        <v>995</v>
      </c>
      <c r="H1922">
        <v>347</v>
      </c>
    </row>
    <row r="1923" spans="2:8" x14ac:dyDescent="0.3">
      <c r="B1923" t="s">
        <v>1073</v>
      </c>
      <c r="C1923" t="s">
        <v>1159</v>
      </c>
      <c r="D1923" t="s">
        <v>1165</v>
      </c>
      <c r="E1923" t="s">
        <v>982</v>
      </c>
      <c r="F1923" t="s">
        <v>998</v>
      </c>
      <c r="G1923" t="s">
        <v>995</v>
      </c>
      <c r="H1923">
        <v>358</v>
      </c>
    </row>
    <row r="1924" spans="2:8" x14ac:dyDescent="0.3">
      <c r="B1924" t="s">
        <v>1073</v>
      </c>
      <c r="C1924" t="s">
        <v>1159</v>
      </c>
      <c r="D1924" t="s">
        <v>1166</v>
      </c>
      <c r="E1924" t="s">
        <v>975</v>
      </c>
      <c r="F1924" t="s">
        <v>976</v>
      </c>
      <c r="G1924" t="s">
        <v>977</v>
      </c>
      <c r="H1924">
        <v>1103</v>
      </c>
    </row>
    <row r="1925" spans="2:8" x14ac:dyDescent="0.3">
      <c r="B1925" t="s">
        <v>1073</v>
      </c>
      <c r="C1925" t="s">
        <v>1159</v>
      </c>
      <c r="D1925" t="s">
        <v>1166</v>
      </c>
      <c r="E1925" t="s">
        <v>982</v>
      </c>
      <c r="F1925" t="s">
        <v>976</v>
      </c>
      <c r="G1925" t="s">
        <v>977</v>
      </c>
      <c r="H1925">
        <v>1129</v>
      </c>
    </row>
    <row r="1926" spans="2:8" x14ac:dyDescent="0.3">
      <c r="B1926" t="s">
        <v>1073</v>
      </c>
      <c r="C1926" t="s">
        <v>1159</v>
      </c>
      <c r="D1926" t="s">
        <v>1166</v>
      </c>
      <c r="E1926" t="s">
        <v>975</v>
      </c>
      <c r="F1926" t="s">
        <v>976</v>
      </c>
      <c r="G1926" t="s">
        <v>987</v>
      </c>
      <c r="H1926">
        <v>598</v>
      </c>
    </row>
    <row r="1927" spans="2:8" x14ac:dyDescent="0.3">
      <c r="B1927" t="s">
        <v>1073</v>
      </c>
      <c r="C1927" t="s">
        <v>1159</v>
      </c>
      <c r="D1927" t="s">
        <v>1166</v>
      </c>
      <c r="E1927" t="s">
        <v>982</v>
      </c>
      <c r="F1927" t="s">
        <v>976</v>
      </c>
      <c r="G1927" t="s">
        <v>987</v>
      </c>
      <c r="H1927">
        <v>604</v>
      </c>
    </row>
    <row r="1928" spans="2:8" x14ac:dyDescent="0.3">
      <c r="B1928" t="s">
        <v>1073</v>
      </c>
      <c r="C1928" t="s">
        <v>1159</v>
      </c>
      <c r="D1928" t="s">
        <v>1166</v>
      </c>
      <c r="E1928" t="s">
        <v>975</v>
      </c>
      <c r="F1928" t="s">
        <v>976</v>
      </c>
      <c r="G1928" t="s">
        <v>995</v>
      </c>
      <c r="H1928">
        <v>4094</v>
      </c>
    </row>
    <row r="1929" spans="2:8" x14ac:dyDescent="0.3">
      <c r="B1929" t="s">
        <v>1073</v>
      </c>
      <c r="C1929" t="s">
        <v>1159</v>
      </c>
      <c r="D1929" t="s">
        <v>1166</v>
      </c>
      <c r="E1929" t="s">
        <v>982</v>
      </c>
      <c r="F1929" t="s">
        <v>976</v>
      </c>
      <c r="G1929" t="s">
        <v>995</v>
      </c>
      <c r="H1929">
        <v>4442</v>
      </c>
    </row>
    <row r="1930" spans="2:8" x14ac:dyDescent="0.3">
      <c r="B1930" t="s">
        <v>1073</v>
      </c>
      <c r="C1930" t="s">
        <v>1159</v>
      </c>
      <c r="D1930" t="s">
        <v>1166</v>
      </c>
      <c r="E1930" t="s">
        <v>975</v>
      </c>
      <c r="F1930" t="s">
        <v>998</v>
      </c>
      <c r="G1930" t="s">
        <v>977</v>
      </c>
      <c r="H1930">
        <v>40</v>
      </c>
    </row>
    <row r="1931" spans="2:8" x14ac:dyDescent="0.3">
      <c r="B1931" t="s">
        <v>1073</v>
      </c>
      <c r="C1931" t="s">
        <v>1159</v>
      </c>
      <c r="D1931" t="s">
        <v>1166</v>
      </c>
      <c r="E1931" t="s">
        <v>982</v>
      </c>
      <c r="F1931" t="s">
        <v>998</v>
      </c>
      <c r="G1931" t="s">
        <v>977</v>
      </c>
      <c r="H1931">
        <v>48</v>
      </c>
    </row>
    <row r="1932" spans="2:8" x14ac:dyDescent="0.3">
      <c r="B1932" t="s">
        <v>1073</v>
      </c>
      <c r="C1932" t="s">
        <v>1159</v>
      </c>
      <c r="D1932" t="s">
        <v>1166</v>
      </c>
      <c r="E1932" t="s">
        <v>975</v>
      </c>
      <c r="F1932" t="s">
        <v>998</v>
      </c>
      <c r="G1932" t="s">
        <v>987</v>
      </c>
      <c r="H1932">
        <v>20</v>
      </c>
    </row>
    <row r="1933" spans="2:8" x14ac:dyDescent="0.3">
      <c r="B1933" t="s">
        <v>1073</v>
      </c>
      <c r="C1933" t="s">
        <v>1159</v>
      </c>
      <c r="D1933" t="s">
        <v>1166</v>
      </c>
      <c r="E1933" t="s">
        <v>982</v>
      </c>
      <c r="F1933" t="s">
        <v>998</v>
      </c>
      <c r="G1933" t="s">
        <v>987</v>
      </c>
      <c r="H1933">
        <v>23</v>
      </c>
    </row>
    <row r="1934" spans="2:8" x14ac:dyDescent="0.3">
      <c r="B1934" t="s">
        <v>1073</v>
      </c>
      <c r="C1934" t="s">
        <v>1159</v>
      </c>
      <c r="D1934" t="s">
        <v>1166</v>
      </c>
      <c r="E1934" t="s">
        <v>975</v>
      </c>
      <c r="F1934" t="s">
        <v>998</v>
      </c>
      <c r="G1934" t="s">
        <v>995</v>
      </c>
      <c r="H1934">
        <v>354</v>
      </c>
    </row>
    <row r="1935" spans="2:8" x14ac:dyDescent="0.3">
      <c r="B1935" t="s">
        <v>1073</v>
      </c>
      <c r="C1935" t="s">
        <v>1159</v>
      </c>
      <c r="D1935" t="s">
        <v>1166</v>
      </c>
      <c r="E1935" t="s">
        <v>982</v>
      </c>
      <c r="F1935" t="s">
        <v>998</v>
      </c>
      <c r="G1935" t="s">
        <v>995</v>
      </c>
      <c r="H1935">
        <v>319</v>
      </c>
    </row>
    <row r="1936" spans="2:8" x14ac:dyDescent="0.3">
      <c r="B1936" t="s">
        <v>1073</v>
      </c>
      <c r="C1936" t="s">
        <v>1159</v>
      </c>
      <c r="D1936" t="s">
        <v>1167</v>
      </c>
      <c r="E1936" t="s">
        <v>975</v>
      </c>
      <c r="F1936" t="s">
        <v>976</v>
      </c>
      <c r="G1936" t="s">
        <v>977</v>
      </c>
      <c r="H1936">
        <v>460</v>
      </c>
    </row>
    <row r="1937" spans="2:8" x14ac:dyDescent="0.3">
      <c r="B1937" t="s">
        <v>1073</v>
      </c>
      <c r="C1937" t="s">
        <v>1159</v>
      </c>
      <c r="D1937" t="s">
        <v>1167</v>
      </c>
      <c r="E1937" t="s">
        <v>982</v>
      </c>
      <c r="F1937" t="s">
        <v>976</v>
      </c>
      <c r="G1937" t="s">
        <v>977</v>
      </c>
      <c r="H1937">
        <v>451</v>
      </c>
    </row>
    <row r="1938" spans="2:8" x14ac:dyDescent="0.3">
      <c r="B1938" t="s">
        <v>1073</v>
      </c>
      <c r="C1938" t="s">
        <v>1159</v>
      </c>
      <c r="D1938" t="s">
        <v>1167</v>
      </c>
      <c r="E1938" t="s">
        <v>975</v>
      </c>
      <c r="F1938" t="s">
        <v>976</v>
      </c>
      <c r="G1938" t="s">
        <v>987</v>
      </c>
      <c r="H1938">
        <v>237</v>
      </c>
    </row>
    <row r="1939" spans="2:8" x14ac:dyDescent="0.3">
      <c r="B1939" t="s">
        <v>1073</v>
      </c>
      <c r="C1939" t="s">
        <v>1159</v>
      </c>
      <c r="D1939" t="s">
        <v>1167</v>
      </c>
      <c r="E1939" t="s">
        <v>982</v>
      </c>
      <c r="F1939" t="s">
        <v>976</v>
      </c>
      <c r="G1939" t="s">
        <v>987</v>
      </c>
      <c r="H1939">
        <v>216</v>
      </c>
    </row>
    <row r="1940" spans="2:8" x14ac:dyDescent="0.3">
      <c r="B1940" t="s">
        <v>1073</v>
      </c>
      <c r="C1940" t="s">
        <v>1159</v>
      </c>
      <c r="D1940" t="s">
        <v>1167</v>
      </c>
      <c r="E1940" t="s">
        <v>975</v>
      </c>
      <c r="F1940" t="s">
        <v>976</v>
      </c>
      <c r="G1940" t="s">
        <v>995</v>
      </c>
      <c r="H1940">
        <v>1596</v>
      </c>
    </row>
    <row r="1941" spans="2:8" x14ac:dyDescent="0.3">
      <c r="B1941" t="s">
        <v>1073</v>
      </c>
      <c r="C1941" t="s">
        <v>1159</v>
      </c>
      <c r="D1941" t="s">
        <v>1167</v>
      </c>
      <c r="E1941" t="s">
        <v>982</v>
      </c>
      <c r="F1941" t="s">
        <v>976</v>
      </c>
      <c r="G1941" t="s">
        <v>995</v>
      </c>
      <c r="H1941">
        <v>1690</v>
      </c>
    </row>
    <row r="1942" spans="2:8" x14ac:dyDescent="0.3">
      <c r="B1942" t="s">
        <v>1073</v>
      </c>
      <c r="C1942" t="s">
        <v>1159</v>
      </c>
      <c r="D1942" t="s">
        <v>1167</v>
      </c>
      <c r="E1942" t="s">
        <v>975</v>
      </c>
      <c r="F1942" t="s">
        <v>998</v>
      </c>
      <c r="G1942" t="s">
        <v>977</v>
      </c>
      <c r="H1942">
        <v>17</v>
      </c>
    </row>
    <row r="1943" spans="2:8" x14ac:dyDescent="0.3">
      <c r="B1943" t="s">
        <v>1073</v>
      </c>
      <c r="C1943" t="s">
        <v>1159</v>
      </c>
      <c r="D1943" t="s">
        <v>1167</v>
      </c>
      <c r="E1943" t="s">
        <v>982</v>
      </c>
      <c r="F1943" t="s">
        <v>998</v>
      </c>
      <c r="G1943" t="s">
        <v>977</v>
      </c>
      <c r="H1943">
        <v>15</v>
      </c>
    </row>
    <row r="1944" spans="2:8" x14ac:dyDescent="0.3">
      <c r="B1944" t="s">
        <v>1073</v>
      </c>
      <c r="C1944" t="s">
        <v>1159</v>
      </c>
      <c r="D1944" t="s">
        <v>1167</v>
      </c>
      <c r="E1944" t="s">
        <v>975</v>
      </c>
      <c r="F1944" t="s">
        <v>998</v>
      </c>
      <c r="G1944" t="s">
        <v>987</v>
      </c>
      <c r="H1944">
        <v>8</v>
      </c>
    </row>
    <row r="1945" spans="2:8" x14ac:dyDescent="0.3">
      <c r="B1945" t="s">
        <v>1073</v>
      </c>
      <c r="C1945" t="s">
        <v>1159</v>
      </c>
      <c r="D1945" t="s">
        <v>1167</v>
      </c>
      <c r="E1945" t="s">
        <v>982</v>
      </c>
      <c r="F1945" t="s">
        <v>998</v>
      </c>
      <c r="G1945" t="s">
        <v>987</v>
      </c>
      <c r="H1945">
        <v>2</v>
      </c>
    </row>
    <row r="1946" spans="2:8" x14ac:dyDescent="0.3">
      <c r="B1946" t="s">
        <v>1073</v>
      </c>
      <c r="C1946" t="s">
        <v>1159</v>
      </c>
      <c r="D1946" t="s">
        <v>1167</v>
      </c>
      <c r="E1946" t="s">
        <v>975</v>
      </c>
      <c r="F1946" t="s">
        <v>998</v>
      </c>
      <c r="G1946" t="s">
        <v>995</v>
      </c>
      <c r="H1946">
        <v>87</v>
      </c>
    </row>
    <row r="1947" spans="2:8" x14ac:dyDescent="0.3">
      <c r="B1947" t="s">
        <v>1073</v>
      </c>
      <c r="C1947" t="s">
        <v>1159</v>
      </c>
      <c r="D1947" t="s">
        <v>1167</v>
      </c>
      <c r="E1947" t="s">
        <v>982</v>
      </c>
      <c r="F1947" t="s">
        <v>998</v>
      </c>
      <c r="G1947" t="s">
        <v>995</v>
      </c>
      <c r="H1947">
        <v>85</v>
      </c>
    </row>
    <row r="1948" spans="2:8" x14ac:dyDescent="0.3">
      <c r="B1948" t="s">
        <v>1073</v>
      </c>
      <c r="C1948" t="s">
        <v>1159</v>
      </c>
      <c r="D1948" t="s">
        <v>1168</v>
      </c>
      <c r="E1948" t="s">
        <v>975</v>
      </c>
      <c r="F1948" t="s">
        <v>976</v>
      </c>
      <c r="G1948" t="s">
        <v>977</v>
      </c>
      <c r="H1948">
        <v>590</v>
      </c>
    </row>
    <row r="1949" spans="2:8" x14ac:dyDescent="0.3">
      <c r="B1949" t="s">
        <v>1073</v>
      </c>
      <c r="C1949" t="s">
        <v>1159</v>
      </c>
      <c r="D1949" t="s">
        <v>1168</v>
      </c>
      <c r="E1949" t="s">
        <v>982</v>
      </c>
      <c r="F1949" t="s">
        <v>976</v>
      </c>
      <c r="G1949" t="s">
        <v>977</v>
      </c>
      <c r="H1949">
        <v>586</v>
      </c>
    </row>
    <row r="1950" spans="2:8" x14ac:dyDescent="0.3">
      <c r="B1950" t="s">
        <v>1073</v>
      </c>
      <c r="C1950" t="s">
        <v>1159</v>
      </c>
      <c r="D1950" t="s">
        <v>1168</v>
      </c>
      <c r="E1950" t="s">
        <v>975</v>
      </c>
      <c r="F1950" t="s">
        <v>976</v>
      </c>
      <c r="G1950" t="s">
        <v>987</v>
      </c>
      <c r="H1950">
        <v>260</v>
      </c>
    </row>
    <row r="1951" spans="2:8" x14ac:dyDescent="0.3">
      <c r="B1951" t="s">
        <v>1073</v>
      </c>
      <c r="C1951" t="s">
        <v>1159</v>
      </c>
      <c r="D1951" t="s">
        <v>1168</v>
      </c>
      <c r="E1951" t="s">
        <v>982</v>
      </c>
      <c r="F1951" t="s">
        <v>976</v>
      </c>
      <c r="G1951" t="s">
        <v>987</v>
      </c>
      <c r="H1951">
        <v>258</v>
      </c>
    </row>
    <row r="1952" spans="2:8" x14ac:dyDescent="0.3">
      <c r="B1952" t="s">
        <v>1073</v>
      </c>
      <c r="C1952" t="s">
        <v>1159</v>
      </c>
      <c r="D1952" t="s">
        <v>1168</v>
      </c>
      <c r="E1952" t="s">
        <v>975</v>
      </c>
      <c r="F1952" t="s">
        <v>976</v>
      </c>
      <c r="G1952" t="s">
        <v>995</v>
      </c>
      <c r="H1952">
        <v>2128</v>
      </c>
    </row>
    <row r="1953" spans="2:8" x14ac:dyDescent="0.3">
      <c r="B1953" t="s">
        <v>1073</v>
      </c>
      <c r="C1953" t="s">
        <v>1159</v>
      </c>
      <c r="D1953" t="s">
        <v>1168</v>
      </c>
      <c r="E1953" t="s">
        <v>982</v>
      </c>
      <c r="F1953" t="s">
        <v>976</v>
      </c>
      <c r="G1953" t="s">
        <v>995</v>
      </c>
      <c r="H1953">
        <v>2248</v>
      </c>
    </row>
    <row r="1954" spans="2:8" x14ac:dyDescent="0.3">
      <c r="B1954" t="s">
        <v>1073</v>
      </c>
      <c r="C1954" t="s">
        <v>1159</v>
      </c>
      <c r="D1954" t="s">
        <v>1168</v>
      </c>
      <c r="E1954" t="s">
        <v>975</v>
      </c>
      <c r="F1954" t="s">
        <v>998</v>
      </c>
      <c r="G1954" t="s">
        <v>977</v>
      </c>
      <c r="H1954">
        <v>16</v>
      </c>
    </row>
    <row r="1955" spans="2:8" x14ac:dyDescent="0.3">
      <c r="B1955" t="s">
        <v>1073</v>
      </c>
      <c r="C1955" t="s">
        <v>1159</v>
      </c>
      <c r="D1955" t="s">
        <v>1168</v>
      </c>
      <c r="E1955" t="s">
        <v>982</v>
      </c>
      <c r="F1955" t="s">
        <v>998</v>
      </c>
      <c r="G1955" t="s">
        <v>977</v>
      </c>
      <c r="H1955">
        <v>16</v>
      </c>
    </row>
    <row r="1956" spans="2:8" x14ac:dyDescent="0.3">
      <c r="B1956" t="s">
        <v>1073</v>
      </c>
      <c r="C1956" t="s">
        <v>1159</v>
      </c>
      <c r="D1956" t="s">
        <v>1168</v>
      </c>
      <c r="E1956" t="s">
        <v>975</v>
      </c>
      <c r="F1956" t="s">
        <v>998</v>
      </c>
      <c r="G1956" t="s">
        <v>987</v>
      </c>
      <c r="H1956">
        <v>17</v>
      </c>
    </row>
    <row r="1957" spans="2:8" x14ac:dyDescent="0.3">
      <c r="B1957" t="s">
        <v>1073</v>
      </c>
      <c r="C1957" t="s">
        <v>1159</v>
      </c>
      <c r="D1957" t="s">
        <v>1168</v>
      </c>
      <c r="E1957" t="s">
        <v>982</v>
      </c>
      <c r="F1957" t="s">
        <v>998</v>
      </c>
      <c r="G1957" t="s">
        <v>987</v>
      </c>
      <c r="H1957">
        <v>11</v>
      </c>
    </row>
    <row r="1958" spans="2:8" x14ac:dyDescent="0.3">
      <c r="B1958" t="s">
        <v>1073</v>
      </c>
      <c r="C1958" t="s">
        <v>1159</v>
      </c>
      <c r="D1958" t="s">
        <v>1168</v>
      </c>
      <c r="E1958" t="s">
        <v>975</v>
      </c>
      <c r="F1958" t="s">
        <v>998</v>
      </c>
      <c r="G1958" t="s">
        <v>995</v>
      </c>
      <c r="H1958">
        <v>190</v>
      </c>
    </row>
    <row r="1959" spans="2:8" x14ac:dyDescent="0.3">
      <c r="B1959" t="s">
        <v>1073</v>
      </c>
      <c r="C1959" t="s">
        <v>1159</v>
      </c>
      <c r="D1959" t="s">
        <v>1168</v>
      </c>
      <c r="E1959" t="s">
        <v>982</v>
      </c>
      <c r="F1959" t="s">
        <v>998</v>
      </c>
      <c r="G1959" t="s">
        <v>995</v>
      </c>
      <c r="H1959">
        <v>140</v>
      </c>
    </row>
    <row r="1960" spans="2:8" x14ac:dyDescent="0.3">
      <c r="B1960" t="s">
        <v>1073</v>
      </c>
      <c r="C1960" t="s">
        <v>1159</v>
      </c>
      <c r="D1960" t="s">
        <v>1169</v>
      </c>
      <c r="E1960" t="s">
        <v>975</v>
      </c>
      <c r="F1960" t="s">
        <v>976</v>
      </c>
      <c r="G1960" t="s">
        <v>977</v>
      </c>
      <c r="H1960">
        <v>1240</v>
      </c>
    </row>
    <row r="1961" spans="2:8" x14ac:dyDescent="0.3">
      <c r="B1961" t="s">
        <v>1073</v>
      </c>
      <c r="C1961" t="s">
        <v>1159</v>
      </c>
      <c r="D1961" t="s">
        <v>1169</v>
      </c>
      <c r="E1961" t="s">
        <v>982</v>
      </c>
      <c r="F1961" t="s">
        <v>976</v>
      </c>
      <c r="G1961" t="s">
        <v>977</v>
      </c>
      <c r="H1961">
        <v>1105</v>
      </c>
    </row>
    <row r="1962" spans="2:8" x14ac:dyDescent="0.3">
      <c r="B1962" t="s">
        <v>1073</v>
      </c>
      <c r="C1962" t="s">
        <v>1159</v>
      </c>
      <c r="D1962" t="s">
        <v>1169</v>
      </c>
      <c r="E1962" t="s">
        <v>975</v>
      </c>
      <c r="F1962" t="s">
        <v>976</v>
      </c>
      <c r="G1962" t="s">
        <v>987</v>
      </c>
      <c r="H1962">
        <v>559</v>
      </c>
    </row>
    <row r="1963" spans="2:8" x14ac:dyDescent="0.3">
      <c r="B1963" t="s">
        <v>1073</v>
      </c>
      <c r="C1963" t="s">
        <v>1159</v>
      </c>
      <c r="D1963" t="s">
        <v>1169</v>
      </c>
      <c r="E1963" t="s">
        <v>982</v>
      </c>
      <c r="F1963" t="s">
        <v>976</v>
      </c>
      <c r="G1963" t="s">
        <v>987</v>
      </c>
      <c r="H1963">
        <v>596</v>
      </c>
    </row>
    <row r="1964" spans="2:8" x14ac:dyDescent="0.3">
      <c r="B1964" t="s">
        <v>1073</v>
      </c>
      <c r="C1964" t="s">
        <v>1159</v>
      </c>
      <c r="D1964" t="s">
        <v>1169</v>
      </c>
      <c r="E1964" t="s">
        <v>975</v>
      </c>
      <c r="F1964" t="s">
        <v>976</v>
      </c>
      <c r="G1964" t="s">
        <v>995</v>
      </c>
      <c r="H1964">
        <v>4353</v>
      </c>
    </row>
    <row r="1965" spans="2:8" x14ac:dyDescent="0.3">
      <c r="B1965" t="s">
        <v>1073</v>
      </c>
      <c r="C1965" t="s">
        <v>1159</v>
      </c>
      <c r="D1965" t="s">
        <v>1169</v>
      </c>
      <c r="E1965" t="s">
        <v>982</v>
      </c>
      <c r="F1965" t="s">
        <v>976</v>
      </c>
      <c r="G1965" t="s">
        <v>995</v>
      </c>
      <c r="H1965">
        <v>4758</v>
      </c>
    </row>
    <row r="1966" spans="2:8" x14ac:dyDescent="0.3">
      <c r="B1966" t="s">
        <v>1073</v>
      </c>
      <c r="C1966" t="s">
        <v>1159</v>
      </c>
      <c r="D1966" t="s">
        <v>1169</v>
      </c>
      <c r="E1966" t="s">
        <v>975</v>
      </c>
      <c r="F1966" t="s">
        <v>998</v>
      </c>
      <c r="G1966" t="s">
        <v>977</v>
      </c>
      <c r="H1966">
        <v>67</v>
      </c>
    </row>
    <row r="1967" spans="2:8" x14ac:dyDescent="0.3">
      <c r="B1967" t="s">
        <v>1073</v>
      </c>
      <c r="C1967" t="s">
        <v>1159</v>
      </c>
      <c r="D1967" t="s">
        <v>1169</v>
      </c>
      <c r="E1967" t="s">
        <v>982</v>
      </c>
      <c r="F1967" t="s">
        <v>998</v>
      </c>
      <c r="G1967" t="s">
        <v>977</v>
      </c>
      <c r="H1967">
        <v>63</v>
      </c>
    </row>
    <row r="1968" spans="2:8" x14ac:dyDescent="0.3">
      <c r="B1968" t="s">
        <v>1073</v>
      </c>
      <c r="C1968" t="s">
        <v>1159</v>
      </c>
      <c r="D1968" t="s">
        <v>1169</v>
      </c>
      <c r="E1968" t="s">
        <v>975</v>
      </c>
      <c r="F1968" t="s">
        <v>998</v>
      </c>
      <c r="G1968" t="s">
        <v>987</v>
      </c>
      <c r="H1968">
        <v>40</v>
      </c>
    </row>
    <row r="1969" spans="2:8" x14ac:dyDescent="0.3">
      <c r="B1969" t="s">
        <v>1073</v>
      </c>
      <c r="C1969" t="s">
        <v>1159</v>
      </c>
      <c r="D1969" t="s">
        <v>1169</v>
      </c>
      <c r="E1969" t="s">
        <v>982</v>
      </c>
      <c r="F1969" t="s">
        <v>998</v>
      </c>
      <c r="G1969" t="s">
        <v>987</v>
      </c>
      <c r="H1969">
        <v>21</v>
      </c>
    </row>
    <row r="1970" spans="2:8" x14ac:dyDescent="0.3">
      <c r="B1970" t="s">
        <v>1073</v>
      </c>
      <c r="C1970" t="s">
        <v>1159</v>
      </c>
      <c r="D1970" t="s">
        <v>1169</v>
      </c>
      <c r="E1970" t="s">
        <v>975</v>
      </c>
      <c r="F1970" t="s">
        <v>998</v>
      </c>
      <c r="G1970" t="s">
        <v>995</v>
      </c>
      <c r="H1970">
        <v>322</v>
      </c>
    </row>
    <row r="1971" spans="2:8" x14ac:dyDescent="0.3">
      <c r="B1971" t="s">
        <v>1073</v>
      </c>
      <c r="C1971" t="s">
        <v>1159</v>
      </c>
      <c r="D1971" t="s">
        <v>1169</v>
      </c>
      <c r="E1971" t="s">
        <v>982</v>
      </c>
      <c r="F1971" t="s">
        <v>998</v>
      </c>
      <c r="G1971" t="s">
        <v>995</v>
      </c>
      <c r="H1971">
        <v>307</v>
      </c>
    </row>
    <row r="1972" spans="2:8" x14ac:dyDescent="0.3">
      <c r="B1972" t="s">
        <v>1073</v>
      </c>
      <c r="C1972" t="s">
        <v>1159</v>
      </c>
      <c r="D1972" t="s">
        <v>1170</v>
      </c>
      <c r="E1972" t="s">
        <v>975</v>
      </c>
      <c r="F1972" t="s">
        <v>976</v>
      </c>
      <c r="G1972" t="s">
        <v>977</v>
      </c>
      <c r="H1972">
        <v>587</v>
      </c>
    </row>
    <row r="1973" spans="2:8" x14ac:dyDescent="0.3">
      <c r="B1973" t="s">
        <v>1073</v>
      </c>
      <c r="C1973" t="s">
        <v>1159</v>
      </c>
      <c r="D1973" t="s">
        <v>1170</v>
      </c>
      <c r="E1973" t="s">
        <v>982</v>
      </c>
      <c r="F1973" t="s">
        <v>976</v>
      </c>
      <c r="G1973" t="s">
        <v>977</v>
      </c>
      <c r="H1973">
        <v>513</v>
      </c>
    </row>
    <row r="1974" spans="2:8" x14ac:dyDescent="0.3">
      <c r="B1974" t="s">
        <v>1073</v>
      </c>
      <c r="C1974" t="s">
        <v>1159</v>
      </c>
      <c r="D1974" t="s">
        <v>1170</v>
      </c>
      <c r="E1974" t="s">
        <v>975</v>
      </c>
      <c r="F1974" t="s">
        <v>976</v>
      </c>
      <c r="G1974" t="s">
        <v>987</v>
      </c>
      <c r="H1974">
        <v>312</v>
      </c>
    </row>
    <row r="1975" spans="2:8" x14ac:dyDescent="0.3">
      <c r="B1975" t="s">
        <v>1073</v>
      </c>
      <c r="C1975" t="s">
        <v>1159</v>
      </c>
      <c r="D1975" t="s">
        <v>1170</v>
      </c>
      <c r="E1975" t="s">
        <v>982</v>
      </c>
      <c r="F1975" t="s">
        <v>976</v>
      </c>
      <c r="G1975" t="s">
        <v>987</v>
      </c>
      <c r="H1975">
        <v>315</v>
      </c>
    </row>
    <row r="1976" spans="2:8" x14ac:dyDescent="0.3">
      <c r="B1976" t="s">
        <v>1073</v>
      </c>
      <c r="C1976" t="s">
        <v>1159</v>
      </c>
      <c r="D1976" t="s">
        <v>1170</v>
      </c>
      <c r="E1976" t="s">
        <v>975</v>
      </c>
      <c r="F1976" t="s">
        <v>976</v>
      </c>
      <c r="G1976" t="s">
        <v>995</v>
      </c>
      <c r="H1976">
        <v>2137</v>
      </c>
    </row>
    <row r="1977" spans="2:8" x14ac:dyDescent="0.3">
      <c r="B1977" t="s">
        <v>1073</v>
      </c>
      <c r="C1977" t="s">
        <v>1159</v>
      </c>
      <c r="D1977" t="s">
        <v>1170</v>
      </c>
      <c r="E1977" t="s">
        <v>982</v>
      </c>
      <c r="F1977" t="s">
        <v>976</v>
      </c>
      <c r="G1977" t="s">
        <v>995</v>
      </c>
      <c r="H1977">
        <v>2410</v>
      </c>
    </row>
    <row r="1978" spans="2:8" x14ac:dyDescent="0.3">
      <c r="B1978" t="s">
        <v>1073</v>
      </c>
      <c r="C1978" t="s">
        <v>1159</v>
      </c>
      <c r="D1978" t="s">
        <v>1170</v>
      </c>
      <c r="E1978" t="s">
        <v>975</v>
      </c>
      <c r="F1978" t="s">
        <v>998</v>
      </c>
      <c r="G1978" t="s">
        <v>977</v>
      </c>
      <c r="H1978">
        <v>147</v>
      </c>
    </row>
    <row r="1979" spans="2:8" x14ac:dyDescent="0.3">
      <c r="B1979" t="s">
        <v>1073</v>
      </c>
      <c r="C1979" t="s">
        <v>1159</v>
      </c>
      <c r="D1979" t="s">
        <v>1170</v>
      </c>
      <c r="E1979" t="s">
        <v>982</v>
      </c>
      <c r="F1979" t="s">
        <v>998</v>
      </c>
      <c r="G1979" t="s">
        <v>977</v>
      </c>
      <c r="H1979">
        <v>130</v>
      </c>
    </row>
    <row r="1980" spans="2:8" x14ac:dyDescent="0.3">
      <c r="B1980" t="s">
        <v>1073</v>
      </c>
      <c r="C1980" t="s">
        <v>1159</v>
      </c>
      <c r="D1980" t="s">
        <v>1170</v>
      </c>
      <c r="E1980" t="s">
        <v>975</v>
      </c>
      <c r="F1980" t="s">
        <v>998</v>
      </c>
      <c r="G1980" t="s">
        <v>987</v>
      </c>
      <c r="H1980">
        <v>43</v>
      </c>
    </row>
    <row r="1981" spans="2:8" x14ac:dyDescent="0.3">
      <c r="B1981" t="s">
        <v>1073</v>
      </c>
      <c r="C1981" t="s">
        <v>1159</v>
      </c>
      <c r="D1981" t="s">
        <v>1170</v>
      </c>
      <c r="E1981" t="s">
        <v>982</v>
      </c>
      <c r="F1981" t="s">
        <v>998</v>
      </c>
      <c r="G1981" t="s">
        <v>987</v>
      </c>
      <c r="H1981">
        <v>43</v>
      </c>
    </row>
    <row r="1982" spans="2:8" x14ac:dyDescent="0.3">
      <c r="B1982" t="s">
        <v>1073</v>
      </c>
      <c r="C1982" t="s">
        <v>1159</v>
      </c>
      <c r="D1982" t="s">
        <v>1170</v>
      </c>
      <c r="E1982" t="s">
        <v>975</v>
      </c>
      <c r="F1982" t="s">
        <v>998</v>
      </c>
      <c r="G1982" t="s">
        <v>995</v>
      </c>
      <c r="H1982">
        <v>391</v>
      </c>
    </row>
    <row r="1983" spans="2:8" x14ac:dyDescent="0.3">
      <c r="B1983" t="s">
        <v>1073</v>
      </c>
      <c r="C1983" t="s">
        <v>1159</v>
      </c>
      <c r="D1983" t="s">
        <v>1170</v>
      </c>
      <c r="E1983" t="s">
        <v>982</v>
      </c>
      <c r="F1983" t="s">
        <v>998</v>
      </c>
      <c r="G1983" t="s">
        <v>995</v>
      </c>
      <c r="H1983">
        <v>451</v>
      </c>
    </row>
    <row r="1984" spans="2:8" x14ac:dyDescent="0.3">
      <c r="B1984" t="s">
        <v>1073</v>
      </c>
      <c r="C1984" t="s">
        <v>1159</v>
      </c>
      <c r="D1984" t="s">
        <v>1171</v>
      </c>
      <c r="E1984" t="s">
        <v>975</v>
      </c>
      <c r="F1984" t="s">
        <v>976</v>
      </c>
      <c r="G1984" t="s">
        <v>977</v>
      </c>
      <c r="H1984">
        <v>707</v>
      </c>
    </row>
    <row r="1985" spans="2:8" x14ac:dyDescent="0.3">
      <c r="B1985" t="s">
        <v>1073</v>
      </c>
      <c r="C1985" t="s">
        <v>1159</v>
      </c>
      <c r="D1985" t="s">
        <v>1171</v>
      </c>
      <c r="E1985" t="s">
        <v>982</v>
      </c>
      <c r="F1985" t="s">
        <v>976</v>
      </c>
      <c r="G1985" t="s">
        <v>977</v>
      </c>
      <c r="H1985">
        <v>652</v>
      </c>
    </row>
    <row r="1986" spans="2:8" x14ac:dyDescent="0.3">
      <c r="B1986" t="s">
        <v>1073</v>
      </c>
      <c r="C1986" t="s">
        <v>1159</v>
      </c>
      <c r="D1986" t="s">
        <v>1171</v>
      </c>
      <c r="E1986" t="s">
        <v>975</v>
      </c>
      <c r="F1986" t="s">
        <v>976</v>
      </c>
      <c r="G1986" t="s">
        <v>987</v>
      </c>
      <c r="H1986">
        <v>319</v>
      </c>
    </row>
    <row r="1987" spans="2:8" x14ac:dyDescent="0.3">
      <c r="B1987" t="s">
        <v>1073</v>
      </c>
      <c r="C1987" t="s">
        <v>1159</v>
      </c>
      <c r="D1987" t="s">
        <v>1171</v>
      </c>
      <c r="E1987" t="s">
        <v>982</v>
      </c>
      <c r="F1987" t="s">
        <v>976</v>
      </c>
      <c r="G1987" t="s">
        <v>987</v>
      </c>
      <c r="H1987">
        <v>297</v>
      </c>
    </row>
    <row r="1988" spans="2:8" x14ac:dyDescent="0.3">
      <c r="B1988" t="s">
        <v>1073</v>
      </c>
      <c r="C1988" t="s">
        <v>1159</v>
      </c>
      <c r="D1988" t="s">
        <v>1171</v>
      </c>
      <c r="E1988" t="s">
        <v>975</v>
      </c>
      <c r="F1988" t="s">
        <v>976</v>
      </c>
      <c r="G1988" t="s">
        <v>995</v>
      </c>
      <c r="H1988">
        <v>2233</v>
      </c>
    </row>
    <row r="1989" spans="2:8" x14ac:dyDescent="0.3">
      <c r="B1989" t="s">
        <v>1073</v>
      </c>
      <c r="C1989" t="s">
        <v>1159</v>
      </c>
      <c r="D1989" t="s">
        <v>1171</v>
      </c>
      <c r="E1989" t="s">
        <v>982</v>
      </c>
      <c r="F1989" t="s">
        <v>976</v>
      </c>
      <c r="G1989" t="s">
        <v>995</v>
      </c>
      <c r="H1989">
        <v>2373</v>
      </c>
    </row>
    <row r="1990" spans="2:8" x14ac:dyDescent="0.3">
      <c r="B1990" t="s">
        <v>1073</v>
      </c>
      <c r="C1990" t="s">
        <v>1159</v>
      </c>
      <c r="D1990" t="s">
        <v>1171</v>
      </c>
      <c r="E1990" t="s">
        <v>975</v>
      </c>
      <c r="F1990" t="s">
        <v>998</v>
      </c>
      <c r="G1990" t="s">
        <v>977</v>
      </c>
      <c r="H1990">
        <v>18</v>
      </c>
    </row>
    <row r="1991" spans="2:8" x14ac:dyDescent="0.3">
      <c r="B1991" t="s">
        <v>1073</v>
      </c>
      <c r="C1991" t="s">
        <v>1159</v>
      </c>
      <c r="D1991" t="s">
        <v>1171</v>
      </c>
      <c r="E1991" t="s">
        <v>982</v>
      </c>
      <c r="F1991" t="s">
        <v>998</v>
      </c>
      <c r="G1991" t="s">
        <v>977</v>
      </c>
      <c r="H1991">
        <v>22</v>
      </c>
    </row>
    <row r="1992" spans="2:8" x14ac:dyDescent="0.3">
      <c r="B1992" t="s">
        <v>1073</v>
      </c>
      <c r="C1992" t="s">
        <v>1159</v>
      </c>
      <c r="D1992" t="s">
        <v>1171</v>
      </c>
      <c r="E1992" t="s">
        <v>975</v>
      </c>
      <c r="F1992" t="s">
        <v>998</v>
      </c>
      <c r="G1992" t="s">
        <v>987</v>
      </c>
      <c r="H1992">
        <v>7</v>
      </c>
    </row>
    <row r="1993" spans="2:8" x14ac:dyDescent="0.3">
      <c r="B1993" t="s">
        <v>1073</v>
      </c>
      <c r="C1993" t="s">
        <v>1159</v>
      </c>
      <c r="D1993" t="s">
        <v>1171</v>
      </c>
      <c r="E1993" t="s">
        <v>982</v>
      </c>
      <c r="F1993" t="s">
        <v>998</v>
      </c>
      <c r="G1993" t="s">
        <v>987</v>
      </c>
      <c r="H1993">
        <v>12</v>
      </c>
    </row>
    <row r="1994" spans="2:8" x14ac:dyDescent="0.3">
      <c r="B1994" t="s">
        <v>1073</v>
      </c>
      <c r="C1994" t="s">
        <v>1159</v>
      </c>
      <c r="D1994" t="s">
        <v>1171</v>
      </c>
      <c r="E1994" t="s">
        <v>975</v>
      </c>
      <c r="F1994" t="s">
        <v>998</v>
      </c>
      <c r="G1994" t="s">
        <v>995</v>
      </c>
      <c r="H1994">
        <v>124</v>
      </c>
    </row>
    <row r="1995" spans="2:8" x14ac:dyDescent="0.3">
      <c r="B1995" t="s">
        <v>1073</v>
      </c>
      <c r="C1995" t="s">
        <v>1159</v>
      </c>
      <c r="D1995" t="s">
        <v>1171</v>
      </c>
      <c r="E1995" t="s">
        <v>982</v>
      </c>
      <c r="F1995" t="s">
        <v>998</v>
      </c>
      <c r="G1995" t="s">
        <v>995</v>
      </c>
      <c r="H1995">
        <v>132</v>
      </c>
    </row>
    <row r="1996" spans="2:8" x14ac:dyDescent="0.3">
      <c r="B1996" t="s">
        <v>1073</v>
      </c>
      <c r="C1996" t="s">
        <v>1159</v>
      </c>
      <c r="D1996" t="s">
        <v>1159</v>
      </c>
      <c r="E1996" t="s">
        <v>975</v>
      </c>
      <c r="F1996" t="s">
        <v>976</v>
      </c>
      <c r="G1996" t="s">
        <v>977</v>
      </c>
      <c r="H1996">
        <v>2008</v>
      </c>
    </row>
    <row r="1997" spans="2:8" x14ac:dyDescent="0.3">
      <c r="B1997" t="s">
        <v>1073</v>
      </c>
      <c r="C1997" t="s">
        <v>1159</v>
      </c>
      <c r="D1997" t="s">
        <v>1159</v>
      </c>
      <c r="E1997" t="s">
        <v>982</v>
      </c>
      <c r="F1997" t="s">
        <v>976</v>
      </c>
      <c r="G1997" t="s">
        <v>977</v>
      </c>
      <c r="H1997">
        <v>2065</v>
      </c>
    </row>
    <row r="1998" spans="2:8" x14ac:dyDescent="0.3">
      <c r="B1998" t="s">
        <v>1073</v>
      </c>
      <c r="C1998" t="s">
        <v>1159</v>
      </c>
      <c r="D1998" t="s">
        <v>1159</v>
      </c>
      <c r="E1998" t="s">
        <v>975</v>
      </c>
      <c r="F1998" t="s">
        <v>976</v>
      </c>
      <c r="G1998" t="s">
        <v>987</v>
      </c>
      <c r="H1998">
        <v>988</v>
      </c>
    </row>
    <row r="1999" spans="2:8" x14ac:dyDescent="0.3">
      <c r="B1999" t="s">
        <v>1073</v>
      </c>
      <c r="C1999" t="s">
        <v>1159</v>
      </c>
      <c r="D1999" t="s">
        <v>1159</v>
      </c>
      <c r="E1999" t="s">
        <v>982</v>
      </c>
      <c r="F1999" t="s">
        <v>976</v>
      </c>
      <c r="G1999" t="s">
        <v>987</v>
      </c>
      <c r="H1999">
        <v>1061</v>
      </c>
    </row>
    <row r="2000" spans="2:8" x14ac:dyDescent="0.3">
      <c r="B2000" t="s">
        <v>1073</v>
      </c>
      <c r="C2000" t="s">
        <v>1159</v>
      </c>
      <c r="D2000" t="s">
        <v>1159</v>
      </c>
      <c r="E2000" t="s">
        <v>975</v>
      </c>
      <c r="F2000" t="s">
        <v>976</v>
      </c>
      <c r="G2000" t="s">
        <v>995</v>
      </c>
      <c r="H2000">
        <v>8596</v>
      </c>
    </row>
    <row r="2001" spans="2:8" x14ac:dyDescent="0.3">
      <c r="B2001" t="s">
        <v>1073</v>
      </c>
      <c r="C2001" t="s">
        <v>1159</v>
      </c>
      <c r="D2001" t="s">
        <v>1159</v>
      </c>
      <c r="E2001" t="s">
        <v>982</v>
      </c>
      <c r="F2001" t="s">
        <v>976</v>
      </c>
      <c r="G2001" t="s">
        <v>995</v>
      </c>
      <c r="H2001">
        <v>9895</v>
      </c>
    </row>
    <row r="2002" spans="2:8" x14ac:dyDescent="0.3">
      <c r="B2002" t="s">
        <v>1073</v>
      </c>
      <c r="C2002" t="s">
        <v>1159</v>
      </c>
      <c r="D2002" t="s">
        <v>1159</v>
      </c>
      <c r="E2002" t="s">
        <v>975</v>
      </c>
      <c r="F2002" t="s">
        <v>998</v>
      </c>
      <c r="G2002" t="s">
        <v>977</v>
      </c>
      <c r="H2002">
        <v>104</v>
      </c>
    </row>
    <row r="2003" spans="2:8" x14ac:dyDescent="0.3">
      <c r="B2003" t="s">
        <v>1073</v>
      </c>
      <c r="C2003" t="s">
        <v>1159</v>
      </c>
      <c r="D2003" t="s">
        <v>1159</v>
      </c>
      <c r="E2003" t="s">
        <v>982</v>
      </c>
      <c r="F2003" t="s">
        <v>998</v>
      </c>
      <c r="G2003" t="s">
        <v>977</v>
      </c>
      <c r="H2003">
        <v>103</v>
      </c>
    </row>
    <row r="2004" spans="2:8" x14ac:dyDescent="0.3">
      <c r="B2004" t="s">
        <v>1073</v>
      </c>
      <c r="C2004" t="s">
        <v>1159</v>
      </c>
      <c r="D2004" t="s">
        <v>1159</v>
      </c>
      <c r="E2004" t="s">
        <v>975</v>
      </c>
      <c r="F2004" t="s">
        <v>998</v>
      </c>
      <c r="G2004" t="s">
        <v>987</v>
      </c>
      <c r="H2004">
        <v>39</v>
      </c>
    </row>
    <row r="2005" spans="2:8" x14ac:dyDescent="0.3">
      <c r="B2005" t="s">
        <v>1073</v>
      </c>
      <c r="C2005" t="s">
        <v>1159</v>
      </c>
      <c r="D2005" t="s">
        <v>1159</v>
      </c>
      <c r="E2005" t="s">
        <v>982</v>
      </c>
      <c r="F2005" t="s">
        <v>998</v>
      </c>
      <c r="G2005" t="s">
        <v>987</v>
      </c>
      <c r="H2005">
        <v>44</v>
      </c>
    </row>
    <row r="2006" spans="2:8" x14ac:dyDescent="0.3">
      <c r="B2006" t="s">
        <v>1073</v>
      </c>
      <c r="C2006" t="s">
        <v>1159</v>
      </c>
      <c r="D2006" t="s">
        <v>1159</v>
      </c>
      <c r="E2006" t="s">
        <v>975</v>
      </c>
      <c r="F2006" t="s">
        <v>998</v>
      </c>
      <c r="G2006" t="s">
        <v>995</v>
      </c>
      <c r="H2006">
        <v>766</v>
      </c>
    </row>
    <row r="2007" spans="2:8" x14ac:dyDescent="0.3">
      <c r="B2007" t="s">
        <v>1073</v>
      </c>
      <c r="C2007" t="s">
        <v>1159</v>
      </c>
      <c r="D2007" t="s">
        <v>1159</v>
      </c>
      <c r="E2007" t="s">
        <v>982</v>
      </c>
      <c r="F2007" t="s">
        <v>998</v>
      </c>
      <c r="G2007" t="s">
        <v>995</v>
      </c>
      <c r="H2007">
        <v>776</v>
      </c>
    </row>
    <row r="2008" spans="2:8" x14ac:dyDescent="0.3">
      <c r="B2008" t="s">
        <v>1073</v>
      </c>
      <c r="C2008" t="s">
        <v>1159</v>
      </c>
      <c r="D2008" t="s">
        <v>1172</v>
      </c>
      <c r="E2008" t="s">
        <v>975</v>
      </c>
      <c r="F2008" t="s">
        <v>976</v>
      </c>
      <c r="G2008" t="s">
        <v>977</v>
      </c>
      <c r="H2008">
        <v>844</v>
      </c>
    </row>
    <row r="2009" spans="2:8" x14ac:dyDescent="0.3">
      <c r="B2009" t="s">
        <v>1073</v>
      </c>
      <c r="C2009" t="s">
        <v>1159</v>
      </c>
      <c r="D2009" t="s">
        <v>1172</v>
      </c>
      <c r="E2009" t="s">
        <v>982</v>
      </c>
      <c r="F2009" t="s">
        <v>976</v>
      </c>
      <c r="G2009" t="s">
        <v>977</v>
      </c>
      <c r="H2009">
        <v>761</v>
      </c>
    </row>
    <row r="2010" spans="2:8" x14ac:dyDescent="0.3">
      <c r="B2010" t="s">
        <v>1073</v>
      </c>
      <c r="C2010" t="s">
        <v>1159</v>
      </c>
      <c r="D2010" t="s">
        <v>1172</v>
      </c>
      <c r="E2010" t="s">
        <v>975</v>
      </c>
      <c r="F2010" t="s">
        <v>976</v>
      </c>
      <c r="G2010" t="s">
        <v>987</v>
      </c>
      <c r="H2010">
        <v>329</v>
      </c>
    </row>
    <row r="2011" spans="2:8" x14ac:dyDescent="0.3">
      <c r="B2011" t="s">
        <v>1073</v>
      </c>
      <c r="C2011" t="s">
        <v>1159</v>
      </c>
      <c r="D2011" t="s">
        <v>1172</v>
      </c>
      <c r="E2011" t="s">
        <v>982</v>
      </c>
      <c r="F2011" t="s">
        <v>976</v>
      </c>
      <c r="G2011" t="s">
        <v>987</v>
      </c>
      <c r="H2011">
        <v>338</v>
      </c>
    </row>
    <row r="2012" spans="2:8" x14ac:dyDescent="0.3">
      <c r="B2012" t="s">
        <v>1073</v>
      </c>
      <c r="C2012" t="s">
        <v>1159</v>
      </c>
      <c r="D2012" t="s">
        <v>1172</v>
      </c>
      <c r="E2012" t="s">
        <v>975</v>
      </c>
      <c r="F2012" t="s">
        <v>976</v>
      </c>
      <c r="G2012" t="s">
        <v>995</v>
      </c>
      <c r="H2012">
        <v>2622</v>
      </c>
    </row>
    <row r="2013" spans="2:8" x14ac:dyDescent="0.3">
      <c r="B2013" t="s">
        <v>1073</v>
      </c>
      <c r="C2013" t="s">
        <v>1159</v>
      </c>
      <c r="D2013" t="s">
        <v>1172</v>
      </c>
      <c r="E2013" t="s">
        <v>982</v>
      </c>
      <c r="F2013" t="s">
        <v>976</v>
      </c>
      <c r="G2013" t="s">
        <v>995</v>
      </c>
      <c r="H2013">
        <v>2886</v>
      </c>
    </row>
    <row r="2014" spans="2:8" x14ac:dyDescent="0.3">
      <c r="B2014" t="s">
        <v>1073</v>
      </c>
      <c r="C2014" t="s">
        <v>1159</v>
      </c>
      <c r="D2014" t="s">
        <v>1172</v>
      </c>
      <c r="E2014" t="s">
        <v>975</v>
      </c>
      <c r="F2014" t="s">
        <v>998</v>
      </c>
      <c r="G2014" t="s">
        <v>977</v>
      </c>
      <c r="H2014">
        <v>23</v>
      </c>
    </row>
    <row r="2015" spans="2:8" x14ac:dyDescent="0.3">
      <c r="B2015" t="s">
        <v>1073</v>
      </c>
      <c r="C2015" t="s">
        <v>1159</v>
      </c>
      <c r="D2015" t="s">
        <v>1172</v>
      </c>
      <c r="E2015" t="s">
        <v>982</v>
      </c>
      <c r="F2015" t="s">
        <v>998</v>
      </c>
      <c r="G2015" t="s">
        <v>977</v>
      </c>
      <c r="H2015">
        <v>21</v>
      </c>
    </row>
    <row r="2016" spans="2:8" x14ac:dyDescent="0.3">
      <c r="B2016" t="s">
        <v>1073</v>
      </c>
      <c r="C2016" t="s">
        <v>1159</v>
      </c>
      <c r="D2016" t="s">
        <v>1172</v>
      </c>
      <c r="E2016" t="s">
        <v>975</v>
      </c>
      <c r="F2016" t="s">
        <v>998</v>
      </c>
      <c r="G2016" t="s">
        <v>987</v>
      </c>
      <c r="H2016">
        <v>7</v>
      </c>
    </row>
    <row r="2017" spans="2:8" x14ac:dyDescent="0.3">
      <c r="B2017" t="s">
        <v>1073</v>
      </c>
      <c r="C2017" t="s">
        <v>1159</v>
      </c>
      <c r="D2017" t="s">
        <v>1172</v>
      </c>
      <c r="E2017" t="s">
        <v>982</v>
      </c>
      <c r="F2017" t="s">
        <v>998</v>
      </c>
      <c r="G2017" t="s">
        <v>987</v>
      </c>
      <c r="H2017">
        <v>6</v>
      </c>
    </row>
    <row r="2018" spans="2:8" x14ac:dyDescent="0.3">
      <c r="B2018" t="s">
        <v>1073</v>
      </c>
      <c r="C2018" t="s">
        <v>1159</v>
      </c>
      <c r="D2018" t="s">
        <v>1172</v>
      </c>
      <c r="E2018" t="s">
        <v>975</v>
      </c>
      <c r="F2018" t="s">
        <v>998</v>
      </c>
      <c r="G2018" t="s">
        <v>995</v>
      </c>
      <c r="H2018">
        <v>136</v>
      </c>
    </row>
    <row r="2019" spans="2:8" x14ac:dyDescent="0.3">
      <c r="B2019" t="s">
        <v>1073</v>
      </c>
      <c r="C2019" t="s">
        <v>1159</v>
      </c>
      <c r="D2019" t="s">
        <v>1172</v>
      </c>
      <c r="E2019" t="s">
        <v>982</v>
      </c>
      <c r="F2019" t="s">
        <v>998</v>
      </c>
      <c r="G2019" t="s">
        <v>995</v>
      </c>
      <c r="H2019">
        <v>131</v>
      </c>
    </row>
    <row r="2020" spans="2:8" x14ac:dyDescent="0.3">
      <c r="B2020" t="s">
        <v>1073</v>
      </c>
      <c r="C2020" t="s">
        <v>1159</v>
      </c>
      <c r="D2020" t="s">
        <v>1173</v>
      </c>
      <c r="E2020" t="s">
        <v>975</v>
      </c>
      <c r="F2020" t="s">
        <v>976</v>
      </c>
      <c r="G2020" t="s">
        <v>977</v>
      </c>
      <c r="H2020">
        <v>1787</v>
      </c>
    </row>
    <row r="2021" spans="2:8" x14ac:dyDescent="0.3">
      <c r="B2021" t="s">
        <v>1073</v>
      </c>
      <c r="C2021" t="s">
        <v>1159</v>
      </c>
      <c r="D2021" t="s">
        <v>1173</v>
      </c>
      <c r="E2021" t="s">
        <v>982</v>
      </c>
      <c r="F2021" t="s">
        <v>976</v>
      </c>
      <c r="G2021" t="s">
        <v>977</v>
      </c>
      <c r="H2021">
        <v>1712</v>
      </c>
    </row>
    <row r="2022" spans="2:8" x14ac:dyDescent="0.3">
      <c r="B2022" t="s">
        <v>1073</v>
      </c>
      <c r="C2022" t="s">
        <v>1159</v>
      </c>
      <c r="D2022" t="s">
        <v>1173</v>
      </c>
      <c r="E2022" t="s">
        <v>975</v>
      </c>
      <c r="F2022" t="s">
        <v>976</v>
      </c>
      <c r="G2022" t="s">
        <v>987</v>
      </c>
      <c r="H2022">
        <v>1000</v>
      </c>
    </row>
    <row r="2023" spans="2:8" x14ac:dyDescent="0.3">
      <c r="B2023" t="s">
        <v>1073</v>
      </c>
      <c r="C2023" t="s">
        <v>1159</v>
      </c>
      <c r="D2023" t="s">
        <v>1173</v>
      </c>
      <c r="E2023" t="s">
        <v>982</v>
      </c>
      <c r="F2023" t="s">
        <v>976</v>
      </c>
      <c r="G2023" t="s">
        <v>987</v>
      </c>
      <c r="H2023">
        <v>1000</v>
      </c>
    </row>
    <row r="2024" spans="2:8" x14ac:dyDescent="0.3">
      <c r="B2024" t="s">
        <v>1073</v>
      </c>
      <c r="C2024" t="s">
        <v>1159</v>
      </c>
      <c r="D2024" t="s">
        <v>1173</v>
      </c>
      <c r="E2024" t="s">
        <v>975</v>
      </c>
      <c r="F2024" t="s">
        <v>976</v>
      </c>
      <c r="G2024" t="s">
        <v>995</v>
      </c>
      <c r="H2024">
        <v>6551</v>
      </c>
    </row>
    <row r="2025" spans="2:8" x14ac:dyDescent="0.3">
      <c r="B2025" t="s">
        <v>1073</v>
      </c>
      <c r="C2025" t="s">
        <v>1159</v>
      </c>
      <c r="D2025" t="s">
        <v>1173</v>
      </c>
      <c r="E2025" t="s">
        <v>982</v>
      </c>
      <c r="F2025" t="s">
        <v>976</v>
      </c>
      <c r="G2025" t="s">
        <v>995</v>
      </c>
      <c r="H2025">
        <v>7501</v>
      </c>
    </row>
    <row r="2026" spans="2:8" x14ac:dyDescent="0.3">
      <c r="B2026" t="s">
        <v>1073</v>
      </c>
      <c r="C2026" t="s">
        <v>1159</v>
      </c>
      <c r="D2026" t="s">
        <v>1173</v>
      </c>
      <c r="E2026" t="s">
        <v>975</v>
      </c>
      <c r="F2026" t="s">
        <v>998</v>
      </c>
      <c r="G2026" t="s">
        <v>977</v>
      </c>
      <c r="H2026">
        <v>218</v>
      </c>
    </row>
    <row r="2027" spans="2:8" x14ac:dyDescent="0.3">
      <c r="B2027" t="s">
        <v>1073</v>
      </c>
      <c r="C2027" t="s">
        <v>1159</v>
      </c>
      <c r="D2027" t="s">
        <v>1173</v>
      </c>
      <c r="E2027" t="s">
        <v>982</v>
      </c>
      <c r="F2027" t="s">
        <v>998</v>
      </c>
      <c r="G2027" t="s">
        <v>977</v>
      </c>
      <c r="H2027">
        <v>222</v>
      </c>
    </row>
    <row r="2028" spans="2:8" x14ac:dyDescent="0.3">
      <c r="B2028" t="s">
        <v>1073</v>
      </c>
      <c r="C2028" t="s">
        <v>1159</v>
      </c>
      <c r="D2028" t="s">
        <v>1173</v>
      </c>
      <c r="E2028" t="s">
        <v>975</v>
      </c>
      <c r="F2028" t="s">
        <v>998</v>
      </c>
      <c r="G2028" t="s">
        <v>987</v>
      </c>
      <c r="H2028">
        <v>74</v>
      </c>
    </row>
    <row r="2029" spans="2:8" x14ac:dyDescent="0.3">
      <c r="B2029" t="s">
        <v>1073</v>
      </c>
      <c r="C2029" t="s">
        <v>1159</v>
      </c>
      <c r="D2029" t="s">
        <v>1173</v>
      </c>
      <c r="E2029" t="s">
        <v>982</v>
      </c>
      <c r="F2029" t="s">
        <v>998</v>
      </c>
      <c r="G2029" t="s">
        <v>987</v>
      </c>
      <c r="H2029">
        <v>78</v>
      </c>
    </row>
    <row r="2030" spans="2:8" x14ac:dyDescent="0.3">
      <c r="B2030" t="s">
        <v>1073</v>
      </c>
      <c r="C2030" t="s">
        <v>1159</v>
      </c>
      <c r="D2030" t="s">
        <v>1173</v>
      </c>
      <c r="E2030" t="s">
        <v>975</v>
      </c>
      <c r="F2030" t="s">
        <v>998</v>
      </c>
      <c r="G2030" t="s">
        <v>995</v>
      </c>
      <c r="H2030">
        <v>883</v>
      </c>
    </row>
    <row r="2031" spans="2:8" x14ac:dyDescent="0.3">
      <c r="B2031" t="s">
        <v>1073</v>
      </c>
      <c r="C2031" t="s">
        <v>1159</v>
      </c>
      <c r="D2031" t="s">
        <v>1173</v>
      </c>
      <c r="E2031" t="s">
        <v>982</v>
      </c>
      <c r="F2031" t="s">
        <v>998</v>
      </c>
      <c r="G2031" t="s">
        <v>995</v>
      </c>
      <c r="H2031">
        <v>990</v>
      </c>
    </row>
    <row r="2032" spans="2:8" x14ac:dyDescent="0.3">
      <c r="B2032" t="s">
        <v>1073</v>
      </c>
      <c r="C2032" t="s">
        <v>1159</v>
      </c>
      <c r="D2032" t="s">
        <v>1174</v>
      </c>
      <c r="E2032" t="s">
        <v>975</v>
      </c>
      <c r="F2032" t="s">
        <v>976</v>
      </c>
      <c r="G2032" t="s">
        <v>977</v>
      </c>
      <c r="H2032">
        <v>2250</v>
      </c>
    </row>
    <row r="2033" spans="2:8" x14ac:dyDescent="0.3">
      <c r="B2033" t="s">
        <v>1073</v>
      </c>
      <c r="C2033" t="s">
        <v>1159</v>
      </c>
      <c r="D2033" t="s">
        <v>1174</v>
      </c>
      <c r="E2033" t="s">
        <v>982</v>
      </c>
      <c r="F2033" t="s">
        <v>976</v>
      </c>
      <c r="G2033" t="s">
        <v>977</v>
      </c>
      <c r="H2033">
        <v>2072</v>
      </c>
    </row>
    <row r="2034" spans="2:8" x14ac:dyDescent="0.3">
      <c r="B2034" t="s">
        <v>1073</v>
      </c>
      <c r="C2034" t="s">
        <v>1159</v>
      </c>
      <c r="D2034" t="s">
        <v>1174</v>
      </c>
      <c r="E2034" t="s">
        <v>975</v>
      </c>
      <c r="F2034" t="s">
        <v>976</v>
      </c>
      <c r="G2034" t="s">
        <v>987</v>
      </c>
      <c r="H2034">
        <v>867</v>
      </c>
    </row>
    <row r="2035" spans="2:8" x14ac:dyDescent="0.3">
      <c r="B2035" t="s">
        <v>1073</v>
      </c>
      <c r="C2035" t="s">
        <v>1159</v>
      </c>
      <c r="D2035" t="s">
        <v>1174</v>
      </c>
      <c r="E2035" t="s">
        <v>982</v>
      </c>
      <c r="F2035" t="s">
        <v>976</v>
      </c>
      <c r="G2035" t="s">
        <v>987</v>
      </c>
      <c r="H2035">
        <v>848</v>
      </c>
    </row>
    <row r="2036" spans="2:8" x14ac:dyDescent="0.3">
      <c r="B2036" t="s">
        <v>1073</v>
      </c>
      <c r="C2036" t="s">
        <v>1159</v>
      </c>
      <c r="D2036" t="s">
        <v>1174</v>
      </c>
      <c r="E2036" t="s">
        <v>975</v>
      </c>
      <c r="F2036" t="s">
        <v>976</v>
      </c>
      <c r="G2036" t="s">
        <v>995</v>
      </c>
      <c r="H2036">
        <v>6746</v>
      </c>
    </row>
    <row r="2037" spans="2:8" x14ac:dyDescent="0.3">
      <c r="B2037" t="s">
        <v>1073</v>
      </c>
      <c r="C2037" t="s">
        <v>1159</v>
      </c>
      <c r="D2037" t="s">
        <v>1174</v>
      </c>
      <c r="E2037" t="s">
        <v>982</v>
      </c>
      <c r="F2037" t="s">
        <v>976</v>
      </c>
      <c r="G2037" t="s">
        <v>995</v>
      </c>
      <c r="H2037">
        <v>7594</v>
      </c>
    </row>
    <row r="2038" spans="2:8" x14ac:dyDescent="0.3">
      <c r="B2038" t="s">
        <v>1073</v>
      </c>
      <c r="C2038" t="s">
        <v>1159</v>
      </c>
      <c r="D2038" t="s">
        <v>1174</v>
      </c>
      <c r="E2038" t="s">
        <v>975</v>
      </c>
      <c r="F2038" t="s">
        <v>998</v>
      </c>
      <c r="G2038" t="s">
        <v>977</v>
      </c>
      <c r="H2038">
        <v>127</v>
      </c>
    </row>
    <row r="2039" spans="2:8" x14ac:dyDescent="0.3">
      <c r="B2039" t="s">
        <v>1073</v>
      </c>
      <c r="C2039" t="s">
        <v>1159</v>
      </c>
      <c r="D2039" t="s">
        <v>1174</v>
      </c>
      <c r="E2039" t="s">
        <v>982</v>
      </c>
      <c r="F2039" t="s">
        <v>998</v>
      </c>
      <c r="G2039" t="s">
        <v>977</v>
      </c>
      <c r="H2039">
        <v>115</v>
      </c>
    </row>
    <row r="2040" spans="2:8" x14ac:dyDescent="0.3">
      <c r="B2040" t="s">
        <v>1073</v>
      </c>
      <c r="C2040" t="s">
        <v>1159</v>
      </c>
      <c r="D2040" t="s">
        <v>1174</v>
      </c>
      <c r="E2040" t="s">
        <v>975</v>
      </c>
      <c r="F2040" t="s">
        <v>998</v>
      </c>
      <c r="G2040" t="s">
        <v>987</v>
      </c>
      <c r="H2040">
        <v>64</v>
      </c>
    </row>
    <row r="2041" spans="2:8" x14ac:dyDescent="0.3">
      <c r="B2041" t="s">
        <v>1073</v>
      </c>
      <c r="C2041" t="s">
        <v>1159</v>
      </c>
      <c r="D2041" t="s">
        <v>1174</v>
      </c>
      <c r="E2041" t="s">
        <v>982</v>
      </c>
      <c r="F2041" t="s">
        <v>998</v>
      </c>
      <c r="G2041" t="s">
        <v>987</v>
      </c>
      <c r="H2041">
        <v>65</v>
      </c>
    </row>
    <row r="2042" spans="2:8" x14ac:dyDescent="0.3">
      <c r="B2042" t="s">
        <v>1073</v>
      </c>
      <c r="C2042" t="s">
        <v>1159</v>
      </c>
      <c r="D2042" t="s">
        <v>1174</v>
      </c>
      <c r="E2042" t="s">
        <v>975</v>
      </c>
      <c r="F2042" t="s">
        <v>998</v>
      </c>
      <c r="G2042" t="s">
        <v>995</v>
      </c>
      <c r="H2042">
        <v>1589</v>
      </c>
    </row>
    <row r="2043" spans="2:8" x14ac:dyDescent="0.3">
      <c r="B2043" t="s">
        <v>1073</v>
      </c>
      <c r="C2043" t="s">
        <v>1159</v>
      </c>
      <c r="D2043" t="s">
        <v>1174</v>
      </c>
      <c r="E2043" t="s">
        <v>982</v>
      </c>
      <c r="F2043" t="s">
        <v>998</v>
      </c>
      <c r="G2043" t="s">
        <v>995</v>
      </c>
      <c r="H2043">
        <v>1520</v>
      </c>
    </row>
    <row r="2044" spans="2:8" x14ac:dyDescent="0.3">
      <c r="B2044" t="s">
        <v>1073</v>
      </c>
      <c r="C2044" t="s">
        <v>1159</v>
      </c>
      <c r="D2044" t="s">
        <v>1175</v>
      </c>
      <c r="E2044" t="s">
        <v>975</v>
      </c>
      <c r="F2044" t="s">
        <v>976</v>
      </c>
      <c r="G2044" t="s">
        <v>977</v>
      </c>
      <c r="H2044">
        <v>984</v>
      </c>
    </row>
    <row r="2045" spans="2:8" x14ac:dyDescent="0.3">
      <c r="B2045" t="s">
        <v>1073</v>
      </c>
      <c r="C2045" t="s">
        <v>1159</v>
      </c>
      <c r="D2045" t="s">
        <v>1175</v>
      </c>
      <c r="E2045" t="s">
        <v>982</v>
      </c>
      <c r="F2045" t="s">
        <v>976</v>
      </c>
      <c r="G2045" t="s">
        <v>977</v>
      </c>
      <c r="H2045">
        <v>953</v>
      </c>
    </row>
    <row r="2046" spans="2:8" x14ac:dyDescent="0.3">
      <c r="B2046" t="s">
        <v>1073</v>
      </c>
      <c r="C2046" t="s">
        <v>1159</v>
      </c>
      <c r="D2046" t="s">
        <v>1175</v>
      </c>
      <c r="E2046" t="s">
        <v>975</v>
      </c>
      <c r="F2046" t="s">
        <v>976</v>
      </c>
      <c r="G2046" t="s">
        <v>987</v>
      </c>
      <c r="H2046">
        <v>462</v>
      </c>
    </row>
    <row r="2047" spans="2:8" x14ac:dyDescent="0.3">
      <c r="B2047" t="s">
        <v>1073</v>
      </c>
      <c r="C2047" t="s">
        <v>1159</v>
      </c>
      <c r="D2047" t="s">
        <v>1175</v>
      </c>
      <c r="E2047" t="s">
        <v>982</v>
      </c>
      <c r="F2047" t="s">
        <v>976</v>
      </c>
      <c r="G2047" t="s">
        <v>987</v>
      </c>
      <c r="H2047">
        <v>441</v>
      </c>
    </row>
    <row r="2048" spans="2:8" x14ac:dyDescent="0.3">
      <c r="B2048" t="s">
        <v>1073</v>
      </c>
      <c r="C2048" t="s">
        <v>1159</v>
      </c>
      <c r="D2048" t="s">
        <v>1175</v>
      </c>
      <c r="E2048" t="s">
        <v>975</v>
      </c>
      <c r="F2048" t="s">
        <v>976</v>
      </c>
      <c r="G2048" t="s">
        <v>995</v>
      </c>
      <c r="H2048">
        <v>3342</v>
      </c>
    </row>
    <row r="2049" spans="2:8" x14ac:dyDescent="0.3">
      <c r="B2049" t="s">
        <v>1073</v>
      </c>
      <c r="C2049" t="s">
        <v>1159</v>
      </c>
      <c r="D2049" t="s">
        <v>1175</v>
      </c>
      <c r="E2049" t="s">
        <v>982</v>
      </c>
      <c r="F2049" t="s">
        <v>976</v>
      </c>
      <c r="G2049" t="s">
        <v>995</v>
      </c>
      <c r="H2049">
        <v>3570</v>
      </c>
    </row>
    <row r="2050" spans="2:8" x14ac:dyDescent="0.3">
      <c r="B2050" t="s">
        <v>1073</v>
      </c>
      <c r="C2050" t="s">
        <v>1159</v>
      </c>
      <c r="D2050" t="s">
        <v>1175</v>
      </c>
      <c r="E2050" t="s">
        <v>975</v>
      </c>
      <c r="F2050" t="s">
        <v>998</v>
      </c>
      <c r="G2050" t="s">
        <v>977</v>
      </c>
      <c r="H2050">
        <v>27</v>
      </c>
    </row>
    <row r="2051" spans="2:8" x14ac:dyDescent="0.3">
      <c r="B2051" t="s">
        <v>1073</v>
      </c>
      <c r="C2051" t="s">
        <v>1159</v>
      </c>
      <c r="D2051" t="s">
        <v>1175</v>
      </c>
      <c r="E2051" t="s">
        <v>982</v>
      </c>
      <c r="F2051" t="s">
        <v>998</v>
      </c>
      <c r="G2051" t="s">
        <v>977</v>
      </c>
      <c r="H2051">
        <v>27</v>
      </c>
    </row>
    <row r="2052" spans="2:8" x14ac:dyDescent="0.3">
      <c r="B2052" t="s">
        <v>1073</v>
      </c>
      <c r="C2052" t="s">
        <v>1159</v>
      </c>
      <c r="D2052" t="s">
        <v>1175</v>
      </c>
      <c r="E2052" t="s">
        <v>975</v>
      </c>
      <c r="F2052" t="s">
        <v>998</v>
      </c>
      <c r="G2052" t="s">
        <v>987</v>
      </c>
      <c r="H2052">
        <v>8</v>
      </c>
    </row>
    <row r="2053" spans="2:8" x14ac:dyDescent="0.3">
      <c r="B2053" t="s">
        <v>1073</v>
      </c>
      <c r="C2053" t="s">
        <v>1159</v>
      </c>
      <c r="D2053" t="s">
        <v>1175</v>
      </c>
      <c r="E2053" t="s">
        <v>982</v>
      </c>
      <c r="F2053" t="s">
        <v>998</v>
      </c>
      <c r="G2053" t="s">
        <v>987</v>
      </c>
      <c r="H2053">
        <v>8</v>
      </c>
    </row>
    <row r="2054" spans="2:8" x14ac:dyDescent="0.3">
      <c r="B2054" t="s">
        <v>1073</v>
      </c>
      <c r="C2054" t="s">
        <v>1159</v>
      </c>
      <c r="D2054" t="s">
        <v>1175</v>
      </c>
      <c r="E2054" t="s">
        <v>975</v>
      </c>
      <c r="F2054" t="s">
        <v>998</v>
      </c>
      <c r="G2054" t="s">
        <v>995</v>
      </c>
      <c r="H2054">
        <v>177</v>
      </c>
    </row>
    <row r="2055" spans="2:8" x14ac:dyDescent="0.3">
      <c r="B2055" t="s">
        <v>1073</v>
      </c>
      <c r="C2055" t="s">
        <v>1159</v>
      </c>
      <c r="D2055" t="s">
        <v>1175</v>
      </c>
      <c r="E2055" t="s">
        <v>982</v>
      </c>
      <c r="F2055" t="s">
        <v>998</v>
      </c>
      <c r="G2055" t="s">
        <v>995</v>
      </c>
      <c r="H2055">
        <v>165</v>
      </c>
    </row>
    <row r="2056" spans="2:8" x14ac:dyDescent="0.3">
      <c r="B2056" t="s">
        <v>1073</v>
      </c>
      <c r="C2056" t="s">
        <v>1159</v>
      </c>
      <c r="D2056" t="s">
        <v>1176</v>
      </c>
      <c r="E2056" t="s">
        <v>975</v>
      </c>
      <c r="F2056" t="s">
        <v>976</v>
      </c>
      <c r="G2056" t="s">
        <v>977</v>
      </c>
      <c r="H2056">
        <v>2005</v>
      </c>
    </row>
    <row r="2057" spans="2:8" x14ac:dyDescent="0.3">
      <c r="B2057" t="s">
        <v>1073</v>
      </c>
      <c r="C2057" t="s">
        <v>1159</v>
      </c>
      <c r="D2057" t="s">
        <v>1176</v>
      </c>
      <c r="E2057" t="s">
        <v>982</v>
      </c>
      <c r="F2057" t="s">
        <v>976</v>
      </c>
      <c r="G2057" t="s">
        <v>977</v>
      </c>
      <c r="H2057">
        <v>1948</v>
      </c>
    </row>
    <row r="2058" spans="2:8" x14ac:dyDescent="0.3">
      <c r="B2058" t="s">
        <v>1073</v>
      </c>
      <c r="C2058" t="s">
        <v>1159</v>
      </c>
      <c r="D2058" t="s">
        <v>1176</v>
      </c>
      <c r="E2058" t="s">
        <v>975</v>
      </c>
      <c r="F2058" t="s">
        <v>976</v>
      </c>
      <c r="G2058" t="s">
        <v>987</v>
      </c>
      <c r="H2058">
        <v>1303</v>
      </c>
    </row>
    <row r="2059" spans="2:8" x14ac:dyDescent="0.3">
      <c r="B2059" t="s">
        <v>1073</v>
      </c>
      <c r="C2059" t="s">
        <v>1159</v>
      </c>
      <c r="D2059" t="s">
        <v>1176</v>
      </c>
      <c r="E2059" t="s">
        <v>982</v>
      </c>
      <c r="F2059" t="s">
        <v>976</v>
      </c>
      <c r="G2059" t="s">
        <v>987</v>
      </c>
      <c r="H2059">
        <v>1235</v>
      </c>
    </row>
    <row r="2060" spans="2:8" x14ac:dyDescent="0.3">
      <c r="B2060" t="s">
        <v>1073</v>
      </c>
      <c r="C2060" t="s">
        <v>1159</v>
      </c>
      <c r="D2060" t="s">
        <v>1176</v>
      </c>
      <c r="E2060" t="s">
        <v>975</v>
      </c>
      <c r="F2060" t="s">
        <v>976</v>
      </c>
      <c r="G2060" t="s">
        <v>995</v>
      </c>
      <c r="H2060">
        <v>8029</v>
      </c>
    </row>
    <row r="2061" spans="2:8" x14ac:dyDescent="0.3">
      <c r="B2061" t="s">
        <v>1073</v>
      </c>
      <c r="C2061" t="s">
        <v>1159</v>
      </c>
      <c r="D2061" t="s">
        <v>1176</v>
      </c>
      <c r="E2061" t="s">
        <v>982</v>
      </c>
      <c r="F2061" t="s">
        <v>976</v>
      </c>
      <c r="G2061" t="s">
        <v>995</v>
      </c>
      <c r="H2061">
        <v>9563</v>
      </c>
    </row>
    <row r="2062" spans="2:8" x14ac:dyDescent="0.3">
      <c r="B2062" t="s">
        <v>1073</v>
      </c>
      <c r="C2062" t="s">
        <v>1159</v>
      </c>
      <c r="D2062" t="s">
        <v>1176</v>
      </c>
      <c r="E2062" t="s">
        <v>975</v>
      </c>
      <c r="F2062" t="s">
        <v>998</v>
      </c>
      <c r="G2062" t="s">
        <v>977</v>
      </c>
      <c r="H2062">
        <v>592</v>
      </c>
    </row>
    <row r="2063" spans="2:8" x14ac:dyDescent="0.3">
      <c r="B2063" t="s">
        <v>1073</v>
      </c>
      <c r="C2063" t="s">
        <v>1159</v>
      </c>
      <c r="D2063" t="s">
        <v>1176</v>
      </c>
      <c r="E2063" t="s">
        <v>982</v>
      </c>
      <c r="F2063" t="s">
        <v>998</v>
      </c>
      <c r="G2063" t="s">
        <v>977</v>
      </c>
      <c r="H2063">
        <v>517</v>
      </c>
    </row>
    <row r="2064" spans="2:8" x14ac:dyDescent="0.3">
      <c r="B2064" t="s">
        <v>1073</v>
      </c>
      <c r="C2064" t="s">
        <v>1159</v>
      </c>
      <c r="D2064" t="s">
        <v>1176</v>
      </c>
      <c r="E2064" t="s">
        <v>975</v>
      </c>
      <c r="F2064" t="s">
        <v>998</v>
      </c>
      <c r="G2064" t="s">
        <v>987</v>
      </c>
      <c r="H2064">
        <v>254</v>
      </c>
    </row>
    <row r="2065" spans="2:8" x14ac:dyDescent="0.3">
      <c r="B2065" t="s">
        <v>1073</v>
      </c>
      <c r="C2065" t="s">
        <v>1159</v>
      </c>
      <c r="D2065" t="s">
        <v>1176</v>
      </c>
      <c r="E2065" t="s">
        <v>982</v>
      </c>
      <c r="F2065" t="s">
        <v>998</v>
      </c>
      <c r="G2065" t="s">
        <v>987</v>
      </c>
      <c r="H2065">
        <v>261</v>
      </c>
    </row>
    <row r="2066" spans="2:8" x14ac:dyDescent="0.3">
      <c r="B2066" t="s">
        <v>1073</v>
      </c>
      <c r="C2066" t="s">
        <v>1159</v>
      </c>
      <c r="D2066" t="s">
        <v>1176</v>
      </c>
      <c r="E2066" t="s">
        <v>975</v>
      </c>
      <c r="F2066" t="s">
        <v>998</v>
      </c>
      <c r="G2066" t="s">
        <v>995</v>
      </c>
      <c r="H2066">
        <v>1915</v>
      </c>
    </row>
    <row r="2067" spans="2:8" x14ac:dyDescent="0.3">
      <c r="B2067" t="s">
        <v>1073</v>
      </c>
      <c r="C2067" t="s">
        <v>1159</v>
      </c>
      <c r="D2067" t="s">
        <v>1176</v>
      </c>
      <c r="E2067" t="s">
        <v>982</v>
      </c>
      <c r="F2067" t="s">
        <v>998</v>
      </c>
      <c r="G2067" t="s">
        <v>995</v>
      </c>
      <c r="H2067">
        <v>2077</v>
      </c>
    </row>
    <row r="2068" spans="2:8" x14ac:dyDescent="0.3">
      <c r="B2068" t="s">
        <v>1073</v>
      </c>
      <c r="C2068" t="s">
        <v>1159</v>
      </c>
      <c r="D2068" t="s">
        <v>1177</v>
      </c>
      <c r="E2068" t="s">
        <v>975</v>
      </c>
      <c r="F2068" t="s">
        <v>976</v>
      </c>
      <c r="G2068" t="s">
        <v>977</v>
      </c>
      <c r="H2068">
        <v>2738</v>
      </c>
    </row>
    <row r="2069" spans="2:8" x14ac:dyDescent="0.3">
      <c r="B2069" t="s">
        <v>1073</v>
      </c>
      <c r="C2069" t="s">
        <v>1159</v>
      </c>
      <c r="D2069" t="s">
        <v>1177</v>
      </c>
      <c r="E2069" t="s">
        <v>982</v>
      </c>
      <c r="F2069" t="s">
        <v>976</v>
      </c>
      <c r="G2069" t="s">
        <v>977</v>
      </c>
      <c r="H2069">
        <v>2461</v>
      </c>
    </row>
    <row r="2070" spans="2:8" x14ac:dyDescent="0.3">
      <c r="B2070" t="s">
        <v>1073</v>
      </c>
      <c r="C2070" t="s">
        <v>1159</v>
      </c>
      <c r="D2070" t="s">
        <v>1177</v>
      </c>
      <c r="E2070" t="s">
        <v>975</v>
      </c>
      <c r="F2070" t="s">
        <v>976</v>
      </c>
      <c r="G2070" t="s">
        <v>987</v>
      </c>
      <c r="H2070">
        <v>1506</v>
      </c>
    </row>
    <row r="2071" spans="2:8" x14ac:dyDescent="0.3">
      <c r="B2071" t="s">
        <v>1073</v>
      </c>
      <c r="C2071" t="s">
        <v>1159</v>
      </c>
      <c r="D2071" t="s">
        <v>1177</v>
      </c>
      <c r="E2071" t="s">
        <v>982</v>
      </c>
      <c r="F2071" t="s">
        <v>976</v>
      </c>
      <c r="G2071" t="s">
        <v>987</v>
      </c>
      <c r="H2071">
        <v>1519</v>
      </c>
    </row>
    <row r="2072" spans="2:8" x14ac:dyDescent="0.3">
      <c r="B2072" t="s">
        <v>1073</v>
      </c>
      <c r="C2072" t="s">
        <v>1159</v>
      </c>
      <c r="D2072" t="s">
        <v>1177</v>
      </c>
      <c r="E2072" t="s">
        <v>975</v>
      </c>
      <c r="F2072" t="s">
        <v>976</v>
      </c>
      <c r="G2072" t="s">
        <v>995</v>
      </c>
      <c r="H2072">
        <v>10443</v>
      </c>
    </row>
    <row r="2073" spans="2:8" x14ac:dyDescent="0.3">
      <c r="B2073" t="s">
        <v>1073</v>
      </c>
      <c r="C2073" t="s">
        <v>1159</v>
      </c>
      <c r="D2073" t="s">
        <v>1177</v>
      </c>
      <c r="E2073" t="s">
        <v>982</v>
      </c>
      <c r="F2073" t="s">
        <v>976</v>
      </c>
      <c r="G2073" t="s">
        <v>995</v>
      </c>
      <c r="H2073">
        <v>11882</v>
      </c>
    </row>
    <row r="2074" spans="2:8" x14ac:dyDescent="0.3">
      <c r="B2074" t="s">
        <v>1073</v>
      </c>
      <c r="C2074" t="s">
        <v>1159</v>
      </c>
      <c r="D2074" t="s">
        <v>1177</v>
      </c>
      <c r="E2074" t="s">
        <v>975</v>
      </c>
      <c r="F2074" t="s">
        <v>998</v>
      </c>
      <c r="G2074" t="s">
        <v>977</v>
      </c>
      <c r="H2074">
        <v>164</v>
      </c>
    </row>
    <row r="2075" spans="2:8" x14ac:dyDescent="0.3">
      <c r="B2075" t="s">
        <v>1073</v>
      </c>
      <c r="C2075" t="s">
        <v>1159</v>
      </c>
      <c r="D2075" t="s">
        <v>1177</v>
      </c>
      <c r="E2075" t="s">
        <v>982</v>
      </c>
      <c r="F2075" t="s">
        <v>998</v>
      </c>
      <c r="G2075" t="s">
        <v>977</v>
      </c>
      <c r="H2075">
        <v>180</v>
      </c>
    </row>
    <row r="2076" spans="2:8" x14ac:dyDescent="0.3">
      <c r="B2076" t="s">
        <v>1073</v>
      </c>
      <c r="C2076" t="s">
        <v>1159</v>
      </c>
      <c r="D2076" t="s">
        <v>1177</v>
      </c>
      <c r="E2076" t="s">
        <v>975</v>
      </c>
      <c r="F2076" t="s">
        <v>998</v>
      </c>
      <c r="G2076" t="s">
        <v>987</v>
      </c>
      <c r="H2076">
        <v>70</v>
      </c>
    </row>
    <row r="2077" spans="2:8" x14ac:dyDescent="0.3">
      <c r="B2077" t="s">
        <v>1073</v>
      </c>
      <c r="C2077" t="s">
        <v>1159</v>
      </c>
      <c r="D2077" t="s">
        <v>1177</v>
      </c>
      <c r="E2077" t="s">
        <v>982</v>
      </c>
      <c r="F2077" t="s">
        <v>998</v>
      </c>
      <c r="G2077" t="s">
        <v>987</v>
      </c>
      <c r="H2077">
        <v>70</v>
      </c>
    </row>
    <row r="2078" spans="2:8" x14ac:dyDescent="0.3">
      <c r="B2078" t="s">
        <v>1073</v>
      </c>
      <c r="C2078" t="s">
        <v>1159</v>
      </c>
      <c r="D2078" t="s">
        <v>1177</v>
      </c>
      <c r="E2078" t="s">
        <v>975</v>
      </c>
      <c r="F2078" t="s">
        <v>998</v>
      </c>
      <c r="G2078" t="s">
        <v>995</v>
      </c>
      <c r="H2078">
        <v>1033</v>
      </c>
    </row>
    <row r="2079" spans="2:8" x14ac:dyDescent="0.3">
      <c r="B2079" t="s">
        <v>1073</v>
      </c>
      <c r="C2079" t="s">
        <v>1159</v>
      </c>
      <c r="D2079" t="s">
        <v>1177</v>
      </c>
      <c r="E2079" t="s">
        <v>982</v>
      </c>
      <c r="F2079" t="s">
        <v>998</v>
      </c>
      <c r="G2079" t="s">
        <v>995</v>
      </c>
      <c r="H2079">
        <v>1101</v>
      </c>
    </row>
    <row r="2080" spans="2:8" x14ac:dyDescent="0.3">
      <c r="B2080" t="s">
        <v>1073</v>
      </c>
      <c r="C2080" t="s">
        <v>1159</v>
      </c>
      <c r="D2080" t="s">
        <v>1178</v>
      </c>
      <c r="E2080" t="s">
        <v>975</v>
      </c>
      <c r="F2080" t="s">
        <v>976</v>
      </c>
      <c r="G2080" t="s">
        <v>977</v>
      </c>
      <c r="H2080">
        <v>762</v>
      </c>
    </row>
    <row r="2081" spans="2:8" x14ac:dyDescent="0.3">
      <c r="B2081" t="s">
        <v>1073</v>
      </c>
      <c r="C2081" t="s">
        <v>1159</v>
      </c>
      <c r="D2081" t="s">
        <v>1178</v>
      </c>
      <c r="E2081" t="s">
        <v>982</v>
      </c>
      <c r="F2081" t="s">
        <v>976</v>
      </c>
      <c r="G2081" t="s">
        <v>977</v>
      </c>
      <c r="H2081">
        <v>656</v>
      </c>
    </row>
    <row r="2082" spans="2:8" x14ac:dyDescent="0.3">
      <c r="B2082" t="s">
        <v>1073</v>
      </c>
      <c r="C2082" t="s">
        <v>1159</v>
      </c>
      <c r="D2082" t="s">
        <v>1178</v>
      </c>
      <c r="E2082" t="s">
        <v>975</v>
      </c>
      <c r="F2082" t="s">
        <v>976</v>
      </c>
      <c r="G2082" t="s">
        <v>987</v>
      </c>
      <c r="H2082">
        <v>345</v>
      </c>
    </row>
    <row r="2083" spans="2:8" x14ac:dyDescent="0.3">
      <c r="B2083" t="s">
        <v>1073</v>
      </c>
      <c r="C2083" t="s">
        <v>1159</v>
      </c>
      <c r="D2083" t="s">
        <v>1178</v>
      </c>
      <c r="E2083" t="s">
        <v>982</v>
      </c>
      <c r="F2083" t="s">
        <v>976</v>
      </c>
      <c r="G2083" t="s">
        <v>987</v>
      </c>
      <c r="H2083">
        <v>351</v>
      </c>
    </row>
    <row r="2084" spans="2:8" x14ac:dyDescent="0.3">
      <c r="B2084" t="s">
        <v>1073</v>
      </c>
      <c r="C2084" t="s">
        <v>1159</v>
      </c>
      <c r="D2084" t="s">
        <v>1178</v>
      </c>
      <c r="E2084" t="s">
        <v>975</v>
      </c>
      <c r="F2084" t="s">
        <v>976</v>
      </c>
      <c r="G2084" t="s">
        <v>995</v>
      </c>
      <c r="H2084">
        <v>2194</v>
      </c>
    </row>
    <row r="2085" spans="2:8" x14ac:dyDescent="0.3">
      <c r="B2085" t="s">
        <v>1073</v>
      </c>
      <c r="C2085" t="s">
        <v>1159</v>
      </c>
      <c r="D2085" t="s">
        <v>1178</v>
      </c>
      <c r="E2085" t="s">
        <v>982</v>
      </c>
      <c r="F2085" t="s">
        <v>976</v>
      </c>
      <c r="G2085" t="s">
        <v>995</v>
      </c>
      <c r="H2085">
        <v>2382</v>
      </c>
    </row>
    <row r="2086" spans="2:8" x14ac:dyDescent="0.3">
      <c r="B2086" t="s">
        <v>1073</v>
      </c>
      <c r="C2086" t="s">
        <v>1159</v>
      </c>
      <c r="D2086" t="s">
        <v>1178</v>
      </c>
      <c r="E2086" t="s">
        <v>975</v>
      </c>
      <c r="F2086" t="s">
        <v>998</v>
      </c>
      <c r="G2086" t="s">
        <v>977</v>
      </c>
      <c r="H2086">
        <v>18</v>
      </c>
    </row>
    <row r="2087" spans="2:8" x14ac:dyDescent="0.3">
      <c r="B2087" t="s">
        <v>1073</v>
      </c>
      <c r="C2087" t="s">
        <v>1159</v>
      </c>
      <c r="D2087" t="s">
        <v>1178</v>
      </c>
      <c r="E2087" t="s">
        <v>982</v>
      </c>
      <c r="F2087" t="s">
        <v>998</v>
      </c>
      <c r="G2087" t="s">
        <v>977</v>
      </c>
      <c r="H2087">
        <v>19</v>
      </c>
    </row>
    <row r="2088" spans="2:8" x14ac:dyDescent="0.3">
      <c r="B2088" t="s">
        <v>1073</v>
      </c>
      <c r="C2088" t="s">
        <v>1159</v>
      </c>
      <c r="D2088" t="s">
        <v>1178</v>
      </c>
      <c r="E2088" t="s">
        <v>975</v>
      </c>
      <c r="F2088" t="s">
        <v>998</v>
      </c>
      <c r="G2088" t="s">
        <v>987</v>
      </c>
      <c r="H2088">
        <v>11</v>
      </c>
    </row>
    <row r="2089" spans="2:8" x14ac:dyDescent="0.3">
      <c r="B2089" t="s">
        <v>1073</v>
      </c>
      <c r="C2089" t="s">
        <v>1159</v>
      </c>
      <c r="D2089" t="s">
        <v>1178</v>
      </c>
      <c r="E2089" t="s">
        <v>982</v>
      </c>
      <c r="F2089" t="s">
        <v>998</v>
      </c>
      <c r="G2089" t="s">
        <v>987</v>
      </c>
      <c r="H2089">
        <v>6</v>
      </c>
    </row>
    <row r="2090" spans="2:8" x14ac:dyDescent="0.3">
      <c r="B2090" t="s">
        <v>1073</v>
      </c>
      <c r="C2090" t="s">
        <v>1159</v>
      </c>
      <c r="D2090" t="s">
        <v>1178</v>
      </c>
      <c r="E2090" t="s">
        <v>975</v>
      </c>
      <c r="F2090" t="s">
        <v>998</v>
      </c>
      <c r="G2090" t="s">
        <v>995</v>
      </c>
      <c r="H2090">
        <v>116</v>
      </c>
    </row>
    <row r="2091" spans="2:8" x14ac:dyDescent="0.3">
      <c r="B2091" t="s">
        <v>1073</v>
      </c>
      <c r="C2091" t="s">
        <v>1159</v>
      </c>
      <c r="D2091" t="s">
        <v>1178</v>
      </c>
      <c r="E2091" t="s">
        <v>982</v>
      </c>
      <c r="F2091" t="s">
        <v>998</v>
      </c>
      <c r="G2091" t="s">
        <v>995</v>
      </c>
      <c r="H2091">
        <v>126</v>
      </c>
    </row>
    <row r="2092" spans="2:8" x14ac:dyDescent="0.3">
      <c r="B2092" t="s">
        <v>1073</v>
      </c>
      <c r="C2092" t="s">
        <v>1159</v>
      </c>
      <c r="D2092" t="s">
        <v>1179</v>
      </c>
      <c r="E2092" t="s">
        <v>975</v>
      </c>
      <c r="F2092" t="s">
        <v>976</v>
      </c>
      <c r="G2092" t="s">
        <v>977</v>
      </c>
      <c r="H2092">
        <v>299</v>
      </c>
    </row>
    <row r="2093" spans="2:8" x14ac:dyDescent="0.3">
      <c r="B2093" t="s">
        <v>1073</v>
      </c>
      <c r="C2093" t="s">
        <v>1159</v>
      </c>
      <c r="D2093" t="s">
        <v>1179</v>
      </c>
      <c r="E2093" t="s">
        <v>982</v>
      </c>
      <c r="F2093" t="s">
        <v>976</v>
      </c>
      <c r="G2093" t="s">
        <v>977</v>
      </c>
      <c r="H2093">
        <v>277</v>
      </c>
    </row>
    <row r="2094" spans="2:8" x14ac:dyDescent="0.3">
      <c r="B2094" t="s">
        <v>1073</v>
      </c>
      <c r="C2094" t="s">
        <v>1159</v>
      </c>
      <c r="D2094" t="s">
        <v>1179</v>
      </c>
      <c r="E2094" t="s">
        <v>975</v>
      </c>
      <c r="F2094" t="s">
        <v>976</v>
      </c>
      <c r="G2094" t="s">
        <v>987</v>
      </c>
      <c r="H2094">
        <v>123</v>
      </c>
    </row>
    <row r="2095" spans="2:8" x14ac:dyDescent="0.3">
      <c r="B2095" t="s">
        <v>1073</v>
      </c>
      <c r="C2095" t="s">
        <v>1159</v>
      </c>
      <c r="D2095" t="s">
        <v>1179</v>
      </c>
      <c r="E2095" t="s">
        <v>982</v>
      </c>
      <c r="F2095" t="s">
        <v>976</v>
      </c>
      <c r="G2095" t="s">
        <v>987</v>
      </c>
      <c r="H2095">
        <v>125</v>
      </c>
    </row>
    <row r="2096" spans="2:8" x14ac:dyDescent="0.3">
      <c r="B2096" t="s">
        <v>1073</v>
      </c>
      <c r="C2096" t="s">
        <v>1159</v>
      </c>
      <c r="D2096" t="s">
        <v>1179</v>
      </c>
      <c r="E2096" t="s">
        <v>975</v>
      </c>
      <c r="F2096" t="s">
        <v>976</v>
      </c>
      <c r="G2096" t="s">
        <v>995</v>
      </c>
      <c r="H2096">
        <v>1090</v>
      </c>
    </row>
    <row r="2097" spans="2:8" x14ac:dyDescent="0.3">
      <c r="B2097" t="s">
        <v>1073</v>
      </c>
      <c r="C2097" t="s">
        <v>1159</v>
      </c>
      <c r="D2097" t="s">
        <v>1179</v>
      </c>
      <c r="E2097" t="s">
        <v>982</v>
      </c>
      <c r="F2097" t="s">
        <v>976</v>
      </c>
      <c r="G2097" t="s">
        <v>995</v>
      </c>
      <c r="H2097">
        <v>1161</v>
      </c>
    </row>
    <row r="2098" spans="2:8" x14ac:dyDescent="0.3">
      <c r="B2098" t="s">
        <v>1073</v>
      </c>
      <c r="C2098" t="s">
        <v>1159</v>
      </c>
      <c r="D2098" t="s">
        <v>1179</v>
      </c>
      <c r="E2098" t="s">
        <v>975</v>
      </c>
      <c r="F2098" t="s">
        <v>998</v>
      </c>
      <c r="G2098" t="s">
        <v>977</v>
      </c>
      <c r="H2098">
        <v>11</v>
      </c>
    </row>
    <row r="2099" spans="2:8" x14ac:dyDescent="0.3">
      <c r="B2099" t="s">
        <v>1073</v>
      </c>
      <c r="C2099" t="s">
        <v>1159</v>
      </c>
      <c r="D2099" t="s">
        <v>1179</v>
      </c>
      <c r="E2099" t="s">
        <v>982</v>
      </c>
      <c r="F2099" t="s">
        <v>998</v>
      </c>
      <c r="G2099" t="s">
        <v>977</v>
      </c>
      <c r="H2099">
        <v>8</v>
      </c>
    </row>
    <row r="2100" spans="2:8" x14ac:dyDescent="0.3">
      <c r="B2100" t="s">
        <v>1073</v>
      </c>
      <c r="C2100" t="s">
        <v>1159</v>
      </c>
      <c r="D2100" t="s">
        <v>1179</v>
      </c>
      <c r="E2100" t="s">
        <v>975</v>
      </c>
      <c r="F2100" t="s">
        <v>998</v>
      </c>
      <c r="G2100" t="s">
        <v>987</v>
      </c>
      <c r="H2100">
        <v>1</v>
      </c>
    </row>
    <row r="2101" spans="2:8" x14ac:dyDescent="0.3">
      <c r="B2101" t="s">
        <v>1073</v>
      </c>
      <c r="C2101" t="s">
        <v>1159</v>
      </c>
      <c r="D2101" t="s">
        <v>1179</v>
      </c>
      <c r="E2101" t="s">
        <v>982</v>
      </c>
      <c r="F2101" t="s">
        <v>998</v>
      </c>
      <c r="G2101" t="s">
        <v>987</v>
      </c>
      <c r="H2101">
        <v>5</v>
      </c>
    </row>
    <row r="2102" spans="2:8" x14ac:dyDescent="0.3">
      <c r="B2102" t="s">
        <v>1073</v>
      </c>
      <c r="C2102" t="s">
        <v>1159</v>
      </c>
      <c r="D2102" t="s">
        <v>1179</v>
      </c>
      <c r="E2102" t="s">
        <v>975</v>
      </c>
      <c r="F2102" t="s">
        <v>998</v>
      </c>
      <c r="G2102" t="s">
        <v>995</v>
      </c>
      <c r="H2102">
        <v>67</v>
      </c>
    </row>
    <row r="2103" spans="2:8" x14ac:dyDescent="0.3">
      <c r="B2103" t="s">
        <v>1073</v>
      </c>
      <c r="C2103" t="s">
        <v>1159</v>
      </c>
      <c r="D2103" t="s">
        <v>1179</v>
      </c>
      <c r="E2103" t="s">
        <v>982</v>
      </c>
      <c r="F2103" t="s">
        <v>998</v>
      </c>
      <c r="G2103" t="s">
        <v>995</v>
      </c>
      <c r="H2103">
        <v>46</v>
      </c>
    </row>
    <row r="2104" spans="2:8" x14ac:dyDescent="0.3">
      <c r="B2104" t="s">
        <v>1073</v>
      </c>
      <c r="C2104" t="s">
        <v>1159</v>
      </c>
      <c r="D2104" t="s">
        <v>1180</v>
      </c>
      <c r="E2104" t="s">
        <v>975</v>
      </c>
      <c r="F2104" t="s">
        <v>976</v>
      </c>
      <c r="G2104" t="s">
        <v>977</v>
      </c>
      <c r="H2104">
        <v>1113</v>
      </c>
    </row>
    <row r="2105" spans="2:8" x14ac:dyDescent="0.3">
      <c r="B2105" t="s">
        <v>1073</v>
      </c>
      <c r="C2105" t="s">
        <v>1159</v>
      </c>
      <c r="D2105" t="s">
        <v>1180</v>
      </c>
      <c r="E2105" t="s">
        <v>982</v>
      </c>
      <c r="F2105" t="s">
        <v>976</v>
      </c>
      <c r="G2105" t="s">
        <v>977</v>
      </c>
      <c r="H2105">
        <v>1093</v>
      </c>
    </row>
    <row r="2106" spans="2:8" x14ac:dyDescent="0.3">
      <c r="B2106" t="s">
        <v>1073</v>
      </c>
      <c r="C2106" t="s">
        <v>1159</v>
      </c>
      <c r="D2106" t="s">
        <v>1180</v>
      </c>
      <c r="E2106" t="s">
        <v>975</v>
      </c>
      <c r="F2106" t="s">
        <v>976</v>
      </c>
      <c r="G2106" t="s">
        <v>987</v>
      </c>
      <c r="H2106">
        <v>670</v>
      </c>
    </row>
    <row r="2107" spans="2:8" x14ac:dyDescent="0.3">
      <c r="B2107" t="s">
        <v>1073</v>
      </c>
      <c r="C2107" t="s">
        <v>1159</v>
      </c>
      <c r="D2107" t="s">
        <v>1180</v>
      </c>
      <c r="E2107" t="s">
        <v>982</v>
      </c>
      <c r="F2107" t="s">
        <v>976</v>
      </c>
      <c r="G2107" t="s">
        <v>987</v>
      </c>
      <c r="H2107">
        <v>708</v>
      </c>
    </row>
    <row r="2108" spans="2:8" x14ac:dyDescent="0.3">
      <c r="B2108" t="s">
        <v>1073</v>
      </c>
      <c r="C2108" t="s">
        <v>1159</v>
      </c>
      <c r="D2108" t="s">
        <v>1180</v>
      </c>
      <c r="E2108" t="s">
        <v>975</v>
      </c>
      <c r="F2108" t="s">
        <v>976</v>
      </c>
      <c r="G2108" t="s">
        <v>995</v>
      </c>
      <c r="H2108">
        <v>4224</v>
      </c>
    </row>
    <row r="2109" spans="2:8" x14ac:dyDescent="0.3">
      <c r="B2109" t="s">
        <v>1073</v>
      </c>
      <c r="C2109" t="s">
        <v>1159</v>
      </c>
      <c r="D2109" t="s">
        <v>1180</v>
      </c>
      <c r="E2109" t="s">
        <v>982</v>
      </c>
      <c r="F2109" t="s">
        <v>976</v>
      </c>
      <c r="G2109" t="s">
        <v>995</v>
      </c>
      <c r="H2109">
        <v>4544</v>
      </c>
    </row>
    <row r="2110" spans="2:8" x14ac:dyDescent="0.3">
      <c r="B2110" t="s">
        <v>1073</v>
      </c>
      <c r="C2110" t="s">
        <v>1159</v>
      </c>
      <c r="D2110" t="s">
        <v>1180</v>
      </c>
      <c r="E2110" t="s">
        <v>975</v>
      </c>
      <c r="F2110" t="s">
        <v>998</v>
      </c>
      <c r="G2110" t="s">
        <v>977</v>
      </c>
      <c r="H2110">
        <v>154</v>
      </c>
    </row>
    <row r="2111" spans="2:8" x14ac:dyDescent="0.3">
      <c r="B2111" t="s">
        <v>1073</v>
      </c>
      <c r="C2111" t="s">
        <v>1159</v>
      </c>
      <c r="D2111" t="s">
        <v>1180</v>
      </c>
      <c r="E2111" t="s">
        <v>982</v>
      </c>
      <c r="F2111" t="s">
        <v>998</v>
      </c>
      <c r="G2111" t="s">
        <v>977</v>
      </c>
      <c r="H2111">
        <v>141</v>
      </c>
    </row>
    <row r="2112" spans="2:8" x14ac:dyDescent="0.3">
      <c r="B2112" t="s">
        <v>1073</v>
      </c>
      <c r="C2112" t="s">
        <v>1159</v>
      </c>
      <c r="D2112" t="s">
        <v>1180</v>
      </c>
      <c r="E2112" t="s">
        <v>975</v>
      </c>
      <c r="F2112" t="s">
        <v>998</v>
      </c>
      <c r="G2112" t="s">
        <v>987</v>
      </c>
      <c r="H2112">
        <v>67</v>
      </c>
    </row>
    <row r="2113" spans="2:8" x14ac:dyDescent="0.3">
      <c r="B2113" t="s">
        <v>1073</v>
      </c>
      <c r="C2113" t="s">
        <v>1159</v>
      </c>
      <c r="D2113" t="s">
        <v>1180</v>
      </c>
      <c r="E2113" t="s">
        <v>982</v>
      </c>
      <c r="F2113" t="s">
        <v>998</v>
      </c>
      <c r="G2113" t="s">
        <v>987</v>
      </c>
      <c r="H2113">
        <v>61</v>
      </c>
    </row>
    <row r="2114" spans="2:8" x14ac:dyDescent="0.3">
      <c r="B2114" t="s">
        <v>1073</v>
      </c>
      <c r="C2114" t="s">
        <v>1159</v>
      </c>
      <c r="D2114" t="s">
        <v>1180</v>
      </c>
      <c r="E2114" t="s">
        <v>975</v>
      </c>
      <c r="F2114" t="s">
        <v>998</v>
      </c>
      <c r="G2114" t="s">
        <v>995</v>
      </c>
      <c r="H2114">
        <v>667</v>
      </c>
    </row>
    <row r="2115" spans="2:8" x14ac:dyDescent="0.3">
      <c r="B2115" t="s">
        <v>1073</v>
      </c>
      <c r="C2115" t="s">
        <v>1159</v>
      </c>
      <c r="D2115" t="s">
        <v>1180</v>
      </c>
      <c r="E2115" t="s">
        <v>982</v>
      </c>
      <c r="F2115" t="s">
        <v>998</v>
      </c>
      <c r="G2115" t="s">
        <v>995</v>
      </c>
      <c r="H2115">
        <v>637</v>
      </c>
    </row>
    <row r="2116" spans="2:8" x14ac:dyDescent="0.3">
      <c r="B2116" t="s">
        <v>1073</v>
      </c>
      <c r="C2116" t="s">
        <v>1159</v>
      </c>
      <c r="D2116" t="s">
        <v>1181</v>
      </c>
      <c r="E2116" t="s">
        <v>975</v>
      </c>
      <c r="F2116" t="s">
        <v>976</v>
      </c>
      <c r="G2116" t="s">
        <v>977</v>
      </c>
      <c r="H2116">
        <v>804</v>
      </c>
    </row>
    <row r="2117" spans="2:8" x14ac:dyDescent="0.3">
      <c r="B2117" t="s">
        <v>1073</v>
      </c>
      <c r="C2117" t="s">
        <v>1159</v>
      </c>
      <c r="D2117" t="s">
        <v>1181</v>
      </c>
      <c r="E2117" t="s">
        <v>982</v>
      </c>
      <c r="F2117" t="s">
        <v>976</v>
      </c>
      <c r="G2117" t="s">
        <v>977</v>
      </c>
      <c r="H2117">
        <v>775</v>
      </c>
    </row>
    <row r="2118" spans="2:8" x14ac:dyDescent="0.3">
      <c r="B2118" t="s">
        <v>1073</v>
      </c>
      <c r="C2118" t="s">
        <v>1159</v>
      </c>
      <c r="D2118" t="s">
        <v>1181</v>
      </c>
      <c r="E2118" t="s">
        <v>975</v>
      </c>
      <c r="F2118" t="s">
        <v>976</v>
      </c>
      <c r="G2118" t="s">
        <v>987</v>
      </c>
      <c r="H2118">
        <v>331</v>
      </c>
    </row>
    <row r="2119" spans="2:8" x14ac:dyDescent="0.3">
      <c r="B2119" t="s">
        <v>1073</v>
      </c>
      <c r="C2119" t="s">
        <v>1159</v>
      </c>
      <c r="D2119" t="s">
        <v>1181</v>
      </c>
      <c r="E2119" t="s">
        <v>982</v>
      </c>
      <c r="F2119" t="s">
        <v>976</v>
      </c>
      <c r="G2119" t="s">
        <v>987</v>
      </c>
      <c r="H2119">
        <v>295</v>
      </c>
    </row>
    <row r="2120" spans="2:8" x14ac:dyDescent="0.3">
      <c r="B2120" t="s">
        <v>1073</v>
      </c>
      <c r="C2120" t="s">
        <v>1159</v>
      </c>
      <c r="D2120" t="s">
        <v>1181</v>
      </c>
      <c r="E2120" t="s">
        <v>975</v>
      </c>
      <c r="F2120" t="s">
        <v>976</v>
      </c>
      <c r="G2120" t="s">
        <v>995</v>
      </c>
      <c r="H2120">
        <v>2753</v>
      </c>
    </row>
    <row r="2121" spans="2:8" x14ac:dyDescent="0.3">
      <c r="B2121" t="s">
        <v>1073</v>
      </c>
      <c r="C2121" t="s">
        <v>1159</v>
      </c>
      <c r="D2121" t="s">
        <v>1181</v>
      </c>
      <c r="E2121" t="s">
        <v>982</v>
      </c>
      <c r="F2121" t="s">
        <v>976</v>
      </c>
      <c r="G2121" t="s">
        <v>995</v>
      </c>
      <c r="H2121">
        <v>3006</v>
      </c>
    </row>
    <row r="2122" spans="2:8" x14ac:dyDescent="0.3">
      <c r="B2122" t="s">
        <v>1073</v>
      </c>
      <c r="C2122" t="s">
        <v>1159</v>
      </c>
      <c r="D2122" t="s">
        <v>1181</v>
      </c>
      <c r="E2122" t="s">
        <v>975</v>
      </c>
      <c r="F2122" t="s">
        <v>998</v>
      </c>
      <c r="G2122" t="s">
        <v>977</v>
      </c>
      <c r="H2122">
        <v>20</v>
      </c>
    </row>
    <row r="2123" spans="2:8" x14ac:dyDescent="0.3">
      <c r="B2123" t="s">
        <v>1073</v>
      </c>
      <c r="C2123" t="s">
        <v>1159</v>
      </c>
      <c r="D2123" t="s">
        <v>1181</v>
      </c>
      <c r="E2123" t="s">
        <v>982</v>
      </c>
      <c r="F2123" t="s">
        <v>998</v>
      </c>
      <c r="G2123" t="s">
        <v>977</v>
      </c>
      <c r="H2123">
        <v>20</v>
      </c>
    </row>
    <row r="2124" spans="2:8" x14ac:dyDescent="0.3">
      <c r="B2124" t="s">
        <v>1073</v>
      </c>
      <c r="C2124" t="s">
        <v>1159</v>
      </c>
      <c r="D2124" t="s">
        <v>1181</v>
      </c>
      <c r="E2124" t="s">
        <v>975</v>
      </c>
      <c r="F2124" t="s">
        <v>998</v>
      </c>
      <c r="G2124" t="s">
        <v>987</v>
      </c>
      <c r="H2124">
        <v>7</v>
      </c>
    </row>
    <row r="2125" spans="2:8" x14ac:dyDescent="0.3">
      <c r="B2125" t="s">
        <v>1073</v>
      </c>
      <c r="C2125" t="s">
        <v>1159</v>
      </c>
      <c r="D2125" t="s">
        <v>1181</v>
      </c>
      <c r="E2125" t="s">
        <v>982</v>
      </c>
      <c r="F2125" t="s">
        <v>998</v>
      </c>
      <c r="G2125" t="s">
        <v>987</v>
      </c>
      <c r="H2125">
        <v>10</v>
      </c>
    </row>
    <row r="2126" spans="2:8" x14ac:dyDescent="0.3">
      <c r="B2126" t="s">
        <v>1073</v>
      </c>
      <c r="C2126" t="s">
        <v>1159</v>
      </c>
      <c r="D2126" t="s">
        <v>1181</v>
      </c>
      <c r="E2126" t="s">
        <v>975</v>
      </c>
      <c r="F2126" t="s">
        <v>998</v>
      </c>
      <c r="G2126" t="s">
        <v>995</v>
      </c>
      <c r="H2126">
        <v>134</v>
      </c>
    </row>
    <row r="2127" spans="2:8" x14ac:dyDescent="0.3">
      <c r="B2127" t="s">
        <v>1073</v>
      </c>
      <c r="C2127" t="s">
        <v>1159</v>
      </c>
      <c r="D2127" t="s">
        <v>1181</v>
      </c>
      <c r="E2127" t="s">
        <v>982</v>
      </c>
      <c r="F2127" t="s">
        <v>998</v>
      </c>
      <c r="G2127" t="s">
        <v>995</v>
      </c>
      <c r="H2127">
        <v>112</v>
      </c>
    </row>
    <row r="2128" spans="2:8" x14ac:dyDescent="0.3">
      <c r="B2128" t="s">
        <v>1073</v>
      </c>
      <c r="C2128" t="s">
        <v>1159</v>
      </c>
      <c r="D2128" t="s">
        <v>1182</v>
      </c>
      <c r="E2128" t="s">
        <v>975</v>
      </c>
      <c r="F2128" t="s">
        <v>976</v>
      </c>
      <c r="G2128" t="s">
        <v>977</v>
      </c>
      <c r="H2128">
        <v>2467</v>
      </c>
    </row>
    <row r="2129" spans="2:8" x14ac:dyDescent="0.3">
      <c r="B2129" t="s">
        <v>1073</v>
      </c>
      <c r="C2129" t="s">
        <v>1159</v>
      </c>
      <c r="D2129" t="s">
        <v>1182</v>
      </c>
      <c r="E2129" t="s">
        <v>982</v>
      </c>
      <c r="F2129" t="s">
        <v>976</v>
      </c>
      <c r="G2129" t="s">
        <v>977</v>
      </c>
      <c r="H2129">
        <v>2301</v>
      </c>
    </row>
    <row r="2130" spans="2:8" x14ac:dyDescent="0.3">
      <c r="B2130" t="s">
        <v>1073</v>
      </c>
      <c r="C2130" t="s">
        <v>1159</v>
      </c>
      <c r="D2130" t="s">
        <v>1182</v>
      </c>
      <c r="E2130" t="s">
        <v>975</v>
      </c>
      <c r="F2130" t="s">
        <v>976</v>
      </c>
      <c r="G2130" t="s">
        <v>987</v>
      </c>
      <c r="H2130">
        <v>1660</v>
      </c>
    </row>
    <row r="2131" spans="2:8" x14ac:dyDescent="0.3">
      <c r="B2131" t="s">
        <v>1073</v>
      </c>
      <c r="C2131" t="s">
        <v>1159</v>
      </c>
      <c r="D2131" t="s">
        <v>1182</v>
      </c>
      <c r="E2131" t="s">
        <v>982</v>
      </c>
      <c r="F2131" t="s">
        <v>976</v>
      </c>
      <c r="G2131" t="s">
        <v>987</v>
      </c>
      <c r="H2131">
        <v>1684</v>
      </c>
    </row>
    <row r="2132" spans="2:8" x14ac:dyDescent="0.3">
      <c r="B2132" t="s">
        <v>1073</v>
      </c>
      <c r="C2132" t="s">
        <v>1159</v>
      </c>
      <c r="D2132" t="s">
        <v>1182</v>
      </c>
      <c r="E2132" t="s">
        <v>975</v>
      </c>
      <c r="F2132" t="s">
        <v>976</v>
      </c>
      <c r="G2132" t="s">
        <v>995</v>
      </c>
      <c r="H2132">
        <v>9063</v>
      </c>
    </row>
    <row r="2133" spans="2:8" x14ac:dyDescent="0.3">
      <c r="B2133" t="s">
        <v>1073</v>
      </c>
      <c r="C2133" t="s">
        <v>1159</v>
      </c>
      <c r="D2133" t="s">
        <v>1182</v>
      </c>
      <c r="E2133" t="s">
        <v>982</v>
      </c>
      <c r="F2133" t="s">
        <v>976</v>
      </c>
      <c r="G2133" t="s">
        <v>995</v>
      </c>
      <c r="H2133">
        <v>9904</v>
      </c>
    </row>
    <row r="2134" spans="2:8" x14ac:dyDescent="0.3">
      <c r="B2134" t="s">
        <v>1073</v>
      </c>
      <c r="C2134" t="s">
        <v>1159</v>
      </c>
      <c r="D2134" t="s">
        <v>1182</v>
      </c>
      <c r="E2134" t="s">
        <v>975</v>
      </c>
      <c r="F2134" t="s">
        <v>998</v>
      </c>
      <c r="G2134" t="s">
        <v>977</v>
      </c>
      <c r="H2134">
        <v>193</v>
      </c>
    </row>
    <row r="2135" spans="2:8" x14ac:dyDescent="0.3">
      <c r="B2135" t="s">
        <v>1073</v>
      </c>
      <c r="C2135" t="s">
        <v>1159</v>
      </c>
      <c r="D2135" t="s">
        <v>1182</v>
      </c>
      <c r="E2135" t="s">
        <v>982</v>
      </c>
      <c r="F2135" t="s">
        <v>998</v>
      </c>
      <c r="G2135" t="s">
        <v>977</v>
      </c>
      <c r="H2135">
        <v>178</v>
      </c>
    </row>
    <row r="2136" spans="2:8" x14ac:dyDescent="0.3">
      <c r="B2136" t="s">
        <v>1073</v>
      </c>
      <c r="C2136" t="s">
        <v>1159</v>
      </c>
      <c r="D2136" t="s">
        <v>1182</v>
      </c>
      <c r="E2136" t="s">
        <v>975</v>
      </c>
      <c r="F2136" t="s">
        <v>998</v>
      </c>
      <c r="G2136" t="s">
        <v>987</v>
      </c>
      <c r="H2136">
        <v>450</v>
      </c>
    </row>
    <row r="2137" spans="2:8" x14ac:dyDescent="0.3">
      <c r="B2137" t="s">
        <v>1073</v>
      </c>
      <c r="C2137" t="s">
        <v>1159</v>
      </c>
      <c r="D2137" t="s">
        <v>1182</v>
      </c>
      <c r="E2137" t="s">
        <v>982</v>
      </c>
      <c r="F2137" t="s">
        <v>998</v>
      </c>
      <c r="G2137" t="s">
        <v>987</v>
      </c>
      <c r="H2137">
        <v>451</v>
      </c>
    </row>
    <row r="2138" spans="2:8" x14ac:dyDescent="0.3">
      <c r="B2138" t="s">
        <v>1073</v>
      </c>
      <c r="C2138" t="s">
        <v>1159</v>
      </c>
      <c r="D2138" t="s">
        <v>1182</v>
      </c>
      <c r="E2138" t="s">
        <v>975</v>
      </c>
      <c r="F2138" t="s">
        <v>998</v>
      </c>
      <c r="G2138" t="s">
        <v>995</v>
      </c>
      <c r="H2138">
        <v>1353</v>
      </c>
    </row>
    <row r="2139" spans="2:8" x14ac:dyDescent="0.3">
      <c r="B2139" t="s">
        <v>1073</v>
      </c>
      <c r="C2139" t="s">
        <v>1159</v>
      </c>
      <c r="D2139" t="s">
        <v>1182</v>
      </c>
      <c r="E2139" t="s">
        <v>982</v>
      </c>
      <c r="F2139" t="s">
        <v>998</v>
      </c>
      <c r="G2139" t="s">
        <v>995</v>
      </c>
      <c r="H2139">
        <v>1336</v>
      </c>
    </row>
    <row r="2140" spans="2:8" x14ac:dyDescent="0.3">
      <c r="B2140" t="s">
        <v>1073</v>
      </c>
      <c r="C2140" t="s">
        <v>1159</v>
      </c>
      <c r="D2140" t="s">
        <v>1183</v>
      </c>
      <c r="E2140" t="s">
        <v>975</v>
      </c>
      <c r="F2140" t="s">
        <v>976</v>
      </c>
      <c r="G2140" t="s">
        <v>977</v>
      </c>
      <c r="H2140">
        <v>658</v>
      </c>
    </row>
    <row r="2141" spans="2:8" x14ac:dyDescent="0.3">
      <c r="B2141" t="s">
        <v>1073</v>
      </c>
      <c r="C2141" t="s">
        <v>1159</v>
      </c>
      <c r="D2141" t="s">
        <v>1183</v>
      </c>
      <c r="E2141" t="s">
        <v>982</v>
      </c>
      <c r="F2141" t="s">
        <v>976</v>
      </c>
      <c r="G2141" t="s">
        <v>977</v>
      </c>
      <c r="H2141">
        <v>618</v>
      </c>
    </row>
    <row r="2142" spans="2:8" x14ac:dyDescent="0.3">
      <c r="B2142" t="s">
        <v>1073</v>
      </c>
      <c r="C2142" t="s">
        <v>1159</v>
      </c>
      <c r="D2142" t="s">
        <v>1183</v>
      </c>
      <c r="E2142" t="s">
        <v>975</v>
      </c>
      <c r="F2142" t="s">
        <v>976</v>
      </c>
      <c r="G2142" t="s">
        <v>987</v>
      </c>
      <c r="H2142">
        <v>262</v>
      </c>
    </row>
    <row r="2143" spans="2:8" x14ac:dyDescent="0.3">
      <c r="B2143" t="s">
        <v>1073</v>
      </c>
      <c r="C2143" t="s">
        <v>1159</v>
      </c>
      <c r="D2143" t="s">
        <v>1183</v>
      </c>
      <c r="E2143" t="s">
        <v>982</v>
      </c>
      <c r="F2143" t="s">
        <v>976</v>
      </c>
      <c r="G2143" t="s">
        <v>987</v>
      </c>
      <c r="H2143">
        <v>266</v>
      </c>
    </row>
    <row r="2144" spans="2:8" x14ac:dyDescent="0.3">
      <c r="B2144" t="s">
        <v>1073</v>
      </c>
      <c r="C2144" t="s">
        <v>1159</v>
      </c>
      <c r="D2144" t="s">
        <v>1183</v>
      </c>
      <c r="E2144" t="s">
        <v>975</v>
      </c>
      <c r="F2144" t="s">
        <v>976</v>
      </c>
      <c r="G2144" t="s">
        <v>995</v>
      </c>
      <c r="H2144">
        <v>2060</v>
      </c>
    </row>
    <row r="2145" spans="2:8" x14ac:dyDescent="0.3">
      <c r="B2145" t="s">
        <v>1073</v>
      </c>
      <c r="C2145" t="s">
        <v>1159</v>
      </c>
      <c r="D2145" t="s">
        <v>1183</v>
      </c>
      <c r="E2145" t="s">
        <v>982</v>
      </c>
      <c r="F2145" t="s">
        <v>976</v>
      </c>
      <c r="G2145" t="s">
        <v>995</v>
      </c>
      <c r="H2145">
        <v>2106</v>
      </c>
    </row>
    <row r="2146" spans="2:8" x14ac:dyDescent="0.3">
      <c r="B2146" t="s">
        <v>1073</v>
      </c>
      <c r="C2146" t="s">
        <v>1159</v>
      </c>
      <c r="D2146" t="s">
        <v>1183</v>
      </c>
      <c r="E2146" t="s">
        <v>975</v>
      </c>
      <c r="F2146" t="s">
        <v>998</v>
      </c>
      <c r="G2146" t="s">
        <v>977</v>
      </c>
      <c r="H2146">
        <v>13</v>
      </c>
    </row>
    <row r="2147" spans="2:8" x14ac:dyDescent="0.3">
      <c r="B2147" t="s">
        <v>1073</v>
      </c>
      <c r="C2147" t="s">
        <v>1159</v>
      </c>
      <c r="D2147" t="s">
        <v>1183</v>
      </c>
      <c r="E2147" t="s">
        <v>982</v>
      </c>
      <c r="F2147" t="s">
        <v>998</v>
      </c>
      <c r="G2147" t="s">
        <v>977</v>
      </c>
      <c r="H2147">
        <v>10</v>
      </c>
    </row>
    <row r="2148" spans="2:8" x14ac:dyDescent="0.3">
      <c r="B2148" t="s">
        <v>1073</v>
      </c>
      <c r="C2148" t="s">
        <v>1159</v>
      </c>
      <c r="D2148" t="s">
        <v>1183</v>
      </c>
      <c r="E2148" t="s">
        <v>975</v>
      </c>
      <c r="F2148" t="s">
        <v>998</v>
      </c>
      <c r="G2148" t="s">
        <v>987</v>
      </c>
      <c r="H2148">
        <v>4</v>
      </c>
    </row>
    <row r="2149" spans="2:8" x14ac:dyDescent="0.3">
      <c r="B2149" t="s">
        <v>1073</v>
      </c>
      <c r="C2149" t="s">
        <v>1159</v>
      </c>
      <c r="D2149" t="s">
        <v>1183</v>
      </c>
      <c r="E2149" t="s">
        <v>982</v>
      </c>
      <c r="F2149" t="s">
        <v>998</v>
      </c>
      <c r="G2149" t="s">
        <v>987</v>
      </c>
      <c r="H2149">
        <v>9</v>
      </c>
    </row>
    <row r="2150" spans="2:8" x14ac:dyDescent="0.3">
      <c r="B2150" t="s">
        <v>1073</v>
      </c>
      <c r="C2150" t="s">
        <v>1159</v>
      </c>
      <c r="D2150" t="s">
        <v>1183</v>
      </c>
      <c r="E2150" t="s">
        <v>975</v>
      </c>
      <c r="F2150" t="s">
        <v>998</v>
      </c>
      <c r="G2150" t="s">
        <v>995</v>
      </c>
      <c r="H2150">
        <v>73</v>
      </c>
    </row>
    <row r="2151" spans="2:8" x14ac:dyDescent="0.3">
      <c r="B2151" t="s">
        <v>1073</v>
      </c>
      <c r="C2151" t="s">
        <v>1159</v>
      </c>
      <c r="D2151" t="s">
        <v>1183</v>
      </c>
      <c r="E2151" t="s">
        <v>982</v>
      </c>
      <c r="F2151" t="s">
        <v>998</v>
      </c>
      <c r="G2151" t="s">
        <v>995</v>
      </c>
      <c r="H2151">
        <v>83</v>
      </c>
    </row>
    <row r="2152" spans="2:8" x14ac:dyDescent="0.3">
      <c r="B2152" t="s">
        <v>1073</v>
      </c>
      <c r="C2152" t="s">
        <v>1159</v>
      </c>
      <c r="D2152" t="s">
        <v>1184</v>
      </c>
      <c r="E2152" t="s">
        <v>975</v>
      </c>
      <c r="F2152" t="s">
        <v>976</v>
      </c>
      <c r="G2152" t="s">
        <v>977</v>
      </c>
      <c r="H2152">
        <v>1025</v>
      </c>
    </row>
    <row r="2153" spans="2:8" x14ac:dyDescent="0.3">
      <c r="B2153" t="s">
        <v>1073</v>
      </c>
      <c r="C2153" t="s">
        <v>1159</v>
      </c>
      <c r="D2153" t="s">
        <v>1184</v>
      </c>
      <c r="E2153" t="s">
        <v>982</v>
      </c>
      <c r="F2153" t="s">
        <v>976</v>
      </c>
      <c r="G2153" t="s">
        <v>977</v>
      </c>
      <c r="H2153">
        <v>953</v>
      </c>
    </row>
    <row r="2154" spans="2:8" x14ac:dyDescent="0.3">
      <c r="B2154" t="s">
        <v>1073</v>
      </c>
      <c r="C2154" t="s">
        <v>1159</v>
      </c>
      <c r="D2154" t="s">
        <v>1184</v>
      </c>
      <c r="E2154" t="s">
        <v>975</v>
      </c>
      <c r="F2154" t="s">
        <v>976</v>
      </c>
      <c r="G2154" t="s">
        <v>987</v>
      </c>
      <c r="H2154">
        <v>403</v>
      </c>
    </row>
    <row r="2155" spans="2:8" x14ac:dyDescent="0.3">
      <c r="B2155" t="s">
        <v>1073</v>
      </c>
      <c r="C2155" t="s">
        <v>1159</v>
      </c>
      <c r="D2155" t="s">
        <v>1184</v>
      </c>
      <c r="E2155" t="s">
        <v>982</v>
      </c>
      <c r="F2155" t="s">
        <v>976</v>
      </c>
      <c r="G2155" t="s">
        <v>987</v>
      </c>
      <c r="H2155">
        <v>407</v>
      </c>
    </row>
    <row r="2156" spans="2:8" x14ac:dyDescent="0.3">
      <c r="B2156" t="s">
        <v>1073</v>
      </c>
      <c r="C2156" t="s">
        <v>1159</v>
      </c>
      <c r="D2156" t="s">
        <v>1184</v>
      </c>
      <c r="E2156" t="s">
        <v>975</v>
      </c>
      <c r="F2156" t="s">
        <v>976</v>
      </c>
      <c r="G2156" t="s">
        <v>995</v>
      </c>
      <c r="H2156">
        <v>3287</v>
      </c>
    </row>
    <row r="2157" spans="2:8" x14ac:dyDescent="0.3">
      <c r="B2157" t="s">
        <v>1073</v>
      </c>
      <c r="C2157" t="s">
        <v>1159</v>
      </c>
      <c r="D2157" t="s">
        <v>1184</v>
      </c>
      <c r="E2157" t="s">
        <v>982</v>
      </c>
      <c r="F2157" t="s">
        <v>976</v>
      </c>
      <c r="G2157" t="s">
        <v>995</v>
      </c>
      <c r="H2157">
        <v>3585</v>
      </c>
    </row>
    <row r="2158" spans="2:8" x14ac:dyDescent="0.3">
      <c r="B2158" t="s">
        <v>1073</v>
      </c>
      <c r="C2158" t="s">
        <v>1159</v>
      </c>
      <c r="D2158" t="s">
        <v>1184</v>
      </c>
      <c r="E2158" t="s">
        <v>975</v>
      </c>
      <c r="F2158" t="s">
        <v>998</v>
      </c>
      <c r="G2158" t="s">
        <v>977</v>
      </c>
      <c r="H2158">
        <v>32</v>
      </c>
    </row>
    <row r="2159" spans="2:8" x14ac:dyDescent="0.3">
      <c r="B2159" t="s">
        <v>1073</v>
      </c>
      <c r="C2159" t="s">
        <v>1159</v>
      </c>
      <c r="D2159" t="s">
        <v>1184</v>
      </c>
      <c r="E2159" t="s">
        <v>982</v>
      </c>
      <c r="F2159" t="s">
        <v>998</v>
      </c>
      <c r="G2159" t="s">
        <v>977</v>
      </c>
      <c r="H2159">
        <v>35</v>
      </c>
    </row>
    <row r="2160" spans="2:8" x14ac:dyDescent="0.3">
      <c r="B2160" t="s">
        <v>1073</v>
      </c>
      <c r="C2160" t="s">
        <v>1159</v>
      </c>
      <c r="D2160" t="s">
        <v>1184</v>
      </c>
      <c r="E2160" t="s">
        <v>975</v>
      </c>
      <c r="F2160" t="s">
        <v>998</v>
      </c>
      <c r="G2160" t="s">
        <v>987</v>
      </c>
      <c r="H2160">
        <v>14</v>
      </c>
    </row>
    <row r="2161" spans="2:8" x14ac:dyDescent="0.3">
      <c r="B2161" t="s">
        <v>1073</v>
      </c>
      <c r="C2161" t="s">
        <v>1159</v>
      </c>
      <c r="D2161" t="s">
        <v>1184</v>
      </c>
      <c r="E2161" t="s">
        <v>982</v>
      </c>
      <c r="F2161" t="s">
        <v>998</v>
      </c>
      <c r="G2161" t="s">
        <v>987</v>
      </c>
      <c r="H2161">
        <v>20</v>
      </c>
    </row>
    <row r="2162" spans="2:8" x14ac:dyDescent="0.3">
      <c r="B2162" t="s">
        <v>1073</v>
      </c>
      <c r="C2162" t="s">
        <v>1159</v>
      </c>
      <c r="D2162" t="s">
        <v>1184</v>
      </c>
      <c r="E2162" t="s">
        <v>975</v>
      </c>
      <c r="F2162" t="s">
        <v>998</v>
      </c>
      <c r="G2162" t="s">
        <v>995</v>
      </c>
      <c r="H2162">
        <v>436</v>
      </c>
    </row>
    <row r="2163" spans="2:8" x14ac:dyDescent="0.3">
      <c r="B2163" t="s">
        <v>1073</v>
      </c>
      <c r="C2163" t="s">
        <v>1159</v>
      </c>
      <c r="D2163" t="s">
        <v>1184</v>
      </c>
      <c r="E2163" t="s">
        <v>982</v>
      </c>
      <c r="F2163" t="s">
        <v>998</v>
      </c>
      <c r="G2163" t="s">
        <v>995</v>
      </c>
      <c r="H2163">
        <v>396</v>
      </c>
    </row>
    <row r="2164" spans="2:8" x14ac:dyDescent="0.3">
      <c r="B2164" t="s">
        <v>1073</v>
      </c>
      <c r="C2164" t="s">
        <v>1159</v>
      </c>
      <c r="D2164" t="s">
        <v>1185</v>
      </c>
      <c r="E2164" t="s">
        <v>975</v>
      </c>
      <c r="F2164" t="s">
        <v>976</v>
      </c>
      <c r="G2164" t="s">
        <v>977</v>
      </c>
      <c r="H2164">
        <v>700</v>
      </c>
    </row>
    <row r="2165" spans="2:8" x14ac:dyDescent="0.3">
      <c r="B2165" t="s">
        <v>1073</v>
      </c>
      <c r="C2165" t="s">
        <v>1159</v>
      </c>
      <c r="D2165" t="s">
        <v>1185</v>
      </c>
      <c r="E2165" t="s">
        <v>982</v>
      </c>
      <c r="F2165" t="s">
        <v>976</v>
      </c>
      <c r="G2165" t="s">
        <v>977</v>
      </c>
      <c r="H2165">
        <v>653</v>
      </c>
    </row>
    <row r="2166" spans="2:8" x14ac:dyDescent="0.3">
      <c r="B2166" t="s">
        <v>1073</v>
      </c>
      <c r="C2166" t="s">
        <v>1159</v>
      </c>
      <c r="D2166" t="s">
        <v>1185</v>
      </c>
      <c r="E2166" t="s">
        <v>975</v>
      </c>
      <c r="F2166" t="s">
        <v>976</v>
      </c>
      <c r="G2166" t="s">
        <v>987</v>
      </c>
      <c r="H2166">
        <v>281</v>
      </c>
    </row>
    <row r="2167" spans="2:8" x14ac:dyDescent="0.3">
      <c r="B2167" t="s">
        <v>1073</v>
      </c>
      <c r="C2167" t="s">
        <v>1159</v>
      </c>
      <c r="D2167" t="s">
        <v>1185</v>
      </c>
      <c r="E2167" t="s">
        <v>982</v>
      </c>
      <c r="F2167" t="s">
        <v>976</v>
      </c>
      <c r="G2167" t="s">
        <v>987</v>
      </c>
      <c r="H2167">
        <v>276</v>
      </c>
    </row>
    <row r="2168" spans="2:8" x14ac:dyDescent="0.3">
      <c r="B2168" t="s">
        <v>1073</v>
      </c>
      <c r="C2168" t="s">
        <v>1159</v>
      </c>
      <c r="D2168" t="s">
        <v>1185</v>
      </c>
      <c r="E2168" t="s">
        <v>975</v>
      </c>
      <c r="F2168" t="s">
        <v>976</v>
      </c>
      <c r="G2168" t="s">
        <v>995</v>
      </c>
      <c r="H2168">
        <v>2126</v>
      </c>
    </row>
    <row r="2169" spans="2:8" x14ac:dyDescent="0.3">
      <c r="B2169" t="s">
        <v>1073</v>
      </c>
      <c r="C2169" t="s">
        <v>1159</v>
      </c>
      <c r="D2169" t="s">
        <v>1185</v>
      </c>
      <c r="E2169" t="s">
        <v>982</v>
      </c>
      <c r="F2169" t="s">
        <v>976</v>
      </c>
      <c r="G2169" t="s">
        <v>995</v>
      </c>
      <c r="H2169">
        <v>2188</v>
      </c>
    </row>
    <row r="2170" spans="2:8" x14ac:dyDescent="0.3">
      <c r="B2170" t="s">
        <v>1073</v>
      </c>
      <c r="C2170" t="s">
        <v>1159</v>
      </c>
      <c r="D2170" t="s">
        <v>1185</v>
      </c>
      <c r="E2170" t="s">
        <v>975</v>
      </c>
      <c r="F2170" t="s">
        <v>998</v>
      </c>
      <c r="G2170" t="s">
        <v>977</v>
      </c>
      <c r="H2170">
        <v>11</v>
      </c>
    </row>
    <row r="2171" spans="2:8" x14ac:dyDescent="0.3">
      <c r="B2171" t="s">
        <v>1073</v>
      </c>
      <c r="C2171" t="s">
        <v>1159</v>
      </c>
      <c r="D2171" t="s">
        <v>1185</v>
      </c>
      <c r="E2171" t="s">
        <v>982</v>
      </c>
      <c r="F2171" t="s">
        <v>998</v>
      </c>
      <c r="G2171" t="s">
        <v>977</v>
      </c>
      <c r="H2171">
        <v>12</v>
      </c>
    </row>
    <row r="2172" spans="2:8" x14ac:dyDescent="0.3">
      <c r="B2172" t="s">
        <v>1073</v>
      </c>
      <c r="C2172" t="s">
        <v>1159</v>
      </c>
      <c r="D2172" t="s">
        <v>1185</v>
      </c>
      <c r="E2172" t="s">
        <v>975</v>
      </c>
      <c r="F2172" t="s">
        <v>998</v>
      </c>
      <c r="G2172" t="s">
        <v>987</v>
      </c>
      <c r="H2172">
        <v>6</v>
      </c>
    </row>
    <row r="2173" spans="2:8" x14ac:dyDescent="0.3">
      <c r="B2173" t="s">
        <v>1073</v>
      </c>
      <c r="C2173" t="s">
        <v>1159</v>
      </c>
      <c r="D2173" t="s">
        <v>1185</v>
      </c>
      <c r="E2173" t="s">
        <v>982</v>
      </c>
      <c r="F2173" t="s">
        <v>998</v>
      </c>
      <c r="G2173" t="s">
        <v>987</v>
      </c>
      <c r="H2173">
        <v>5</v>
      </c>
    </row>
    <row r="2174" spans="2:8" x14ac:dyDescent="0.3">
      <c r="B2174" t="s">
        <v>1073</v>
      </c>
      <c r="C2174" t="s">
        <v>1159</v>
      </c>
      <c r="D2174" t="s">
        <v>1185</v>
      </c>
      <c r="E2174" t="s">
        <v>975</v>
      </c>
      <c r="F2174" t="s">
        <v>998</v>
      </c>
      <c r="G2174" t="s">
        <v>995</v>
      </c>
      <c r="H2174">
        <v>93</v>
      </c>
    </row>
    <row r="2175" spans="2:8" x14ac:dyDescent="0.3">
      <c r="B2175" t="s">
        <v>1073</v>
      </c>
      <c r="C2175" t="s">
        <v>1159</v>
      </c>
      <c r="D2175" t="s">
        <v>1185</v>
      </c>
      <c r="E2175" t="s">
        <v>982</v>
      </c>
      <c r="F2175" t="s">
        <v>998</v>
      </c>
      <c r="G2175" t="s">
        <v>995</v>
      </c>
      <c r="H2175">
        <v>92</v>
      </c>
    </row>
    <row r="2176" spans="2:8" x14ac:dyDescent="0.3">
      <c r="B2176" t="s">
        <v>1186</v>
      </c>
      <c r="C2176" t="s">
        <v>1187</v>
      </c>
      <c r="D2176" t="s">
        <v>1188</v>
      </c>
      <c r="E2176" t="s">
        <v>975</v>
      </c>
      <c r="F2176" t="s">
        <v>976</v>
      </c>
      <c r="G2176" t="s">
        <v>977</v>
      </c>
      <c r="H2176">
        <v>1197</v>
      </c>
    </row>
    <row r="2177" spans="2:8" x14ac:dyDescent="0.3">
      <c r="B2177" t="s">
        <v>1186</v>
      </c>
      <c r="C2177" t="s">
        <v>1187</v>
      </c>
      <c r="D2177" t="s">
        <v>1188</v>
      </c>
      <c r="E2177" t="s">
        <v>982</v>
      </c>
      <c r="F2177" t="s">
        <v>976</v>
      </c>
      <c r="G2177" t="s">
        <v>977</v>
      </c>
      <c r="H2177">
        <v>1171</v>
      </c>
    </row>
    <row r="2178" spans="2:8" x14ac:dyDescent="0.3">
      <c r="B2178" t="s">
        <v>1186</v>
      </c>
      <c r="C2178" t="s">
        <v>1187</v>
      </c>
      <c r="D2178" t="s">
        <v>1188</v>
      </c>
      <c r="E2178" t="s">
        <v>975</v>
      </c>
      <c r="F2178" t="s">
        <v>976</v>
      </c>
      <c r="G2178" t="s">
        <v>987</v>
      </c>
      <c r="H2178">
        <v>543</v>
      </c>
    </row>
    <row r="2179" spans="2:8" x14ac:dyDescent="0.3">
      <c r="B2179" t="s">
        <v>1186</v>
      </c>
      <c r="C2179" t="s">
        <v>1187</v>
      </c>
      <c r="D2179" t="s">
        <v>1188</v>
      </c>
      <c r="E2179" t="s">
        <v>982</v>
      </c>
      <c r="F2179" t="s">
        <v>976</v>
      </c>
      <c r="G2179" t="s">
        <v>987</v>
      </c>
      <c r="H2179">
        <v>567</v>
      </c>
    </row>
    <row r="2180" spans="2:8" x14ac:dyDescent="0.3">
      <c r="B2180" t="s">
        <v>1186</v>
      </c>
      <c r="C2180" t="s">
        <v>1187</v>
      </c>
      <c r="D2180" t="s">
        <v>1188</v>
      </c>
      <c r="E2180" t="s">
        <v>975</v>
      </c>
      <c r="F2180" t="s">
        <v>976</v>
      </c>
      <c r="G2180" t="s">
        <v>995</v>
      </c>
      <c r="H2180">
        <v>5950</v>
      </c>
    </row>
    <row r="2181" spans="2:8" x14ac:dyDescent="0.3">
      <c r="B2181" t="s">
        <v>1186</v>
      </c>
      <c r="C2181" t="s">
        <v>1187</v>
      </c>
      <c r="D2181" t="s">
        <v>1188</v>
      </c>
      <c r="E2181" t="s">
        <v>982</v>
      </c>
      <c r="F2181" t="s">
        <v>976</v>
      </c>
      <c r="G2181" t="s">
        <v>995</v>
      </c>
      <c r="H2181">
        <v>5601</v>
      </c>
    </row>
    <row r="2182" spans="2:8" x14ac:dyDescent="0.3">
      <c r="B2182" t="s">
        <v>1186</v>
      </c>
      <c r="C2182" t="s">
        <v>1187</v>
      </c>
      <c r="D2182" t="s">
        <v>1188</v>
      </c>
      <c r="E2182" t="s">
        <v>975</v>
      </c>
      <c r="F2182" t="s">
        <v>998</v>
      </c>
      <c r="G2182" t="s">
        <v>977</v>
      </c>
      <c r="H2182">
        <v>18</v>
      </c>
    </row>
    <row r="2183" spans="2:8" x14ac:dyDescent="0.3">
      <c r="B2183" t="s">
        <v>1186</v>
      </c>
      <c r="C2183" t="s">
        <v>1187</v>
      </c>
      <c r="D2183" t="s">
        <v>1188</v>
      </c>
      <c r="E2183" t="s">
        <v>982</v>
      </c>
      <c r="F2183" t="s">
        <v>998</v>
      </c>
      <c r="G2183" t="s">
        <v>977</v>
      </c>
      <c r="H2183">
        <v>16</v>
      </c>
    </row>
    <row r="2184" spans="2:8" x14ac:dyDescent="0.3">
      <c r="B2184" t="s">
        <v>1186</v>
      </c>
      <c r="C2184" t="s">
        <v>1187</v>
      </c>
      <c r="D2184" t="s">
        <v>1188</v>
      </c>
      <c r="E2184" t="s">
        <v>975</v>
      </c>
      <c r="F2184" t="s">
        <v>998</v>
      </c>
      <c r="G2184" t="s">
        <v>987</v>
      </c>
      <c r="H2184">
        <v>5</v>
      </c>
    </row>
    <row r="2185" spans="2:8" x14ac:dyDescent="0.3">
      <c r="B2185" t="s">
        <v>1186</v>
      </c>
      <c r="C2185" t="s">
        <v>1187</v>
      </c>
      <c r="D2185" t="s">
        <v>1188</v>
      </c>
      <c r="E2185" t="s">
        <v>982</v>
      </c>
      <c r="F2185" t="s">
        <v>998</v>
      </c>
      <c r="G2185" t="s">
        <v>987</v>
      </c>
      <c r="H2185">
        <v>6</v>
      </c>
    </row>
    <row r="2186" spans="2:8" x14ac:dyDescent="0.3">
      <c r="B2186" t="s">
        <v>1186</v>
      </c>
      <c r="C2186" t="s">
        <v>1187</v>
      </c>
      <c r="D2186" t="s">
        <v>1188</v>
      </c>
      <c r="E2186" t="s">
        <v>975</v>
      </c>
      <c r="F2186" t="s">
        <v>998</v>
      </c>
      <c r="G2186" t="s">
        <v>995</v>
      </c>
      <c r="H2186">
        <v>90</v>
      </c>
    </row>
    <row r="2187" spans="2:8" x14ac:dyDescent="0.3">
      <c r="B2187" t="s">
        <v>1186</v>
      </c>
      <c r="C2187" t="s">
        <v>1187</v>
      </c>
      <c r="D2187" t="s">
        <v>1188</v>
      </c>
      <c r="E2187" t="s">
        <v>982</v>
      </c>
      <c r="F2187" t="s">
        <v>998</v>
      </c>
      <c r="G2187" t="s">
        <v>995</v>
      </c>
      <c r="H2187">
        <v>67</v>
      </c>
    </row>
    <row r="2188" spans="2:8" x14ac:dyDescent="0.3">
      <c r="B2188" t="s">
        <v>1186</v>
      </c>
      <c r="C2188" t="s">
        <v>1187</v>
      </c>
      <c r="D2188" t="s">
        <v>1189</v>
      </c>
      <c r="E2188" t="s">
        <v>975</v>
      </c>
      <c r="F2188" t="s">
        <v>976</v>
      </c>
      <c r="G2188" t="s">
        <v>977</v>
      </c>
      <c r="H2188">
        <v>1066</v>
      </c>
    </row>
    <row r="2189" spans="2:8" x14ac:dyDescent="0.3">
      <c r="B2189" t="s">
        <v>1186</v>
      </c>
      <c r="C2189" t="s">
        <v>1187</v>
      </c>
      <c r="D2189" t="s">
        <v>1189</v>
      </c>
      <c r="E2189" t="s">
        <v>982</v>
      </c>
      <c r="F2189" t="s">
        <v>976</v>
      </c>
      <c r="G2189" t="s">
        <v>977</v>
      </c>
      <c r="H2189">
        <v>988</v>
      </c>
    </row>
    <row r="2190" spans="2:8" x14ac:dyDescent="0.3">
      <c r="B2190" t="s">
        <v>1186</v>
      </c>
      <c r="C2190" t="s">
        <v>1187</v>
      </c>
      <c r="D2190" t="s">
        <v>1189</v>
      </c>
      <c r="E2190" t="s">
        <v>975</v>
      </c>
      <c r="F2190" t="s">
        <v>976</v>
      </c>
      <c r="G2190" t="s">
        <v>987</v>
      </c>
      <c r="H2190">
        <v>508</v>
      </c>
    </row>
    <row r="2191" spans="2:8" x14ac:dyDescent="0.3">
      <c r="B2191" t="s">
        <v>1186</v>
      </c>
      <c r="C2191" t="s">
        <v>1187</v>
      </c>
      <c r="D2191" t="s">
        <v>1189</v>
      </c>
      <c r="E2191" t="s">
        <v>982</v>
      </c>
      <c r="F2191" t="s">
        <v>976</v>
      </c>
      <c r="G2191" t="s">
        <v>987</v>
      </c>
      <c r="H2191">
        <v>563</v>
      </c>
    </row>
    <row r="2192" spans="2:8" x14ac:dyDescent="0.3">
      <c r="B2192" t="s">
        <v>1186</v>
      </c>
      <c r="C2192" t="s">
        <v>1187</v>
      </c>
      <c r="D2192" t="s">
        <v>1189</v>
      </c>
      <c r="E2192" t="s">
        <v>975</v>
      </c>
      <c r="F2192" t="s">
        <v>976</v>
      </c>
      <c r="G2192" t="s">
        <v>995</v>
      </c>
      <c r="H2192">
        <v>7277</v>
      </c>
    </row>
    <row r="2193" spans="2:8" x14ac:dyDescent="0.3">
      <c r="B2193" t="s">
        <v>1186</v>
      </c>
      <c r="C2193" t="s">
        <v>1187</v>
      </c>
      <c r="D2193" t="s">
        <v>1189</v>
      </c>
      <c r="E2193" t="s">
        <v>982</v>
      </c>
      <c r="F2193" t="s">
        <v>976</v>
      </c>
      <c r="G2193" t="s">
        <v>995</v>
      </c>
      <c r="H2193">
        <v>7977</v>
      </c>
    </row>
    <row r="2194" spans="2:8" x14ac:dyDescent="0.3">
      <c r="B2194" t="s">
        <v>1186</v>
      </c>
      <c r="C2194" t="s">
        <v>1187</v>
      </c>
      <c r="D2194" t="s">
        <v>1189</v>
      </c>
      <c r="E2194" t="s">
        <v>975</v>
      </c>
      <c r="F2194" t="s">
        <v>998</v>
      </c>
      <c r="G2194" t="s">
        <v>977</v>
      </c>
      <c r="H2194">
        <v>38</v>
      </c>
    </row>
    <row r="2195" spans="2:8" x14ac:dyDescent="0.3">
      <c r="B2195" t="s">
        <v>1186</v>
      </c>
      <c r="C2195" t="s">
        <v>1187</v>
      </c>
      <c r="D2195" t="s">
        <v>1189</v>
      </c>
      <c r="E2195" t="s">
        <v>982</v>
      </c>
      <c r="F2195" t="s">
        <v>998</v>
      </c>
      <c r="G2195" t="s">
        <v>977</v>
      </c>
      <c r="H2195">
        <v>47</v>
      </c>
    </row>
    <row r="2196" spans="2:8" x14ac:dyDescent="0.3">
      <c r="B2196" t="s">
        <v>1186</v>
      </c>
      <c r="C2196" t="s">
        <v>1187</v>
      </c>
      <c r="D2196" t="s">
        <v>1189</v>
      </c>
      <c r="E2196" t="s">
        <v>975</v>
      </c>
      <c r="F2196" t="s">
        <v>998</v>
      </c>
      <c r="G2196" t="s">
        <v>987</v>
      </c>
      <c r="H2196">
        <v>8</v>
      </c>
    </row>
    <row r="2197" spans="2:8" x14ac:dyDescent="0.3">
      <c r="B2197" t="s">
        <v>1186</v>
      </c>
      <c r="C2197" t="s">
        <v>1187</v>
      </c>
      <c r="D2197" t="s">
        <v>1189</v>
      </c>
      <c r="E2197" t="s">
        <v>982</v>
      </c>
      <c r="F2197" t="s">
        <v>998</v>
      </c>
      <c r="G2197" t="s">
        <v>987</v>
      </c>
      <c r="H2197">
        <v>23</v>
      </c>
    </row>
    <row r="2198" spans="2:8" x14ac:dyDescent="0.3">
      <c r="B2198" t="s">
        <v>1186</v>
      </c>
      <c r="C2198" t="s">
        <v>1187</v>
      </c>
      <c r="D2198" t="s">
        <v>1189</v>
      </c>
      <c r="E2198" t="s">
        <v>975</v>
      </c>
      <c r="F2198" t="s">
        <v>998</v>
      </c>
      <c r="G2198" t="s">
        <v>995</v>
      </c>
      <c r="H2198">
        <v>322</v>
      </c>
    </row>
    <row r="2199" spans="2:8" x14ac:dyDescent="0.3">
      <c r="B2199" t="s">
        <v>1186</v>
      </c>
      <c r="C2199" t="s">
        <v>1187</v>
      </c>
      <c r="D2199" t="s">
        <v>1189</v>
      </c>
      <c r="E2199" t="s">
        <v>982</v>
      </c>
      <c r="F2199" t="s">
        <v>998</v>
      </c>
      <c r="G2199" t="s">
        <v>995</v>
      </c>
      <c r="H2199">
        <v>297</v>
      </c>
    </row>
    <row r="2200" spans="2:8" x14ac:dyDescent="0.3">
      <c r="B2200" t="s">
        <v>1186</v>
      </c>
      <c r="C2200" t="s">
        <v>1187</v>
      </c>
      <c r="D2200" t="s">
        <v>1187</v>
      </c>
      <c r="E2200" t="s">
        <v>975</v>
      </c>
      <c r="F2200" t="s">
        <v>976</v>
      </c>
      <c r="G2200" t="s">
        <v>977</v>
      </c>
      <c r="H2200">
        <v>8244</v>
      </c>
    </row>
    <row r="2201" spans="2:8" x14ac:dyDescent="0.3">
      <c r="B2201" t="s">
        <v>1186</v>
      </c>
      <c r="C2201" t="s">
        <v>1187</v>
      </c>
      <c r="D2201" t="s">
        <v>1187</v>
      </c>
      <c r="E2201" t="s">
        <v>982</v>
      </c>
      <c r="F2201" t="s">
        <v>976</v>
      </c>
      <c r="G2201" t="s">
        <v>977</v>
      </c>
      <c r="H2201">
        <v>7931</v>
      </c>
    </row>
    <row r="2202" spans="2:8" x14ac:dyDescent="0.3">
      <c r="B2202" t="s">
        <v>1186</v>
      </c>
      <c r="C2202" t="s">
        <v>1187</v>
      </c>
      <c r="D2202" t="s">
        <v>1187</v>
      </c>
      <c r="E2202" t="s">
        <v>975</v>
      </c>
      <c r="F2202" t="s">
        <v>976</v>
      </c>
      <c r="G2202" t="s">
        <v>987</v>
      </c>
      <c r="H2202">
        <v>4244</v>
      </c>
    </row>
    <row r="2203" spans="2:8" x14ac:dyDescent="0.3">
      <c r="B2203" t="s">
        <v>1186</v>
      </c>
      <c r="C2203" t="s">
        <v>1187</v>
      </c>
      <c r="D2203" t="s">
        <v>1187</v>
      </c>
      <c r="E2203" t="s">
        <v>982</v>
      </c>
      <c r="F2203" t="s">
        <v>976</v>
      </c>
      <c r="G2203" t="s">
        <v>987</v>
      </c>
      <c r="H2203">
        <v>4168</v>
      </c>
    </row>
    <row r="2204" spans="2:8" x14ac:dyDescent="0.3">
      <c r="B2204" t="s">
        <v>1186</v>
      </c>
      <c r="C2204" t="s">
        <v>1187</v>
      </c>
      <c r="D2204" t="s">
        <v>1187</v>
      </c>
      <c r="E2204" t="s">
        <v>975</v>
      </c>
      <c r="F2204" t="s">
        <v>976</v>
      </c>
      <c r="G2204" t="s">
        <v>995</v>
      </c>
      <c r="H2204">
        <v>42055</v>
      </c>
    </row>
    <row r="2205" spans="2:8" x14ac:dyDescent="0.3">
      <c r="B2205" t="s">
        <v>1186</v>
      </c>
      <c r="C2205" t="s">
        <v>1187</v>
      </c>
      <c r="D2205" t="s">
        <v>1187</v>
      </c>
      <c r="E2205" t="s">
        <v>982</v>
      </c>
      <c r="F2205" t="s">
        <v>976</v>
      </c>
      <c r="G2205" t="s">
        <v>995</v>
      </c>
      <c r="H2205">
        <v>46175</v>
      </c>
    </row>
    <row r="2206" spans="2:8" x14ac:dyDescent="0.3">
      <c r="B2206" t="s">
        <v>1186</v>
      </c>
      <c r="C2206" t="s">
        <v>1187</v>
      </c>
      <c r="D2206" t="s">
        <v>1187</v>
      </c>
      <c r="E2206" t="s">
        <v>975</v>
      </c>
      <c r="F2206" t="s">
        <v>998</v>
      </c>
      <c r="G2206" t="s">
        <v>977</v>
      </c>
      <c r="H2206">
        <v>260</v>
      </c>
    </row>
    <row r="2207" spans="2:8" x14ac:dyDescent="0.3">
      <c r="B2207" t="s">
        <v>1186</v>
      </c>
      <c r="C2207" t="s">
        <v>1187</v>
      </c>
      <c r="D2207" t="s">
        <v>1187</v>
      </c>
      <c r="E2207" t="s">
        <v>982</v>
      </c>
      <c r="F2207" t="s">
        <v>998</v>
      </c>
      <c r="G2207" t="s">
        <v>977</v>
      </c>
      <c r="H2207">
        <v>221</v>
      </c>
    </row>
    <row r="2208" spans="2:8" x14ac:dyDescent="0.3">
      <c r="B2208" t="s">
        <v>1186</v>
      </c>
      <c r="C2208" t="s">
        <v>1187</v>
      </c>
      <c r="D2208" t="s">
        <v>1187</v>
      </c>
      <c r="E2208" t="s">
        <v>975</v>
      </c>
      <c r="F2208" t="s">
        <v>998</v>
      </c>
      <c r="G2208" t="s">
        <v>987</v>
      </c>
      <c r="H2208">
        <v>74</v>
      </c>
    </row>
    <row r="2209" spans="2:8" x14ac:dyDescent="0.3">
      <c r="B2209" t="s">
        <v>1186</v>
      </c>
      <c r="C2209" t="s">
        <v>1187</v>
      </c>
      <c r="D2209" t="s">
        <v>1187</v>
      </c>
      <c r="E2209" t="s">
        <v>982</v>
      </c>
      <c r="F2209" t="s">
        <v>998</v>
      </c>
      <c r="G2209" t="s">
        <v>987</v>
      </c>
      <c r="H2209">
        <v>88</v>
      </c>
    </row>
    <row r="2210" spans="2:8" x14ac:dyDescent="0.3">
      <c r="B2210" t="s">
        <v>1186</v>
      </c>
      <c r="C2210" t="s">
        <v>1187</v>
      </c>
      <c r="D2210" t="s">
        <v>1187</v>
      </c>
      <c r="E2210" t="s">
        <v>975</v>
      </c>
      <c r="F2210" t="s">
        <v>998</v>
      </c>
      <c r="G2210" t="s">
        <v>995</v>
      </c>
      <c r="H2210">
        <v>2075</v>
      </c>
    </row>
    <row r="2211" spans="2:8" x14ac:dyDescent="0.3">
      <c r="B2211" t="s">
        <v>1186</v>
      </c>
      <c r="C2211" t="s">
        <v>1187</v>
      </c>
      <c r="D2211" t="s">
        <v>1187</v>
      </c>
      <c r="E2211" t="s">
        <v>982</v>
      </c>
      <c r="F2211" t="s">
        <v>998</v>
      </c>
      <c r="G2211" t="s">
        <v>995</v>
      </c>
      <c r="H2211">
        <v>1725</v>
      </c>
    </row>
    <row r="2212" spans="2:8" x14ac:dyDescent="0.3">
      <c r="B2212" t="s">
        <v>1186</v>
      </c>
      <c r="C2212" t="s">
        <v>1187</v>
      </c>
      <c r="D2212" t="s">
        <v>1190</v>
      </c>
      <c r="E2212" t="s">
        <v>975</v>
      </c>
      <c r="F2212" t="s">
        <v>976</v>
      </c>
      <c r="G2212" t="s">
        <v>977</v>
      </c>
      <c r="H2212">
        <v>814</v>
      </c>
    </row>
    <row r="2213" spans="2:8" x14ac:dyDescent="0.3">
      <c r="B2213" t="s">
        <v>1186</v>
      </c>
      <c r="C2213" t="s">
        <v>1187</v>
      </c>
      <c r="D2213" t="s">
        <v>1190</v>
      </c>
      <c r="E2213" t="s">
        <v>982</v>
      </c>
      <c r="F2213" t="s">
        <v>976</v>
      </c>
      <c r="G2213" t="s">
        <v>977</v>
      </c>
      <c r="H2213">
        <v>779</v>
      </c>
    </row>
    <row r="2214" spans="2:8" x14ac:dyDescent="0.3">
      <c r="B2214" t="s">
        <v>1186</v>
      </c>
      <c r="C2214" t="s">
        <v>1187</v>
      </c>
      <c r="D2214" t="s">
        <v>1190</v>
      </c>
      <c r="E2214" t="s">
        <v>975</v>
      </c>
      <c r="F2214" t="s">
        <v>976</v>
      </c>
      <c r="G2214" t="s">
        <v>987</v>
      </c>
      <c r="H2214">
        <v>434</v>
      </c>
    </row>
    <row r="2215" spans="2:8" x14ac:dyDescent="0.3">
      <c r="B2215" t="s">
        <v>1186</v>
      </c>
      <c r="C2215" t="s">
        <v>1187</v>
      </c>
      <c r="D2215" t="s">
        <v>1190</v>
      </c>
      <c r="E2215" t="s">
        <v>982</v>
      </c>
      <c r="F2215" t="s">
        <v>976</v>
      </c>
      <c r="G2215" t="s">
        <v>987</v>
      </c>
      <c r="H2215">
        <v>461</v>
      </c>
    </row>
    <row r="2216" spans="2:8" x14ac:dyDescent="0.3">
      <c r="B2216" t="s">
        <v>1186</v>
      </c>
      <c r="C2216" t="s">
        <v>1187</v>
      </c>
      <c r="D2216" t="s">
        <v>1190</v>
      </c>
      <c r="E2216" t="s">
        <v>975</v>
      </c>
      <c r="F2216" t="s">
        <v>976</v>
      </c>
      <c r="G2216" t="s">
        <v>995</v>
      </c>
      <c r="H2216">
        <v>4083</v>
      </c>
    </row>
    <row r="2217" spans="2:8" x14ac:dyDescent="0.3">
      <c r="B2217" t="s">
        <v>1186</v>
      </c>
      <c r="C2217" t="s">
        <v>1187</v>
      </c>
      <c r="D2217" t="s">
        <v>1190</v>
      </c>
      <c r="E2217" t="s">
        <v>982</v>
      </c>
      <c r="F2217" t="s">
        <v>976</v>
      </c>
      <c r="G2217" t="s">
        <v>995</v>
      </c>
      <c r="H2217">
        <v>4094</v>
      </c>
    </row>
    <row r="2218" spans="2:8" x14ac:dyDescent="0.3">
      <c r="B2218" t="s">
        <v>1186</v>
      </c>
      <c r="C2218" t="s">
        <v>1187</v>
      </c>
      <c r="D2218" t="s">
        <v>1190</v>
      </c>
      <c r="E2218" t="s">
        <v>975</v>
      </c>
      <c r="F2218" t="s">
        <v>998</v>
      </c>
      <c r="G2218" t="s">
        <v>977</v>
      </c>
      <c r="H2218">
        <v>10</v>
      </c>
    </row>
    <row r="2219" spans="2:8" x14ac:dyDescent="0.3">
      <c r="B2219" t="s">
        <v>1186</v>
      </c>
      <c r="C2219" t="s">
        <v>1187</v>
      </c>
      <c r="D2219" t="s">
        <v>1190</v>
      </c>
      <c r="E2219" t="s">
        <v>982</v>
      </c>
      <c r="F2219" t="s">
        <v>998</v>
      </c>
      <c r="G2219" t="s">
        <v>977</v>
      </c>
      <c r="H2219">
        <v>4</v>
      </c>
    </row>
    <row r="2220" spans="2:8" x14ac:dyDescent="0.3">
      <c r="B2220" t="s">
        <v>1186</v>
      </c>
      <c r="C2220" t="s">
        <v>1187</v>
      </c>
      <c r="D2220" t="s">
        <v>1190</v>
      </c>
      <c r="E2220" t="s">
        <v>975</v>
      </c>
      <c r="F2220" t="s">
        <v>998</v>
      </c>
      <c r="G2220" t="s">
        <v>987</v>
      </c>
      <c r="H2220">
        <v>7</v>
      </c>
    </row>
    <row r="2221" spans="2:8" x14ac:dyDescent="0.3">
      <c r="B2221" t="s">
        <v>1186</v>
      </c>
      <c r="C2221" t="s">
        <v>1187</v>
      </c>
      <c r="D2221" t="s">
        <v>1190</v>
      </c>
      <c r="E2221" t="s">
        <v>982</v>
      </c>
      <c r="F2221" t="s">
        <v>998</v>
      </c>
      <c r="G2221" t="s">
        <v>987</v>
      </c>
      <c r="H2221">
        <v>2</v>
      </c>
    </row>
    <row r="2222" spans="2:8" x14ac:dyDescent="0.3">
      <c r="B2222" t="s">
        <v>1186</v>
      </c>
      <c r="C2222" t="s">
        <v>1187</v>
      </c>
      <c r="D2222" t="s">
        <v>1190</v>
      </c>
      <c r="E2222" t="s">
        <v>975</v>
      </c>
      <c r="F2222" t="s">
        <v>998</v>
      </c>
      <c r="G2222" t="s">
        <v>995</v>
      </c>
      <c r="H2222">
        <v>88</v>
      </c>
    </row>
    <row r="2223" spans="2:8" x14ac:dyDescent="0.3">
      <c r="B2223" t="s">
        <v>1186</v>
      </c>
      <c r="C2223" t="s">
        <v>1187</v>
      </c>
      <c r="D2223" t="s">
        <v>1190</v>
      </c>
      <c r="E2223" t="s">
        <v>982</v>
      </c>
      <c r="F2223" t="s">
        <v>998</v>
      </c>
      <c r="G2223" t="s">
        <v>995</v>
      </c>
      <c r="H2223">
        <v>69</v>
      </c>
    </row>
    <row r="2224" spans="2:8" x14ac:dyDescent="0.3">
      <c r="B2224" t="s">
        <v>1186</v>
      </c>
      <c r="C2224" t="s">
        <v>1187</v>
      </c>
      <c r="D2224" t="s">
        <v>1191</v>
      </c>
      <c r="E2224" t="s">
        <v>975</v>
      </c>
      <c r="F2224" t="s">
        <v>976</v>
      </c>
      <c r="G2224" t="s">
        <v>977</v>
      </c>
      <c r="H2224">
        <v>1157</v>
      </c>
    </row>
    <row r="2225" spans="2:8" x14ac:dyDescent="0.3">
      <c r="B2225" t="s">
        <v>1186</v>
      </c>
      <c r="C2225" t="s">
        <v>1187</v>
      </c>
      <c r="D2225" t="s">
        <v>1191</v>
      </c>
      <c r="E2225" t="s">
        <v>982</v>
      </c>
      <c r="F2225" t="s">
        <v>976</v>
      </c>
      <c r="G2225" t="s">
        <v>977</v>
      </c>
      <c r="H2225">
        <v>1049</v>
      </c>
    </row>
    <row r="2226" spans="2:8" x14ac:dyDescent="0.3">
      <c r="B2226" t="s">
        <v>1186</v>
      </c>
      <c r="C2226" t="s">
        <v>1187</v>
      </c>
      <c r="D2226" t="s">
        <v>1191</v>
      </c>
      <c r="E2226" t="s">
        <v>975</v>
      </c>
      <c r="F2226" t="s">
        <v>976</v>
      </c>
      <c r="G2226" t="s">
        <v>987</v>
      </c>
      <c r="H2226">
        <v>587</v>
      </c>
    </row>
    <row r="2227" spans="2:8" x14ac:dyDescent="0.3">
      <c r="B2227" t="s">
        <v>1186</v>
      </c>
      <c r="C2227" t="s">
        <v>1187</v>
      </c>
      <c r="D2227" t="s">
        <v>1191</v>
      </c>
      <c r="E2227" t="s">
        <v>982</v>
      </c>
      <c r="F2227" t="s">
        <v>976</v>
      </c>
      <c r="G2227" t="s">
        <v>987</v>
      </c>
      <c r="H2227">
        <v>591</v>
      </c>
    </row>
    <row r="2228" spans="2:8" x14ac:dyDescent="0.3">
      <c r="B2228" t="s">
        <v>1186</v>
      </c>
      <c r="C2228" t="s">
        <v>1187</v>
      </c>
      <c r="D2228" t="s">
        <v>1191</v>
      </c>
      <c r="E2228" t="s">
        <v>975</v>
      </c>
      <c r="F2228" t="s">
        <v>976</v>
      </c>
      <c r="G2228" t="s">
        <v>995</v>
      </c>
      <c r="H2228">
        <v>5046</v>
      </c>
    </row>
    <row r="2229" spans="2:8" x14ac:dyDescent="0.3">
      <c r="B2229" t="s">
        <v>1186</v>
      </c>
      <c r="C2229" t="s">
        <v>1187</v>
      </c>
      <c r="D2229" t="s">
        <v>1191</v>
      </c>
      <c r="E2229" t="s">
        <v>982</v>
      </c>
      <c r="F2229" t="s">
        <v>976</v>
      </c>
      <c r="G2229" t="s">
        <v>995</v>
      </c>
      <c r="H2229">
        <v>5077</v>
      </c>
    </row>
    <row r="2230" spans="2:8" x14ac:dyDescent="0.3">
      <c r="B2230" t="s">
        <v>1186</v>
      </c>
      <c r="C2230" t="s">
        <v>1187</v>
      </c>
      <c r="D2230" t="s">
        <v>1191</v>
      </c>
      <c r="E2230" t="s">
        <v>975</v>
      </c>
      <c r="F2230" t="s">
        <v>998</v>
      </c>
      <c r="G2230" t="s">
        <v>977</v>
      </c>
      <c r="H2230">
        <v>10</v>
      </c>
    </row>
    <row r="2231" spans="2:8" x14ac:dyDescent="0.3">
      <c r="B2231" t="s">
        <v>1186</v>
      </c>
      <c r="C2231" t="s">
        <v>1187</v>
      </c>
      <c r="D2231" t="s">
        <v>1191</v>
      </c>
      <c r="E2231" t="s">
        <v>982</v>
      </c>
      <c r="F2231" t="s">
        <v>998</v>
      </c>
      <c r="G2231" t="s">
        <v>977</v>
      </c>
      <c r="H2231">
        <v>11</v>
      </c>
    </row>
    <row r="2232" spans="2:8" x14ac:dyDescent="0.3">
      <c r="B2232" t="s">
        <v>1186</v>
      </c>
      <c r="C2232" t="s">
        <v>1187</v>
      </c>
      <c r="D2232" t="s">
        <v>1191</v>
      </c>
      <c r="E2232" t="s">
        <v>975</v>
      </c>
      <c r="F2232" t="s">
        <v>998</v>
      </c>
      <c r="G2232" t="s">
        <v>987</v>
      </c>
      <c r="H2232">
        <v>7</v>
      </c>
    </row>
    <row r="2233" spans="2:8" x14ac:dyDescent="0.3">
      <c r="B2233" t="s">
        <v>1186</v>
      </c>
      <c r="C2233" t="s">
        <v>1187</v>
      </c>
      <c r="D2233" t="s">
        <v>1191</v>
      </c>
      <c r="E2233" t="s">
        <v>982</v>
      </c>
      <c r="F2233" t="s">
        <v>998</v>
      </c>
      <c r="G2233" t="s">
        <v>987</v>
      </c>
      <c r="H2233">
        <v>8</v>
      </c>
    </row>
    <row r="2234" spans="2:8" x14ac:dyDescent="0.3">
      <c r="B2234" t="s">
        <v>1186</v>
      </c>
      <c r="C2234" t="s">
        <v>1187</v>
      </c>
      <c r="D2234" t="s">
        <v>1191</v>
      </c>
      <c r="E2234" t="s">
        <v>975</v>
      </c>
      <c r="F2234" t="s">
        <v>998</v>
      </c>
      <c r="G2234" t="s">
        <v>995</v>
      </c>
      <c r="H2234">
        <v>101</v>
      </c>
    </row>
    <row r="2235" spans="2:8" x14ac:dyDescent="0.3">
      <c r="B2235" t="s">
        <v>1186</v>
      </c>
      <c r="C2235" t="s">
        <v>1187</v>
      </c>
      <c r="D2235" t="s">
        <v>1191</v>
      </c>
      <c r="E2235" t="s">
        <v>982</v>
      </c>
      <c r="F2235" t="s">
        <v>998</v>
      </c>
      <c r="G2235" t="s">
        <v>995</v>
      </c>
      <c r="H2235">
        <v>66</v>
      </c>
    </row>
    <row r="2236" spans="2:8" x14ac:dyDescent="0.3">
      <c r="B2236" t="s">
        <v>1186</v>
      </c>
      <c r="C2236" t="s">
        <v>1187</v>
      </c>
      <c r="D2236" t="s">
        <v>1192</v>
      </c>
      <c r="E2236" t="s">
        <v>975</v>
      </c>
      <c r="F2236" t="s">
        <v>976</v>
      </c>
      <c r="G2236" t="s">
        <v>977</v>
      </c>
      <c r="H2236">
        <v>1868</v>
      </c>
    </row>
    <row r="2237" spans="2:8" x14ac:dyDescent="0.3">
      <c r="B2237" t="s">
        <v>1186</v>
      </c>
      <c r="C2237" t="s">
        <v>1187</v>
      </c>
      <c r="D2237" t="s">
        <v>1192</v>
      </c>
      <c r="E2237" t="s">
        <v>982</v>
      </c>
      <c r="F2237" t="s">
        <v>976</v>
      </c>
      <c r="G2237" t="s">
        <v>977</v>
      </c>
      <c r="H2237">
        <v>1842</v>
      </c>
    </row>
    <row r="2238" spans="2:8" x14ac:dyDescent="0.3">
      <c r="B2238" t="s">
        <v>1186</v>
      </c>
      <c r="C2238" t="s">
        <v>1187</v>
      </c>
      <c r="D2238" t="s">
        <v>1192</v>
      </c>
      <c r="E2238" t="s">
        <v>975</v>
      </c>
      <c r="F2238" t="s">
        <v>976</v>
      </c>
      <c r="G2238" t="s">
        <v>987</v>
      </c>
      <c r="H2238">
        <v>855</v>
      </c>
    </row>
    <row r="2239" spans="2:8" x14ac:dyDescent="0.3">
      <c r="B2239" t="s">
        <v>1186</v>
      </c>
      <c r="C2239" t="s">
        <v>1187</v>
      </c>
      <c r="D2239" t="s">
        <v>1192</v>
      </c>
      <c r="E2239" t="s">
        <v>982</v>
      </c>
      <c r="F2239" t="s">
        <v>976</v>
      </c>
      <c r="G2239" t="s">
        <v>987</v>
      </c>
      <c r="H2239">
        <v>869</v>
      </c>
    </row>
    <row r="2240" spans="2:8" x14ac:dyDescent="0.3">
      <c r="B2240" t="s">
        <v>1186</v>
      </c>
      <c r="C2240" t="s">
        <v>1187</v>
      </c>
      <c r="D2240" t="s">
        <v>1192</v>
      </c>
      <c r="E2240" t="s">
        <v>975</v>
      </c>
      <c r="F2240" t="s">
        <v>976</v>
      </c>
      <c r="G2240" t="s">
        <v>995</v>
      </c>
      <c r="H2240">
        <v>8316</v>
      </c>
    </row>
    <row r="2241" spans="2:8" x14ac:dyDescent="0.3">
      <c r="B2241" t="s">
        <v>1186</v>
      </c>
      <c r="C2241" t="s">
        <v>1187</v>
      </c>
      <c r="D2241" t="s">
        <v>1192</v>
      </c>
      <c r="E2241" t="s">
        <v>982</v>
      </c>
      <c r="F2241" t="s">
        <v>976</v>
      </c>
      <c r="G2241" t="s">
        <v>995</v>
      </c>
      <c r="H2241">
        <v>8481</v>
      </c>
    </row>
    <row r="2242" spans="2:8" x14ac:dyDescent="0.3">
      <c r="B2242" t="s">
        <v>1186</v>
      </c>
      <c r="C2242" t="s">
        <v>1187</v>
      </c>
      <c r="D2242" t="s">
        <v>1192</v>
      </c>
      <c r="E2242" t="s">
        <v>975</v>
      </c>
      <c r="F2242" t="s">
        <v>998</v>
      </c>
      <c r="G2242" t="s">
        <v>977</v>
      </c>
      <c r="H2242">
        <v>30</v>
      </c>
    </row>
    <row r="2243" spans="2:8" x14ac:dyDescent="0.3">
      <c r="B2243" t="s">
        <v>1186</v>
      </c>
      <c r="C2243" t="s">
        <v>1187</v>
      </c>
      <c r="D2243" t="s">
        <v>1192</v>
      </c>
      <c r="E2243" t="s">
        <v>982</v>
      </c>
      <c r="F2243" t="s">
        <v>998</v>
      </c>
      <c r="G2243" t="s">
        <v>977</v>
      </c>
      <c r="H2243">
        <v>26</v>
      </c>
    </row>
    <row r="2244" spans="2:8" x14ac:dyDescent="0.3">
      <c r="B2244" t="s">
        <v>1186</v>
      </c>
      <c r="C2244" t="s">
        <v>1187</v>
      </c>
      <c r="D2244" t="s">
        <v>1192</v>
      </c>
      <c r="E2244" t="s">
        <v>975</v>
      </c>
      <c r="F2244" t="s">
        <v>998</v>
      </c>
      <c r="G2244" t="s">
        <v>987</v>
      </c>
      <c r="H2244">
        <v>8</v>
      </c>
    </row>
    <row r="2245" spans="2:8" x14ac:dyDescent="0.3">
      <c r="B2245" t="s">
        <v>1186</v>
      </c>
      <c r="C2245" t="s">
        <v>1187</v>
      </c>
      <c r="D2245" t="s">
        <v>1192</v>
      </c>
      <c r="E2245" t="s">
        <v>982</v>
      </c>
      <c r="F2245" t="s">
        <v>998</v>
      </c>
      <c r="G2245" t="s">
        <v>987</v>
      </c>
      <c r="H2245">
        <v>11</v>
      </c>
    </row>
    <row r="2246" spans="2:8" x14ac:dyDescent="0.3">
      <c r="B2246" t="s">
        <v>1186</v>
      </c>
      <c r="C2246" t="s">
        <v>1187</v>
      </c>
      <c r="D2246" t="s">
        <v>1192</v>
      </c>
      <c r="E2246" t="s">
        <v>975</v>
      </c>
      <c r="F2246" t="s">
        <v>998</v>
      </c>
      <c r="G2246" t="s">
        <v>995</v>
      </c>
      <c r="H2246">
        <v>127</v>
      </c>
    </row>
    <row r="2247" spans="2:8" x14ac:dyDescent="0.3">
      <c r="B2247" t="s">
        <v>1186</v>
      </c>
      <c r="C2247" t="s">
        <v>1187</v>
      </c>
      <c r="D2247" t="s">
        <v>1192</v>
      </c>
      <c r="E2247" t="s">
        <v>982</v>
      </c>
      <c r="F2247" t="s">
        <v>998</v>
      </c>
      <c r="G2247" t="s">
        <v>995</v>
      </c>
      <c r="H2247">
        <v>127</v>
      </c>
    </row>
    <row r="2248" spans="2:8" x14ac:dyDescent="0.3">
      <c r="B2248" t="s">
        <v>1186</v>
      </c>
      <c r="C2248" t="s">
        <v>1187</v>
      </c>
      <c r="D2248" t="s">
        <v>1193</v>
      </c>
      <c r="E2248" t="s">
        <v>975</v>
      </c>
      <c r="F2248" t="s">
        <v>976</v>
      </c>
      <c r="G2248" t="s">
        <v>977</v>
      </c>
      <c r="H2248">
        <v>1452</v>
      </c>
    </row>
    <row r="2249" spans="2:8" x14ac:dyDescent="0.3">
      <c r="B2249" t="s">
        <v>1186</v>
      </c>
      <c r="C2249" t="s">
        <v>1187</v>
      </c>
      <c r="D2249" t="s">
        <v>1193</v>
      </c>
      <c r="E2249" t="s">
        <v>982</v>
      </c>
      <c r="F2249" t="s">
        <v>976</v>
      </c>
      <c r="G2249" t="s">
        <v>977</v>
      </c>
      <c r="H2249">
        <v>1451</v>
      </c>
    </row>
    <row r="2250" spans="2:8" x14ac:dyDescent="0.3">
      <c r="B2250" t="s">
        <v>1186</v>
      </c>
      <c r="C2250" t="s">
        <v>1187</v>
      </c>
      <c r="D2250" t="s">
        <v>1193</v>
      </c>
      <c r="E2250" t="s">
        <v>975</v>
      </c>
      <c r="F2250" t="s">
        <v>976</v>
      </c>
      <c r="G2250" t="s">
        <v>987</v>
      </c>
      <c r="H2250">
        <v>686</v>
      </c>
    </row>
    <row r="2251" spans="2:8" x14ac:dyDescent="0.3">
      <c r="B2251" t="s">
        <v>1186</v>
      </c>
      <c r="C2251" t="s">
        <v>1187</v>
      </c>
      <c r="D2251" t="s">
        <v>1193</v>
      </c>
      <c r="E2251" t="s">
        <v>982</v>
      </c>
      <c r="F2251" t="s">
        <v>976</v>
      </c>
      <c r="G2251" t="s">
        <v>987</v>
      </c>
      <c r="H2251">
        <v>694</v>
      </c>
    </row>
    <row r="2252" spans="2:8" x14ac:dyDescent="0.3">
      <c r="B2252" t="s">
        <v>1186</v>
      </c>
      <c r="C2252" t="s">
        <v>1187</v>
      </c>
      <c r="D2252" t="s">
        <v>1193</v>
      </c>
      <c r="E2252" t="s">
        <v>975</v>
      </c>
      <c r="F2252" t="s">
        <v>976</v>
      </c>
      <c r="G2252" t="s">
        <v>995</v>
      </c>
      <c r="H2252">
        <v>7630</v>
      </c>
    </row>
    <row r="2253" spans="2:8" x14ac:dyDescent="0.3">
      <c r="B2253" t="s">
        <v>1186</v>
      </c>
      <c r="C2253" t="s">
        <v>1187</v>
      </c>
      <c r="D2253" t="s">
        <v>1193</v>
      </c>
      <c r="E2253" t="s">
        <v>982</v>
      </c>
      <c r="F2253" t="s">
        <v>976</v>
      </c>
      <c r="G2253" t="s">
        <v>995</v>
      </c>
      <c r="H2253">
        <v>7721</v>
      </c>
    </row>
    <row r="2254" spans="2:8" x14ac:dyDescent="0.3">
      <c r="B2254" t="s">
        <v>1186</v>
      </c>
      <c r="C2254" t="s">
        <v>1187</v>
      </c>
      <c r="D2254" t="s">
        <v>1193</v>
      </c>
      <c r="E2254" t="s">
        <v>975</v>
      </c>
      <c r="F2254" t="s">
        <v>998</v>
      </c>
      <c r="G2254" t="s">
        <v>977</v>
      </c>
      <c r="H2254">
        <v>33</v>
      </c>
    </row>
    <row r="2255" spans="2:8" x14ac:dyDescent="0.3">
      <c r="B2255" t="s">
        <v>1186</v>
      </c>
      <c r="C2255" t="s">
        <v>1187</v>
      </c>
      <c r="D2255" t="s">
        <v>1193</v>
      </c>
      <c r="E2255" t="s">
        <v>982</v>
      </c>
      <c r="F2255" t="s">
        <v>998</v>
      </c>
      <c r="G2255" t="s">
        <v>977</v>
      </c>
      <c r="H2255">
        <v>24</v>
      </c>
    </row>
    <row r="2256" spans="2:8" x14ac:dyDescent="0.3">
      <c r="B2256" t="s">
        <v>1186</v>
      </c>
      <c r="C2256" t="s">
        <v>1187</v>
      </c>
      <c r="D2256" t="s">
        <v>1193</v>
      </c>
      <c r="E2256" t="s">
        <v>975</v>
      </c>
      <c r="F2256" t="s">
        <v>998</v>
      </c>
      <c r="G2256" t="s">
        <v>987</v>
      </c>
      <c r="H2256">
        <v>10</v>
      </c>
    </row>
    <row r="2257" spans="2:8" x14ac:dyDescent="0.3">
      <c r="B2257" t="s">
        <v>1186</v>
      </c>
      <c r="C2257" t="s">
        <v>1187</v>
      </c>
      <c r="D2257" t="s">
        <v>1193</v>
      </c>
      <c r="E2257" t="s">
        <v>982</v>
      </c>
      <c r="F2257" t="s">
        <v>998</v>
      </c>
      <c r="G2257" t="s">
        <v>987</v>
      </c>
      <c r="H2257">
        <v>13</v>
      </c>
    </row>
    <row r="2258" spans="2:8" x14ac:dyDescent="0.3">
      <c r="B2258" t="s">
        <v>1186</v>
      </c>
      <c r="C2258" t="s">
        <v>1187</v>
      </c>
      <c r="D2258" t="s">
        <v>1193</v>
      </c>
      <c r="E2258" t="s">
        <v>975</v>
      </c>
      <c r="F2258" t="s">
        <v>998</v>
      </c>
      <c r="G2258" t="s">
        <v>995</v>
      </c>
      <c r="H2258">
        <v>172</v>
      </c>
    </row>
    <row r="2259" spans="2:8" x14ac:dyDescent="0.3">
      <c r="B2259" t="s">
        <v>1186</v>
      </c>
      <c r="C2259" t="s">
        <v>1187</v>
      </c>
      <c r="D2259" t="s">
        <v>1193</v>
      </c>
      <c r="E2259" t="s">
        <v>982</v>
      </c>
      <c r="F2259" t="s">
        <v>998</v>
      </c>
      <c r="G2259" t="s">
        <v>995</v>
      </c>
      <c r="H2259">
        <v>107</v>
      </c>
    </row>
    <row r="2260" spans="2:8" x14ac:dyDescent="0.3">
      <c r="B2260" t="s">
        <v>1186</v>
      </c>
      <c r="C2260" t="s">
        <v>1187</v>
      </c>
      <c r="D2260" t="s">
        <v>1194</v>
      </c>
      <c r="E2260" t="s">
        <v>975</v>
      </c>
      <c r="F2260" t="s">
        <v>976</v>
      </c>
      <c r="G2260" t="s">
        <v>977</v>
      </c>
      <c r="H2260">
        <v>1842</v>
      </c>
    </row>
    <row r="2261" spans="2:8" x14ac:dyDescent="0.3">
      <c r="B2261" t="s">
        <v>1186</v>
      </c>
      <c r="C2261" t="s">
        <v>1187</v>
      </c>
      <c r="D2261" t="s">
        <v>1194</v>
      </c>
      <c r="E2261" t="s">
        <v>982</v>
      </c>
      <c r="F2261" t="s">
        <v>976</v>
      </c>
      <c r="G2261" t="s">
        <v>977</v>
      </c>
      <c r="H2261">
        <v>1836</v>
      </c>
    </row>
    <row r="2262" spans="2:8" x14ac:dyDescent="0.3">
      <c r="B2262" t="s">
        <v>1186</v>
      </c>
      <c r="C2262" t="s">
        <v>1187</v>
      </c>
      <c r="D2262" t="s">
        <v>1194</v>
      </c>
      <c r="E2262" t="s">
        <v>975</v>
      </c>
      <c r="F2262" t="s">
        <v>976</v>
      </c>
      <c r="G2262" t="s">
        <v>987</v>
      </c>
      <c r="H2262">
        <v>874</v>
      </c>
    </row>
    <row r="2263" spans="2:8" x14ac:dyDescent="0.3">
      <c r="B2263" t="s">
        <v>1186</v>
      </c>
      <c r="C2263" t="s">
        <v>1187</v>
      </c>
      <c r="D2263" t="s">
        <v>1194</v>
      </c>
      <c r="E2263" t="s">
        <v>982</v>
      </c>
      <c r="F2263" t="s">
        <v>976</v>
      </c>
      <c r="G2263" t="s">
        <v>987</v>
      </c>
      <c r="H2263">
        <v>941</v>
      </c>
    </row>
    <row r="2264" spans="2:8" x14ac:dyDescent="0.3">
      <c r="B2264" t="s">
        <v>1186</v>
      </c>
      <c r="C2264" t="s">
        <v>1187</v>
      </c>
      <c r="D2264" t="s">
        <v>1194</v>
      </c>
      <c r="E2264" t="s">
        <v>975</v>
      </c>
      <c r="F2264" t="s">
        <v>976</v>
      </c>
      <c r="G2264" t="s">
        <v>995</v>
      </c>
      <c r="H2264">
        <v>8245</v>
      </c>
    </row>
    <row r="2265" spans="2:8" x14ac:dyDescent="0.3">
      <c r="B2265" t="s">
        <v>1186</v>
      </c>
      <c r="C2265" t="s">
        <v>1187</v>
      </c>
      <c r="D2265" t="s">
        <v>1194</v>
      </c>
      <c r="E2265" t="s">
        <v>982</v>
      </c>
      <c r="F2265" t="s">
        <v>976</v>
      </c>
      <c r="G2265" t="s">
        <v>995</v>
      </c>
      <c r="H2265">
        <v>8358</v>
      </c>
    </row>
    <row r="2266" spans="2:8" x14ac:dyDescent="0.3">
      <c r="B2266" t="s">
        <v>1186</v>
      </c>
      <c r="C2266" t="s">
        <v>1187</v>
      </c>
      <c r="D2266" t="s">
        <v>1194</v>
      </c>
      <c r="E2266" t="s">
        <v>975</v>
      </c>
      <c r="F2266" t="s">
        <v>998</v>
      </c>
      <c r="G2266" t="s">
        <v>977</v>
      </c>
      <c r="H2266">
        <v>27</v>
      </c>
    </row>
    <row r="2267" spans="2:8" x14ac:dyDescent="0.3">
      <c r="B2267" t="s">
        <v>1186</v>
      </c>
      <c r="C2267" t="s">
        <v>1187</v>
      </c>
      <c r="D2267" t="s">
        <v>1194</v>
      </c>
      <c r="E2267" t="s">
        <v>982</v>
      </c>
      <c r="F2267" t="s">
        <v>998</v>
      </c>
      <c r="G2267" t="s">
        <v>977</v>
      </c>
      <c r="H2267">
        <v>23</v>
      </c>
    </row>
    <row r="2268" spans="2:8" x14ac:dyDescent="0.3">
      <c r="B2268" t="s">
        <v>1186</v>
      </c>
      <c r="C2268" t="s">
        <v>1187</v>
      </c>
      <c r="D2268" t="s">
        <v>1194</v>
      </c>
      <c r="E2268" t="s">
        <v>975</v>
      </c>
      <c r="F2268" t="s">
        <v>998</v>
      </c>
      <c r="G2268" t="s">
        <v>987</v>
      </c>
      <c r="H2268">
        <v>15</v>
      </c>
    </row>
    <row r="2269" spans="2:8" x14ac:dyDescent="0.3">
      <c r="B2269" t="s">
        <v>1186</v>
      </c>
      <c r="C2269" t="s">
        <v>1187</v>
      </c>
      <c r="D2269" t="s">
        <v>1194</v>
      </c>
      <c r="E2269" t="s">
        <v>982</v>
      </c>
      <c r="F2269" t="s">
        <v>998</v>
      </c>
      <c r="G2269" t="s">
        <v>987</v>
      </c>
      <c r="H2269">
        <v>5</v>
      </c>
    </row>
    <row r="2270" spans="2:8" x14ac:dyDescent="0.3">
      <c r="B2270" t="s">
        <v>1186</v>
      </c>
      <c r="C2270" t="s">
        <v>1187</v>
      </c>
      <c r="D2270" t="s">
        <v>1194</v>
      </c>
      <c r="E2270" t="s">
        <v>975</v>
      </c>
      <c r="F2270" t="s">
        <v>998</v>
      </c>
      <c r="G2270" t="s">
        <v>995</v>
      </c>
      <c r="H2270">
        <v>121</v>
      </c>
    </row>
    <row r="2271" spans="2:8" x14ac:dyDescent="0.3">
      <c r="B2271" t="s">
        <v>1186</v>
      </c>
      <c r="C2271" t="s">
        <v>1187</v>
      </c>
      <c r="D2271" t="s">
        <v>1194</v>
      </c>
      <c r="E2271" t="s">
        <v>982</v>
      </c>
      <c r="F2271" t="s">
        <v>998</v>
      </c>
      <c r="G2271" t="s">
        <v>995</v>
      </c>
      <c r="H2271">
        <v>88</v>
      </c>
    </row>
    <row r="2272" spans="2:8" x14ac:dyDescent="0.3">
      <c r="B2272" t="s">
        <v>1186</v>
      </c>
      <c r="C2272" t="s">
        <v>1187</v>
      </c>
      <c r="D2272" t="s">
        <v>1195</v>
      </c>
      <c r="E2272" t="s">
        <v>975</v>
      </c>
      <c r="F2272" t="s">
        <v>976</v>
      </c>
      <c r="G2272" t="s">
        <v>977</v>
      </c>
      <c r="H2272">
        <v>217</v>
      </c>
    </row>
    <row r="2273" spans="2:8" x14ac:dyDescent="0.3">
      <c r="B2273" t="s">
        <v>1186</v>
      </c>
      <c r="C2273" t="s">
        <v>1187</v>
      </c>
      <c r="D2273" t="s">
        <v>1195</v>
      </c>
      <c r="E2273" t="s">
        <v>982</v>
      </c>
      <c r="F2273" t="s">
        <v>976</v>
      </c>
      <c r="G2273" t="s">
        <v>977</v>
      </c>
      <c r="H2273">
        <v>203</v>
      </c>
    </row>
    <row r="2274" spans="2:8" x14ac:dyDescent="0.3">
      <c r="B2274" t="s">
        <v>1186</v>
      </c>
      <c r="C2274" t="s">
        <v>1187</v>
      </c>
      <c r="D2274" t="s">
        <v>1195</v>
      </c>
      <c r="E2274" t="s">
        <v>975</v>
      </c>
      <c r="F2274" t="s">
        <v>976</v>
      </c>
      <c r="G2274" t="s">
        <v>987</v>
      </c>
      <c r="H2274">
        <v>100</v>
      </c>
    </row>
    <row r="2275" spans="2:8" x14ac:dyDescent="0.3">
      <c r="B2275" t="s">
        <v>1186</v>
      </c>
      <c r="C2275" t="s">
        <v>1187</v>
      </c>
      <c r="D2275" t="s">
        <v>1195</v>
      </c>
      <c r="E2275" t="s">
        <v>982</v>
      </c>
      <c r="F2275" t="s">
        <v>976</v>
      </c>
      <c r="G2275" t="s">
        <v>987</v>
      </c>
      <c r="H2275">
        <v>116</v>
      </c>
    </row>
    <row r="2276" spans="2:8" x14ac:dyDescent="0.3">
      <c r="B2276" t="s">
        <v>1186</v>
      </c>
      <c r="C2276" t="s">
        <v>1187</v>
      </c>
      <c r="D2276" t="s">
        <v>1195</v>
      </c>
      <c r="E2276" t="s">
        <v>975</v>
      </c>
      <c r="F2276" t="s">
        <v>976</v>
      </c>
      <c r="G2276" t="s">
        <v>995</v>
      </c>
      <c r="H2276">
        <v>1067</v>
      </c>
    </row>
    <row r="2277" spans="2:8" x14ac:dyDescent="0.3">
      <c r="B2277" t="s">
        <v>1186</v>
      </c>
      <c r="C2277" t="s">
        <v>1187</v>
      </c>
      <c r="D2277" t="s">
        <v>1195</v>
      </c>
      <c r="E2277" t="s">
        <v>982</v>
      </c>
      <c r="F2277" t="s">
        <v>976</v>
      </c>
      <c r="G2277" t="s">
        <v>995</v>
      </c>
      <c r="H2277">
        <v>1027</v>
      </c>
    </row>
    <row r="2278" spans="2:8" x14ac:dyDescent="0.3">
      <c r="B2278" t="s">
        <v>1186</v>
      </c>
      <c r="C2278" t="s">
        <v>1187</v>
      </c>
      <c r="D2278" t="s">
        <v>1195</v>
      </c>
      <c r="E2278" t="s">
        <v>975</v>
      </c>
      <c r="F2278" t="s">
        <v>998</v>
      </c>
      <c r="G2278" t="s">
        <v>977</v>
      </c>
      <c r="H2278">
        <v>4</v>
      </c>
    </row>
    <row r="2279" spans="2:8" x14ac:dyDescent="0.3">
      <c r="B2279" t="s">
        <v>1186</v>
      </c>
      <c r="C2279" t="s">
        <v>1187</v>
      </c>
      <c r="D2279" t="s">
        <v>1195</v>
      </c>
      <c r="E2279" t="s">
        <v>982</v>
      </c>
      <c r="F2279" t="s">
        <v>998</v>
      </c>
      <c r="G2279" t="s">
        <v>977</v>
      </c>
      <c r="H2279">
        <v>2</v>
      </c>
    </row>
    <row r="2280" spans="2:8" x14ac:dyDescent="0.3">
      <c r="B2280" t="s">
        <v>1186</v>
      </c>
      <c r="C2280" t="s">
        <v>1187</v>
      </c>
      <c r="D2280" t="s">
        <v>1195</v>
      </c>
      <c r="E2280" t="s">
        <v>975</v>
      </c>
      <c r="F2280" t="s">
        <v>998</v>
      </c>
      <c r="G2280" t="s">
        <v>987</v>
      </c>
      <c r="H2280">
        <v>2</v>
      </c>
    </row>
    <row r="2281" spans="2:8" x14ac:dyDescent="0.3">
      <c r="B2281" t="s">
        <v>1186</v>
      </c>
      <c r="C2281" t="s">
        <v>1187</v>
      </c>
      <c r="D2281" t="s">
        <v>1195</v>
      </c>
      <c r="E2281" t="s">
        <v>982</v>
      </c>
      <c r="F2281" t="s">
        <v>998</v>
      </c>
      <c r="G2281" t="s">
        <v>987</v>
      </c>
      <c r="H2281">
        <v>2</v>
      </c>
    </row>
    <row r="2282" spans="2:8" x14ac:dyDescent="0.3">
      <c r="B2282" t="s">
        <v>1186</v>
      </c>
      <c r="C2282" t="s">
        <v>1187</v>
      </c>
      <c r="D2282" t="s">
        <v>1195</v>
      </c>
      <c r="E2282" t="s">
        <v>975</v>
      </c>
      <c r="F2282" t="s">
        <v>998</v>
      </c>
      <c r="G2282" t="s">
        <v>995</v>
      </c>
      <c r="H2282">
        <v>11</v>
      </c>
    </row>
    <row r="2283" spans="2:8" x14ac:dyDescent="0.3">
      <c r="B2283" t="s">
        <v>1186</v>
      </c>
      <c r="C2283" t="s">
        <v>1187</v>
      </c>
      <c r="D2283" t="s">
        <v>1195</v>
      </c>
      <c r="E2283" t="s">
        <v>982</v>
      </c>
      <c r="F2283" t="s">
        <v>998</v>
      </c>
      <c r="G2283" t="s">
        <v>995</v>
      </c>
      <c r="H2283">
        <v>16</v>
      </c>
    </row>
    <row r="2284" spans="2:8" x14ac:dyDescent="0.3">
      <c r="B2284" t="s">
        <v>1186</v>
      </c>
      <c r="C2284" t="s">
        <v>1187</v>
      </c>
      <c r="D2284" t="s">
        <v>1196</v>
      </c>
      <c r="E2284" t="s">
        <v>975</v>
      </c>
      <c r="F2284" t="s">
        <v>976</v>
      </c>
      <c r="G2284" t="s">
        <v>977</v>
      </c>
      <c r="H2284">
        <v>1707</v>
      </c>
    </row>
    <row r="2285" spans="2:8" x14ac:dyDescent="0.3">
      <c r="B2285" t="s">
        <v>1186</v>
      </c>
      <c r="C2285" t="s">
        <v>1187</v>
      </c>
      <c r="D2285" t="s">
        <v>1196</v>
      </c>
      <c r="E2285" t="s">
        <v>982</v>
      </c>
      <c r="F2285" t="s">
        <v>976</v>
      </c>
      <c r="G2285" t="s">
        <v>977</v>
      </c>
      <c r="H2285">
        <v>1621</v>
      </c>
    </row>
    <row r="2286" spans="2:8" x14ac:dyDescent="0.3">
      <c r="B2286" t="s">
        <v>1186</v>
      </c>
      <c r="C2286" t="s">
        <v>1187</v>
      </c>
      <c r="D2286" t="s">
        <v>1196</v>
      </c>
      <c r="E2286" t="s">
        <v>975</v>
      </c>
      <c r="F2286" t="s">
        <v>976</v>
      </c>
      <c r="G2286" t="s">
        <v>987</v>
      </c>
      <c r="H2286">
        <v>1006</v>
      </c>
    </row>
    <row r="2287" spans="2:8" x14ac:dyDescent="0.3">
      <c r="B2287" t="s">
        <v>1186</v>
      </c>
      <c r="C2287" t="s">
        <v>1187</v>
      </c>
      <c r="D2287" t="s">
        <v>1196</v>
      </c>
      <c r="E2287" t="s">
        <v>982</v>
      </c>
      <c r="F2287" t="s">
        <v>976</v>
      </c>
      <c r="G2287" t="s">
        <v>987</v>
      </c>
      <c r="H2287">
        <v>1013</v>
      </c>
    </row>
    <row r="2288" spans="2:8" x14ac:dyDescent="0.3">
      <c r="B2288" t="s">
        <v>1186</v>
      </c>
      <c r="C2288" t="s">
        <v>1187</v>
      </c>
      <c r="D2288" t="s">
        <v>1196</v>
      </c>
      <c r="E2288" t="s">
        <v>975</v>
      </c>
      <c r="F2288" t="s">
        <v>976</v>
      </c>
      <c r="G2288" t="s">
        <v>995</v>
      </c>
      <c r="H2288">
        <v>12643</v>
      </c>
    </row>
    <row r="2289" spans="2:8" x14ac:dyDescent="0.3">
      <c r="B2289" t="s">
        <v>1186</v>
      </c>
      <c r="C2289" t="s">
        <v>1187</v>
      </c>
      <c r="D2289" t="s">
        <v>1196</v>
      </c>
      <c r="E2289" t="s">
        <v>982</v>
      </c>
      <c r="F2289" t="s">
        <v>976</v>
      </c>
      <c r="G2289" t="s">
        <v>995</v>
      </c>
      <c r="H2289">
        <v>14252</v>
      </c>
    </row>
    <row r="2290" spans="2:8" x14ac:dyDescent="0.3">
      <c r="B2290" t="s">
        <v>1186</v>
      </c>
      <c r="C2290" t="s">
        <v>1187</v>
      </c>
      <c r="D2290" t="s">
        <v>1196</v>
      </c>
      <c r="E2290" t="s">
        <v>975</v>
      </c>
      <c r="F2290" t="s">
        <v>998</v>
      </c>
      <c r="G2290" t="s">
        <v>977</v>
      </c>
      <c r="H2290">
        <v>117</v>
      </c>
    </row>
    <row r="2291" spans="2:8" x14ac:dyDescent="0.3">
      <c r="B2291" t="s">
        <v>1186</v>
      </c>
      <c r="C2291" t="s">
        <v>1187</v>
      </c>
      <c r="D2291" t="s">
        <v>1196</v>
      </c>
      <c r="E2291" t="s">
        <v>982</v>
      </c>
      <c r="F2291" t="s">
        <v>998</v>
      </c>
      <c r="G2291" t="s">
        <v>977</v>
      </c>
      <c r="H2291">
        <v>110</v>
      </c>
    </row>
    <row r="2292" spans="2:8" x14ac:dyDescent="0.3">
      <c r="B2292" t="s">
        <v>1186</v>
      </c>
      <c r="C2292" t="s">
        <v>1187</v>
      </c>
      <c r="D2292" t="s">
        <v>1196</v>
      </c>
      <c r="E2292" t="s">
        <v>975</v>
      </c>
      <c r="F2292" t="s">
        <v>998</v>
      </c>
      <c r="G2292" t="s">
        <v>987</v>
      </c>
      <c r="H2292">
        <v>15</v>
      </c>
    </row>
    <row r="2293" spans="2:8" x14ac:dyDescent="0.3">
      <c r="B2293" t="s">
        <v>1186</v>
      </c>
      <c r="C2293" t="s">
        <v>1187</v>
      </c>
      <c r="D2293" t="s">
        <v>1196</v>
      </c>
      <c r="E2293" t="s">
        <v>982</v>
      </c>
      <c r="F2293" t="s">
        <v>998</v>
      </c>
      <c r="G2293" t="s">
        <v>987</v>
      </c>
      <c r="H2293">
        <v>23</v>
      </c>
    </row>
    <row r="2294" spans="2:8" x14ac:dyDescent="0.3">
      <c r="B2294" t="s">
        <v>1186</v>
      </c>
      <c r="C2294" t="s">
        <v>1187</v>
      </c>
      <c r="D2294" t="s">
        <v>1196</v>
      </c>
      <c r="E2294" t="s">
        <v>975</v>
      </c>
      <c r="F2294" t="s">
        <v>998</v>
      </c>
      <c r="G2294" t="s">
        <v>995</v>
      </c>
      <c r="H2294">
        <v>791</v>
      </c>
    </row>
    <row r="2295" spans="2:8" x14ac:dyDescent="0.3">
      <c r="B2295" t="s">
        <v>1186</v>
      </c>
      <c r="C2295" t="s">
        <v>1187</v>
      </c>
      <c r="D2295" t="s">
        <v>1196</v>
      </c>
      <c r="E2295" t="s">
        <v>982</v>
      </c>
      <c r="F2295" t="s">
        <v>998</v>
      </c>
      <c r="G2295" t="s">
        <v>995</v>
      </c>
      <c r="H2295">
        <v>736</v>
      </c>
    </row>
    <row r="2296" spans="2:8" x14ac:dyDescent="0.3">
      <c r="B2296" t="s">
        <v>1186</v>
      </c>
      <c r="C2296" t="s">
        <v>1197</v>
      </c>
      <c r="D2296" t="s">
        <v>1197</v>
      </c>
      <c r="E2296" t="s">
        <v>975</v>
      </c>
      <c r="F2296" t="s">
        <v>976</v>
      </c>
      <c r="G2296" t="s">
        <v>977</v>
      </c>
      <c r="H2296">
        <v>1307</v>
      </c>
    </row>
    <row r="2297" spans="2:8" x14ac:dyDescent="0.3">
      <c r="B2297" t="s">
        <v>1186</v>
      </c>
      <c r="C2297" t="s">
        <v>1197</v>
      </c>
      <c r="D2297" t="s">
        <v>1197</v>
      </c>
      <c r="E2297" t="s">
        <v>982</v>
      </c>
      <c r="F2297" t="s">
        <v>976</v>
      </c>
      <c r="G2297" t="s">
        <v>977</v>
      </c>
      <c r="H2297">
        <v>1319</v>
      </c>
    </row>
    <row r="2298" spans="2:8" x14ac:dyDescent="0.3">
      <c r="B2298" t="s">
        <v>1186</v>
      </c>
      <c r="C2298" t="s">
        <v>1197</v>
      </c>
      <c r="D2298" t="s">
        <v>1197</v>
      </c>
      <c r="E2298" t="s">
        <v>975</v>
      </c>
      <c r="F2298" t="s">
        <v>976</v>
      </c>
      <c r="G2298" t="s">
        <v>987</v>
      </c>
      <c r="H2298">
        <v>619</v>
      </c>
    </row>
    <row r="2299" spans="2:8" x14ac:dyDescent="0.3">
      <c r="B2299" t="s">
        <v>1186</v>
      </c>
      <c r="C2299" t="s">
        <v>1197</v>
      </c>
      <c r="D2299" t="s">
        <v>1197</v>
      </c>
      <c r="E2299" t="s">
        <v>982</v>
      </c>
      <c r="F2299" t="s">
        <v>976</v>
      </c>
      <c r="G2299" t="s">
        <v>987</v>
      </c>
      <c r="H2299">
        <v>648</v>
      </c>
    </row>
    <row r="2300" spans="2:8" x14ac:dyDescent="0.3">
      <c r="B2300" t="s">
        <v>1186</v>
      </c>
      <c r="C2300" t="s">
        <v>1197</v>
      </c>
      <c r="D2300" t="s">
        <v>1197</v>
      </c>
      <c r="E2300" t="s">
        <v>975</v>
      </c>
      <c r="F2300" t="s">
        <v>976</v>
      </c>
      <c r="G2300" t="s">
        <v>995</v>
      </c>
      <c r="H2300">
        <v>6108</v>
      </c>
    </row>
    <row r="2301" spans="2:8" x14ac:dyDescent="0.3">
      <c r="B2301" t="s">
        <v>1186</v>
      </c>
      <c r="C2301" t="s">
        <v>1197</v>
      </c>
      <c r="D2301" t="s">
        <v>1197</v>
      </c>
      <c r="E2301" t="s">
        <v>982</v>
      </c>
      <c r="F2301" t="s">
        <v>976</v>
      </c>
      <c r="G2301" t="s">
        <v>995</v>
      </c>
      <c r="H2301">
        <v>6165</v>
      </c>
    </row>
    <row r="2302" spans="2:8" x14ac:dyDescent="0.3">
      <c r="B2302" t="s">
        <v>1186</v>
      </c>
      <c r="C2302" t="s">
        <v>1197</v>
      </c>
      <c r="D2302" t="s">
        <v>1197</v>
      </c>
      <c r="E2302" t="s">
        <v>975</v>
      </c>
      <c r="F2302" t="s">
        <v>998</v>
      </c>
      <c r="G2302" t="s">
        <v>977</v>
      </c>
      <c r="H2302">
        <v>12</v>
      </c>
    </row>
    <row r="2303" spans="2:8" x14ac:dyDescent="0.3">
      <c r="B2303" t="s">
        <v>1186</v>
      </c>
      <c r="C2303" t="s">
        <v>1197</v>
      </c>
      <c r="D2303" t="s">
        <v>1197</v>
      </c>
      <c r="E2303" t="s">
        <v>982</v>
      </c>
      <c r="F2303" t="s">
        <v>998</v>
      </c>
      <c r="G2303" t="s">
        <v>977</v>
      </c>
      <c r="H2303">
        <v>15</v>
      </c>
    </row>
    <row r="2304" spans="2:8" x14ac:dyDescent="0.3">
      <c r="B2304" t="s">
        <v>1186</v>
      </c>
      <c r="C2304" t="s">
        <v>1197</v>
      </c>
      <c r="D2304" t="s">
        <v>1197</v>
      </c>
      <c r="E2304" t="s">
        <v>975</v>
      </c>
      <c r="F2304" t="s">
        <v>998</v>
      </c>
      <c r="G2304" t="s">
        <v>987</v>
      </c>
      <c r="H2304">
        <v>5</v>
      </c>
    </row>
    <row r="2305" spans="2:8" x14ac:dyDescent="0.3">
      <c r="B2305" t="s">
        <v>1186</v>
      </c>
      <c r="C2305" t="s">
        <v>1197</v>
      </c>
      <c r="D2305" t="s">
        <v>1197</v>
      </c>
      <c r="E2305" t="s">
        <v>982</v>
      </c>
      <c r="F2305" t="s">
        <v>998</v>
      </c>
      <c r="G2305" t="s">
        <v>987</v>
      </c>
      <c r="H2305">
        <v>3</v>
      </c>
    </row>
    <row r="2306" spans="2:8" x14ac:dyDescent="0.3">
      <c r="B2306" t="s">
        <v>1186</v>
      </c>
      <c r="C2306" t="s">
        <v>1197</v>
      </c>
      <c r="D2306" t="s">
        <v>1197</v>
      </c>
      <c r="E2306" t="s">
        <v>975</v>
      </c>
      <c r="F2306" t="s">
        <v>998</v>
      </c>
      <c r="G2306" t="s">
        <v>995</v>
      </c>
      <c r="H2306">
        <v>130</v>
      </c>
    </row>
    <row r="2307" spans="2:8" x14ac:dyDescent="0.3">
      <c r="B2307" t="s">
        <v>1186</v>
      </c>
      <c r="C2307" t="s">
        <v>1197</v>
      </c>
      <c r="D2307" t="s">
        <v>1197</v>
      </c>
      <c r="E2307" t="s">
        <v>982</v>
      </c>
      <c r="F2307" t="s">
        <v>998</v>
      </c>
      <c r="G2307" t="s">
        <v>995</v>
      </c>
      <c r="H2307">
        <v>72</v>
      </c>
    </row>
    <row r="2308" spans="2:8" x14ac:dyDescent="0.3">
      <c r="B2308" t="s">
        <v>1186</v>
      </c>
      <c r="C2308" t="s">
        <v>1197</v>
      </c>
      <c r="D2308" t="s">
        <v>1198</v>
      </c>
      <c r="E2308" t="s">
        <v>975</v>
      </c>
      <c r="F2308" t="s">
        <v>976</v>
      </c>
      <c r="G2308" t="s">
        <v>977</v>
      </c>
      <c r="H2308">
        <v>834</v>
      </c>
    </row>
    <row r="2309" spans="2:8" x14ac:dyDescent="0.3">
      <c r="B2309" t="s">
        <v>1186</v>
      </c>
      <c r="C2309" t="s">
        <v>1197</v>
      </c>
      <c r="D2309" t="s">
        <v>1198</v>
      </c>
      <c r="E2309" t="s">
        <v>982</v>
      </c>
      <c r="F2309" t="s">
        <v>976</v>
      </c>
      <c r="G2309" t="s">
        <v>977</v>
      </c>
      <c r="H2309">
        <v>823</v>
      </c>
    </row>
    <row r="2310" spans="2:8" x14ac:dyDescent="0.3">
      <c r="B2310" t="s">
        <v>1186</v>
      </c>
      <c r="C2310" t="s">
        <v>1197</v>
      </c>
      <c r="D2310" t="s">
        <v>1198</v>
      </c>
      <c r="E2310" t="s">
        <v>975</v>
      </c>
      <c r="F2310" t="s">
        <v>976</v>
      </c>
      <c r="G2310" t="s">
        <v>987</v>
      </c>
      <c r="H2310">
        <v>303</v>
      </c>
    </row>
    <row r="2311" spans="2:8" x14ac:dyDescent="0.3">
      <c r="B2311" t="s">
        <v>1186</v>
      </c>
      <c r="C2311" t="s">
        <v>1197</v>
      </c>
      <c r="D2311" t="s">
        <v>1198</v>
      </c>
      <c r="E2311" t="s">
        <v>982</v>
      </c>
      <c r="F2311" t="s">
        <v>976</v>
      </c>
      <c r="G2311" t="s">
        <v>987</v>
      </c>
      <c r="H2311">
        <v>343</v>
      </c>
    </row>
    <row r="2312" spans="2:8" x14ac:dyDescent="0.3">
      <c r="B2312" t="s">
        <v>1186</v>
      </c>
      <c r="C2312" t="s">
        <v>1197</v>
      </c>
      <c r="D2312" t="s">
        <v>1198</v>
      </c>
      <c r="E2312" t="s">
        <v>975</v>
      </c>
      <c r="F2312" t="s">
        <v>976</v>
      </c>
      <c r="G2312" t="s">
        <v>995</v>
      </c>
      <c r="H2312">
        <v>3595</v>
      </c>
    </row>
    <row r="2313" spans="2:8" x14ac:dyDescent="0.3">
      <c r="B2313" t="s">
        <v>1186</v>
      </c>
      <c r="C2313" t="s">
        <v>1197</v>
      </c>
      <c r="D2313" t="s">
        <v>1198</v>
      </c>
      <c r="E2313" t="s">
        <v>982</v>
      </c>
      <c r="F2313" t="s">
        <v>976</v>
      </c>
      <c r="G2313" t="s">
        <v>995</v>
      </c>
      <c r="H2313">
        <v>3662</v>
      </c>
    </row>
    <row r="2314" spans="2:8" x14ac:dyDescent="0.3">
      <c r="B2314" t="s">
        <v>1186</v>
      </c>
      <c r="C2314" t="s">
        <v>1197</v>
      </c>
      <c r="D2314" t="s">
        <v>1198</v>
      </c>
      <c r="E2314" t="s">
        <v>975</v>
      </c>
      <c r="F2314" t="s">
        <v>998</v>
      </c>
      <c r="G2314" t="s">
        <v>977</v>
      </c>
      <c r="H2314">
        <v>9</v>
      </c>
    </row>
    <row r="2315" spans="2:8" x14ac:dyDescent="0.3">
      <c r="B2315" t="s">
        <v>1186</v>
      </c>
      <c r="C2315" t="s">
        <v>1197</v>
      </c>
      <c r="D2315" t="s">
        <v>1198</v>
      </c>
      <c r="E2315" t="s">
        <v>982</v>
      </c>
      <c r="F2315" t="s">
        <v>998</v>
      </c>
      <c r="G2315" t="s">
        <v>977</v>
      </c>
      <c r="H2315">
        <v>4</v>
      </c>
    </row>
    <row r="2316" spans="2:8" x14ac:dyDescent="0.3">
      <c r="B2316" t="s">
        <v>1186</v>
      </c>
      <c r="C2316" t="s">
        <v>1197</v>
      </c>
      <c r="D2316" t="s">
        <v>1198</v>
      </c>
      <c r="E2316" t="s">
        <v>975</v>
      </c>
      <c r="F2316" t="s">
        <v>998</v>
      </c>
      <c r="G2316" t="s">
        <v>987</v>
      </c>
      <c r="H2316">
        <v>0</v>
      </c>
    </row>
    <row r="2317" spans="2:8" x14ac:dyDescent="0.3">
      <c r="B2317" t="s">
        <v>1186</v>
      </c>
      <c r="C2317" t="s">
        <v>1197</v>
      </c>
      <c r="D2317" t="s">
        <v>1198</v>
      </c>
      <c r="E2317" t="s">
        <v>982</v>
      </c>
      <c r="F2317" t="s">
        <v>998</v>
      </c>
      <c r="G2317" t="s">
        <v>987</v>
      </c>
      <c r="H2317">
        <v>3</v>
      </c>
    </row>
    <row r="2318" spans="2:8" x14ac:dyDescent="0.3">
      <c r="B2318" t="s">
        <v>1186</v>
      </c>
      <c r="C2318" t="s">
        <v>1197</v>
      </c>
      <c r="D2318" t="s">
        <v>1198</v>
      </c>
      <c r="E2318" t="s">
        <v>975</v>
      </c>
      <c r="F2318" t="s">
        <v>998</v>
      </c>
      <c r="G2318" t="s">
        <v>995</v>
      </c>
      <c r="H2318">
        <v>44</v>
      </c>
    </row>
    <row r="2319" spans="2:8" x14ac:dyDescent="0.3">
      <c r="B2319" t="s">
        <v>1186</v>
      </c>
      <c r="C2319" t="s">
        <v>1197</v>
      </c>
      <c r="D2319" t="s">
        <v>1198</v>
      </c>
      <c r="E2319" t="s">
        <v>982</v>
      </c>
      <c r="F2319" t="s">
        <v>998</v>
      </c>
      <c r="G2319" t="s">
        <v>995</v>
      </c>
      <c r="H2319">
        <v>32</v>
      </c>
    </row>
    <row r="2320" spans="2:8" x14ac:dyDescent="0.3">
      <c r="B2320" t="s">
        <v>1186</v>
      </c>
      <c r="C2320" t="s">
        <v>1197</v>
      </c>
      <c r="D2320" t="s">
        <v>1199</v>
      </c>
      <c r="E2320" t="s">
        <v>975</v>
      </c>
      <c r="F2320" t="s">
        <v>976</v>
      </c>
      <c r="G2320" t="s">
        <v>977</v>
      </c>
      <c r="H2320">
        <v>689</v>
      </c>
    </row>
    <row r="2321" spans="2:8" x14ac:dyDescent="0.3">
      <c r="B2321" t="s">
        <v>1186</v>
      </c>
      <c r="C2321" t="s">
        <v>1197</v>
      </c>
      <c r="D2321" t="s">
        <v>1199</v>
      </c>
      <c r="E2321" t="s">
        <v>982</v>
      </c>
      <c r="F2321" t="s">
        <v>976</v>
      </c>
      <c r="G2321" t="s">
        <v>977</v>
      </c>
      <c r="H2321">
        <v>618</v>
      </c>
    </row>
    <row r="2322" spans="2:8" x14ac:dyDescent="0.3">
      <c r="B2322" t="s">
        <v>1186</v>
      </c>
      <c r="C2322" t="s">
        <v>1197</v>
      </c>
      <c r="D2322" t="s">
        <v>1199</v>
      </c>
      <c r="E2322" t="s">
        <v>975</v>
      </c>
      <c r="F2322" t="s">
        <v>976</v>
      </c>
      <c r="G2322" t="s">
        <v>987</v>
      </c>
      <c r="H2322">
        <v>268</v>
      </c>
    </row>
    <row r="2323" spans="2:8" x14ac:dyDescent="0.3">
      <c r="B2323" t="s">
        <v>1186</v>
      </c>
      <c r="C2323" t="s">
        <v>1197</v>
      </c>
      <c r="D2323" t="s">
        <v>1199</v>
      </c>
      <c r="E2323" t="s">
        <v>982</v>
      </c>
      <c r="F2323" t="s">
        <v>976</v>
      </c>
      <c r="G2323" t="s">
        <v>987</v>
      </c>
      <c r="H2323">
        <v>288</v>
      </c>
    </row>
    <row r="2324" spans="2:8" x14ac:dyDescent="0.3">
      <c r="B2324" t="s">
        <v>1186</v>
      </c>
      <c r="C2324" t="s">
        <v>1197</v>
      </c>
      <c r="D2324" t="s">
        <v>1199</v>
      </c>
      <c r="E2324" t="s">
        <v>975</v>
      </c>
      <c r="F2324" t="s">
        <v>976</v>
      </c>
      <c r="G2324" t="s">
        <v>995</v>
      </c>
      <c r="H2324">
        <v>3251</v>
      </c>
    </row>
    <row r="2325" spans="2:8" x14ac:dyDescent="0.3">
      <c r="B2325" t="s">
        <v>1186</v>
      </c>
      <c r="C2325" t="s">
        <v>1197</v>
      </c>
      <c r="D2325" t="s">
        <v>1199</v>
      </c>
      <c r="E2325" t="s">
        <v>982</v>
      </c>
      <c r="F2325" t="s">
        <v>976</v>
      </c>
      <c r="G2325" t="s">
        <v>995</v>
      </c>
      <c r="H2325">
        <v>3276</v>
      </c>
    </row>
    <row r="2326" spans="2:8" x14ac:dyDescent="0.3">
      <c r="B2326" t="s">
        <v>1186</v>
      </c>
      <c r="C2326" t="s">
        <v>1197</v>
      </c>
      <c r="D2326" t="s">
        <v>1199</v>
      </c>
      <c r="E2326" t="s">
        <v>975</v>
      </c>
      <c r="F2326" t="s">
        <v>998</v>
      </c>
      <c r="G2326" t="s">
        <v>977</v>
      </c>
      <c r="H2326">
        <v>2</v>
      </c>
    </row>
    <row r="2327" spans="2:8" x14ac:dyDescent="0.3">
      <c r="B2327" t="s">
        <v>1186</v>
      </c>
      <c r="C2327" t="s">
        <v>1197</v>
      </c>
      <c r="D2327" t="s">
        <v>1199</v>
      </c>
      <c r="E2327" t="s">
        <v>982</v>
      </c>
      <c r="F2327" t="s">
        <v>998</v>
      </c>
      <c r="G2327" t="s">
        <v>977</v>
      </c>
      <c r="H2327">
        <v>8</v>
      </c>
    </row>
    <row r="2328" spans="2:8" x14ac:dyDescent="0.3">
      <c r="B2328" t="s">
        <v>1186</v>
      </c>
      <c r="C2328" t="s">
        <v>1197</v>
      </c>
      <c r="D2328" t="s">
        <v>1199</v>
      </c>
      <c r="E2328" t="s">
        <v>975</v>
      </c>
      <c r="F2328" t="s">
        <v>998</v>
      </c>
      <c r="G2328" t="s">
        <v>987</v>
      </c>
      <c r="H2328">
        <v>3</v>
      </c>
    </row>
    <row r="2329" spans="2:8" x14ac:dyDescent="0.3">
      <c r="B2329" t="s">
        <v>1186</v>
      </c>
      <c r="C2329" t="s">
        <v>1197</v>
      </c>
      <c r="D2329" t="s">
        <v>1199</v>
      </c>
      <c r="E2329" t="s">
        <v>982</v>
      </c>
      <c r="F2329" t="s">
        <v>998</v>
      </c>
      <c r="G2329" t="s">
        <v>987</v>
      </c>
      <c r="H2329">
        <v>3</v>
      </c>
    </row>
    <row r="2330" spans="2:8" x14ac:dyDescent="0.3">
      <c r="B2330" t="s">
        <v>1186</v>
      </c>
      <c r="C2330" t="s">
        <v>1197</v>
      </c>
      <c r="D2330" t="s">
        <v>1199</v>
      </c>
      <c r="E2330" t="s">
        <v>975</v>
      </c>
      <c r="F2330" t="s">
        <v>998</v>
      </c>
      <c r="G2330" t="s">
        <v>995</v>
      </c>
      <c r="H2330">
        <v>26</v>
      </c>
    </row>
    <row r="2331" spans="2:8" x14ac:dyDescent="0.3">
      <c r="B2331" t="s">
        <v>1186</v>
      </c>
      <c r="C2331" t="s">
        <v>1197</v>
      </c>
      <c r="D2331" t="s">
        <v>1199</v>
      </c>
      <c r="E2331" t="s">
        <v>982</v>
      </c>
      <c r="F2331" t="s">
        <v>998</v>
      </c>
      <c r="G2331" t="s">
        <v>995</v>
      </c>
      <c r="H2331">
        <v>35</v>
      </c>
    </row>
    <row r="2332" spans="2:8" x14ac:dyDescent="0.3">
      <c r="B2332" t="s">
        <v>1186</v>
      </c>
      <c r="C2332" t="s">
        <v>1197</v>
      </c>
      <c r="D2332" t="s">
        <v>1200</v>
      </c>
      <c r="E2332" t="s">
        <v>975</v>
      </c>
      <c r="F2332" t="s">
        <v>976</v>
      </c>
      <c r="G2332" t="s">
        <v>977</v>
      </c>
      <c r="H2332">
        <v>953</v>
      </c>
    </row>
    <row r="2333" spans="2:8" x14ac:dyDescent="0.3">
      <c r="B2333" t="s">
        <v>1186</v>
      </c>
      <c r="C2333" t="s">
        <v>1197</v>
      </c>
      <c r="D2333" t="s">
        <v>1200</v>
      </c>
      <c r="E2333" t="s">
        <v>982</v>
      </c>
      <c r="F2333" t="s">
        <v>976</v>
      </c>
      <c r="G2333" t="s">
        <v>977</v>
      </c>
      <c r="H2333">
        <v>923</v>
      </c>
    </row>
    <row r="2334" spans="2:8" x14ac:dyDescent="0.3">
      <c r="B2334" t="s">
        <v>1186</v>
      </c>
      <c r="C2334" t="s">
        <v>1197</v>
      </c>
      <c r="D2334" t="s">
        <v>1200</v>
      </c>
      <c r="E2334" t="s">
        <v>975</v>
      </c>
      <c r="F2334" t="s">
        <v>976</v>
      </c>
      <c r="G2334" t="s">
        <v>987</v>
      </c>
      <c r="H2334">
        <v>412</v>
      </c>
    </row>
    <row r="2335" spans="2:8" x14ac:dyDescent="0.3">
      <c r="B2335" t="s">
        <v>1186</v>
      </c>
      <c r="C2335" t="s">
        <v>1197</v>
      </c>
      <c r="D2335" t="s">
        <v>1200</v>
      </c>
      <c r="E2335" t="s">
        <v>982</v>
      </c>
      <c r="F2335" t="s">
        <v>976</v>
      </c>
      <c r="G2335" t="s">
        <v>987</v>
      </c>
      <c r="H2335">
        <v>433</v>
      </c>
    </row>
    <row r="2336" spans="2:8" x14ac:dyDescent="0.3">
      <c r="B2336" t="s">
        <v>1186</v>
      </c>
      <c r="C2336" t="s">
        <v>1197</v>
      </c>
      <c r="D2336" t="s">
        <v>1200</v>
      </c>
      <c r="E2336" t="s">
        <v>975</v>
      </c>
      <c r="F2336" t="s">
        <v>976</v>
      </c>
      <c r="G2336" t="s">
        <v>995</v>
      </c>
      <c r="H2336">
        <v>4657</v>
      </c>
    </row>
    <row r="2337" spans="2:8" x14ac:dyDescent="0.3">
      <c r="B2337" t="s">
        <v>1186</v>
      </c>
      <c r="C2337" t="s">
        <v>1197</v>
      </c>
      <c r="D2337" t="s">
        <v>1200</v>
      </c>
      <c r="E2337" t="s">
        <v>982</v>
      </c>
      <c r="F2337" t="s">
        <v>976</v>
      </c>
      <c r="G2337" t="s">
        <v>995</v>
      </c>
      <c r="H2337">
        <v>4696</v>
      </c>
    </row>
    <row r="2338" spans="2:8" x14ac:dyDescent="0.3">
      <c r="B2338" t="s">
        <v>1186</v>
      </c>
      <c r="C2338" t="s">
        <v>1197</v>
      </c>
      <c r="D2338" t="s">
        <v>1200</v>
      </c>
      <c r="E2338" t="s">
        <v>975</v>
      </c>
      <c r="F2338" t="s">
        <v>998</v>
      </c>
      <c r="G2338" t="s">
        <v>977</v>
      </c>
      <c r="H2338">
        <v>11</v>
      </c>
    </row>
    <row r="2339" spans="2:8" x14ac:dyDescent="0.3">
      <c r="B2339" t="s">
        <v>1186</v>
      </c>
      <c r="C2339" t="s">
        <v>1197</v>
      </c>
      <c r="D2339" t="s">
        <v>1200</v>
      </c>
      <c r="E2339" t="s">
        <v>982</v>
      </c>
      <c r="F2339" t="s">
        <v>998</v>
      </c>
      <c r="G2339" t="s">
        <v>977</v>
      </c>
      <c r="H2339">
        <v>5</v>
      </c>
    </row>
    <row r="2340" spans="2:8" x14ac:dyDescent="0.3">
      <c r="B2340" t="s">
        <v>1186</v>
      </c>
      <c r="C2340" t="s">
        <v>1197</v>
      </c>
      <c r="D2340" t="s">
        <v>1200</v>
      </c>
      <c r="E2340" t="s">
        <v>975</v>
      </c>
      <c r="F2340" t="s">
        <v>998</v>
      </c>
      <c r="G2340" t="s">
        <v>987</v>
      </c>
      <c r="H2340">
        <v>1</v>
      </c>
    </row>
    <row r="2341" spans="2:8" x14ac:dyDescent="0.3">
      <c r="B2341" t="s">
        <v>1186</v>
      </c>
      <c r="C2341" t="s">
        <v>1197</v>
      </c>
      <c r="D2341" t="s">
        <v>1200</v>
      </c>
      <c r="E2341" t="s">
        <v>982</v>
      </c>
      <c r="F2341" t="s">
        <v>998</v>
      </c>
      <c r="G2341" t="s">
        <v>987</v>
      </c>
      <c r="H2341">
        <v>1</v>
      </c>
    </row>
    <row r="2342" spans="2:8" x14ac:dyDescent="0.3">
      <c r="B2342" t="s">
        <v>1186</v>
      </c>
      <c r="C2342" t="s">
        <v>1197</v>
      </c>
      <c r="D2342" t="s">
        <v>1200</v>
      </c>
      <c r="E2342" t="s">
        <v>975</v>
      </c>
      <c r="F2342" t="s">
        <v>998</v>
      </c>
      <c r="G2342" t="s">
        <v>995</v>
      </c>
      <c r="H2342">
        <v>49</v>
      </c>
    </row>
    <row r="2343" spans="2:8" x14ac:dyDescent="0.3">
      <c r="B2343" t="s">
        <v>1186</v>
      </c>
      <c r="C2343" t="s">
        <v>1197</v>
      </c>
      <c r="D2343" t="s">
        <v>1200</v>
      </c>
      <c r="E2343" t="s">
        <v>982</v>
      </c>
      <c r="F2343" t="s">
        <v>998</v>
      </c>
      <c r="G2343" t="s">
        <v>995</v>
      </c>
      <c r="H2343">
        <v>46</v>
      </c>
    </row>
    <row r="2344" spans="2:8" x14ac:dyDescent="0.3">
      <c r="B2344" t="s">
        <v>1186</v>
      </c>
      <c r="C2344" t="s">
        <v>1197</v>
      </c>
      <c r="D2344" t="s">
        <v>1201</v>
      </c>
      <c r="E2344" t="s">
        <v>975</v>
      </c>
      <c r="F2344" t="s">
        <v>976</v>
      </c>
      <c r="G2344" t="s">
        <v>977</v>
      </c>
      <c r="H2344">
        <v>290</v>
      </c>
    </row>
    <row r="2345" spans="2:8" x14ac:dyDescent="0.3">
      <c r="B2345" t="s">
        <v>1186</v>
      </c>
      <c r="C2345" t="s">
        <v>1197</v>
      </c>
      <c r="D2345" t="s">
        <v>1201</v>
      </c>
      <c r="E2345" t="s">
        <v>982</v>
      </c>
      <c r="F2345" t="s">
        <v>976</v>
      </c>
      <c r="G2345" t="s">
        <v>977</v>
      </c>
      <c r="H2345">
        <v>283</v>
      </c>
    </row>
    <row r="2346" spans="2:8" x14ac:dyDescent="0.3">
      <c r="B2346" t="s">
        <v>1186</v>
      </c>
      <c r="C2346" t="s">
        <v>1197</v>
      </c>
      <c r="D2346" t="s">
        <v>1201</v>
      </c>
      <c r="E2346" t="s">
        <v>975</v>
      </c>
      <c r="F2346" t="s">
        <v>976</v>
      </c>
      <c r="G2346" t="s">
        <v>987</v>
      </c>
      <c r="H2346">
        <v>149</v>
      </c>
    </row>
    <row r="2347" spans="2:8" x14ac:dyDescent="0.3">
      <c r="B2347" t="s">
        <v>1186</v>
      </c>
      <c r="C2347" t="s">
        <v>1197</v>
      </c>
      <c r="D2347" t="s">
        <v>1201</v>
      </c>
      <c r="E2347" t="s">
        <v>982</v>
      </c>
      <c r="F2347" t="s">
        <v>976</v>
      </c>
      <c r="G2347" t="s">
        <v>987</v>
      </c>
      <c r="H2347">
        <v>147</v>
      </c>
    </row>
    <row r="2348" spans="2:8" x14ac:dyDescent="0.3">
      <c r="B2348" t="s">
        <v>1186</v>
      </c>
      <c r="C2348" t="s">
        <v>1197</v>
      </c>
      <c r="D2348" t="s">
        <v>1201</v>
      </c>
      <c r="E2348" t="s">
        <v>975</v>
      </c>
      <c r="F2348" t="s">
        <v>976</v>
      </c>
      <c r="G2348" t="s">
        <v>995</v>
      </c>
      <c r="H2348">
        <v>1206</v>
      </c>
    </row>
    <row r="2349" spans="2:8" x14ac:dyDescent="0.3">
      <c r="B2349" t="s">
        <v>1186</v>
      </c>
      <c r="C2349" t="s">
        <v>1197</v>
      </c>
      <c r="D2349" t="s">
        <v>1201</v>
      </c>
      <c r="E2349" t="s">
        <v>982</v>
      </c>
      <c r="F2349" t="s">
        <v>976</v>
      </c>
      <c r="G2349" t="s">
        <v>995</v>
      </c>
      <c r="H2349">
        <v>1207</v>
      </c>
    </row>
    <row r="2350" spans="2:8" x14ac:dyDescent="0.3">
      <c r="B2350" t="s">
        <v>1186</v>
      </c>
      <c r="C2350" t="s">
        <v>1197</v>
      </c>
      <c r="D2350" t="s">
        <v>1201</v>
      </c>
      <c r="E2350" t="s">
        <v>975</v>
      </c>
      <c r="F2350" t="s">
        <v>998</v>
      </c>
      <c r="G2350" t="s">
        <v>977</v>
      </c>
      <c r="H2350">
        <v>3</v>
      </c>
    </row>
    <row r="2351" spans="2:8" x14ac:dyDescent="0.3">
      <c r="B2351" t="s">
        <v>1186</v>
      </c>
      <c r="C2351" t="s">
        <v>1197</v>
      </c>
      <c r="D2351" t="s">
        <v>1201</v>
      </c>
      <c r="E2351" t="s">
        <v>982</v>
      </c>
      <c r="F2351" t="s">
        <v>998</v>
      </c>
      <c r="G2351" t="s">
        <v>977</v>
      </c>
      <c r="H2351">
        <v>0</v>
      </c>
    </row>
    <row r="2352" spans="2:8" x14ac:dyDescent="0.3">
      <c r="B2352" t="s">
        <v>1186</v>
      </c>
      <c r="C2352" t="s">
        <v>1197</v>
      </c>
      <c r="D2352" t="s">
        <v>1201</v>
      </c>
      <c r="E2352" t="s">
        <v>975</v>
      </c>
      <c r="F2352" t="s">
        <v>998</v>
      </c>
      <c r="G2352" t="s">
        <v>987</v>
      </c>
      <c r="H2352">
        <v>1</v>
      </c>
    </row>
    <row r="2353" spans="2:8" x14ac:dyDescent="0.3">
      <c r="B2353" t="s">
        <v>1186</v>
      </c>
      <c r="C2353" t="s">
        <v>1197</v>
      </c>
      <c r="D2353" t="s">
        <v>1201</v>
      </c>
      <c r="E2353" t="s">
        <v>982</v>
      </c>
      <c r="F2353" t="s">
        <v>998</v>
      </c>
      <c r="G2353" t="s">
        <v>987</v>
      </c>
      <c r="H2353">
        <v>0</v>
      </c>
    </row>
    <row r="2354" spans="2:8" x14ac:dyDescent="0.3">
      <c r="B2354" t="s">
        <v>1186</v>
      </c>
      <c r="C2354" t="s">
        <v>1197</v>
      </c>
      <c r="D2354" t="s">
        <v>1201</v>
      </c>
      <c r="E2354" t="s">
        <v>975</v>
      </c>
      <c r="F2354" t="s">
        <v>998</v>
      </c>
      <c r="G2354" t="s">
        <v>995</v>
      </c>
      <c r="H2354">
        <v>18</v>
      </c>
    </row>
    <row r="2355" spans="2:8" x14ac:dyDescent="0.3">
      <c r="B2355" t="s">
        <v>1186</v>
      </c>
      <c r="C2355" t="s">
        <v>1197</v>
      </c>
      <c r="D2355" t="s">
        <v>1201</v>
      </c>
      <c r="E2355" t="s">
        <v>982</v>
      </c>
      <c r="F2355" t="s">
        <v>998</v>
      </c>
      <c r="G2355" t="s">
        <v>995</v>
      </c>
      <c r="H2355">
        <v>16</v>
      </c>
    </row>
    <row r="2356" spans="2:8" x14ac:dyDescent="0.3">
      <c r="B2356" t="s">
        <v>1186</v>
      </c>
      <c r="C2356" t="s">
        <v>1202</v>
      </c>
      <c r="D2356" t="s">
        <v>1202</v>
      </c>
      <c r="E2356" t="s">
        <v>975</v>
      </c>
      <c r="F2356" t="s">
        <v>976</v>
      </c>
      <c r="G2356" t="s">
        <v>977</v>
      </c>
      <c r="H2356">
        <v>2531</v>
      </c>
    </row>
    <row r="2357" spans="2:8" x14ac:dyDescent="0.3">
      <c r="B2357" t="s">
        <v>1186</v>
      </c>
      <c r="C2357" t="s">
        <v>1202</v>
      </c>
      <c r="D2357" t="s">
        <v>1202</v>
      </c>
      <c r="E2357" t="s">
        <v>982</v>
      </c>
      <c r="F2357" t="s">
        <v>976</v>
      </c>
      <c r="G2357" t="s">
        <v>977</v>
      </c>
      <c r="H2357">
        <v>2477</v>
      </c>
    </row>
    <row r="2358" spans="2:8" x14ac:dyDescent="0.3">
      <c r="B2358" t="s">
        <v>1186</v>
      </c>
      <c r="C2358" t="s">
        <v>1202</v>
      </c>
      <c r="D2358" t="s">
        <v>1202</v>
      </c>
      <c r="E2358" t="s">
        <v>975</v>
      </c>
      <c r="F2358" t="s">
        <v>976</v>
      </c>
      <c r="G2358" t="s">
        <v>987</v>
      </c>
      <c r="H2358">
        <v>1272</v>
      </c>
    </row>
    <row r="2359" spans="2:8" x14ac:dyDescent="0.3">
      <c r="B2359" t="s">
        <v>1186</v>
      </c>
      <c r="C2359" t="s">
        <v>1202</v>
      </c>
      <c r="D2359" t="s">
        <v>1202</v>
      </c>
      <c r="E2359" t="s">
        <v>982</v>
      </c>
      <c r="F2359" t="s">
        <v>976</v>
      </c>
      <c r="G2359" t="s">
        <v>987</v>
      </c>
      <c r="H2359">
        <v>1430</v>
      </c>
    </row>
    <row r="2360" spans="2:8" x14ac:dyDescent="0.3">
      <c r="B2360" t="s">
        <v>1186</v>
      </c>
      <c r="C2360" t="s">
        <v>1202</v>
      </c>
      <c r="D2360" t="s">
        <v>1202</v>
      </c>
      <c r="E2360" t="s">
        <v>975</v>
      </c>
      <c r="F2360" t="s">
        <v>976</v>
      </c>
      <c r="G2360" t="s">
        <v>995</v>
      </c>
      <c r="H2360">
        <v>12807</v>
      </c>
    </row>
    <row r="2361" spans="2:8" x14ac:dyDescent="0.3">
      <c r="B2361" t="s">
        <v>1186</v>
      </c>
      <c r="C2361" t="s">
        <v>1202</v>
      </c>
      <c r="D2361" t="s">
        <v>1202</v>
      </c>
      <c r="E2361" t="s">
        <v>982</v>
      </c>
      <c r="F2361" t="s">
        <v>976</v>
      </c>
      <c r="G2361" t="s">
        <v>995</v>
      </c>
      <c r="H2361">
        <v>13461</v>
      </c>
    </row>
    <row r="2362" spans="2:8" x14ac:dyDescent="0.3">
      <c r="B2362" t="s">
        <v>1186</v>
      </c>
      <c r="C2362" t="s">
        <v>1202</v>
      </c>
      <c r="D2362" t="s">
        <v>1202</v>
      </c>
      <c r="E2362" t="s">
        <v>975</v>
      </c>
      <c r="F2362" t="s">
        <v>998</v>
      </c>
      <c r="G2362" t="s">
        <v>977</v>
      </c>
      <c r="H2362">
        <v>129</v>
      </c>
    </row>
    <row r="2363" spans="2:8" x14ac:dyDescent="0.3">
      <c r="B2363" t="s">
        <v>1186</v>
      </c>
      <c r="C2363" t="s">
        <v>1202</v>
      </c>
      <c r="D2363" t="s">
        <v>1202</v>
      </c>
      <c r="E2363" t="s">
        <v>982</v>
      </c>
      <c r="F2363" t="s">
        <v>998</v>
      </c>
      <c r="G2363" t="s">
        <v>977</v>
      </c>
      <c r="H2363">
        <v>104</v>
      </c>
    </row>
    <row r="2364" spans="2:8" x14ac:dyDescent="0.3">
      <c r="B2364" t="s">
        <v>1186</v>
      </c>
      <c r="C2364" t="s">
        <v>1202</v>
      </c>
      <c r="D2364" t="s">
        <v>1202</v>
      </c>
      <c r="E2364" t="s">
        <v>975</v>
      </c>
      <c r="F2364" t="s">
        <v>998</v>
      </c>
      <c r="G2364" t="s">
        <v>987</v>
      </c>
      <c r="H2364">
        <v>36</v>
      </c>
    </row>
    <row r="2365" spans="2:8" x14ac:dyDescent="0.3">
      <c r="B2365" t="s">
        <v>1186</v>
      </c>
      <c r="C2365" t="s">
        <v>1202</v>
      </c>
      <c r="D2365" t="s">
        <v>1202</v>
      </c>
      <c r="E2365" t="s">
        <v>982</v>
      </c>
      <c r="F2365" t="s">
        <v>998</v>
      </c>
      <c r="G2365" t="s">
        <v>987</v>
      </c>
      <c r="H2365">
        <v>31</v>
      </c>
    </row>
    <row r="2366" spans="2:8" x14ac:dyDescent="0.3">
      <c r="B2366" t="s">
        <v>1186</v>
      </c>
      <c r="C2366" t="s">
        <v>1202</v>
      </c>
      <c r="D2366" t="s">
        <v>1202</v>
      </c>
      <c r="E2366" t="s">
        <v>975</v>
      </c>
      <c r="F2366" t="s">
        <v>998</v>
      </c>
      <c r="G2366" t="s">
        <v>995</v>
      </c>
      <c r="H2366">
        <v>522</v>
      </c>
    </row>
    <row r="2367" spans="2:8" x14ac:dyDescent="0.3">
      <c r="B2367" t="s">
        <v>1186</v>
      </c>
      <c r="C2367" t="s">
        <v>1202</v>
      </c>
      <c r="D2367" t="s">
        <v>1202</v>
      </c>
      <c r="E2367" t="s">
        <v>982</v>
      </c>
      <c r="F2367" t="s">
        <v>998</v>
      </c>
      <c r="G2367" t="s">
        <v>995</v>
      </c>
      <c r="H2367">
        <v>418</v>
      </c>
    </row>
    <row r="2368" spans="2:8" x14ac:dyDescent="0.3">
      <c r="B2368" t="s">
        <v>1186</v>
      </c>
      <c r="C2368" t="s">
        <v>1202</v>
      </c>
      <c r="D2368" t="s">
        <v>1203</v>
      </c>
      <c r="E2368" t="s">
        <v>975</v>
      </c>
      <c r="F2368" t="s">
        <v>976</v>
      </c>
      <c r="G2368" t="s">
        <v>977</v>
      </c>
      <c r="H2368">
        <v>76</v>
      </c>
    </row>
    <row r="2369" spans="2:8" x14ac:dyDescent="0.3">
      <c r="B2369" t="s">
        <v>1186</v>
      </c>
      <c r="C2369" t="s">
        <v>1202</v>
      </c>
      <c r="D2369" t="s">
        <v>1203</v>
      </c>
      <c r="E2369" t="s">
        <v>982</v>
      </c>
      <c r="F2369" t="s">
        <v>976</v>
      </c>
      <c r="G2369" t="s">
        <v>977</v>
      </c>
      <c r="H2369">
        <v>65</v>
      </c>
    </row>
    <row r="2370" spans="2:8" x14ac:dyDescent="0.3">
      <c r="B2370" t="s">
        <v>1186</v>
      </c>
      <c r="C2370" t="s">
        <v>1202</v>
      </c>
      <c r="D2370" t="s">
        <v>1203</v>
      </c>
      <c r="E2370" t="s">
        <v>975</v>
      </c>
      <c r="F2370" t="s">
        <v>976</v>
      </c>
      <c r="G2370" t="s">
        <v>987</v>
      </c>
      <c r="H2370">
        <v>20</v>
      </c>
    </row>
    <row r="2371" spans="2:8" x14ac:dyDescent="0.3">
      <c r="B2371" t="s">
        <v>1186</v>
      </c>
      <c r="C2371" t="s">
        <v>1202</v>
      </c>
      <c r="D2371" t="s">
        <v>1203</v>
      </c>
      <c r="E2371" t="s">
        <v>982</v>
      </c>
      <c r="F2371" t="s">
        <v>976</v>
      </c>
      <c r="G2371" t="s">
        <v>987</v>
      </c>
      <c r="H2371">
        <v>22</v>
      </c>
    </row>
    <row r="2372" spans="2:8" x14ac:dyDescent="0.3">
      <c r="B2372" t="s">
        <v>1186</v>
      </c>
      <c r="C2372" t="s">
        <v>1202</v>
      </c>
      <c r="D2372" t="s">
        <v>1203</v>
      </c>
      <c r="E2372" t="s">
        <v>975</v>
      </c>
      <c r="F2372" t="s">
        <v>976</v>
      </c>
      <c r="G2372" t="s">
        <v>995</v>
      </c>
      <c r="H2372">
        <v>306</v>
      </c>
    </row>
    <row r="2373" spans="2:8" x14ac:dyDescent="0.3">
      <c r="B2373" t="s">
        <v>1186</v>
      </c>
      <c r="C2373" t="s">
        <v>1202</v>
      </c>
      <c r="D2373" t="s">
        <v>1203</v>
      </c>
      <c r="E2373" t="s">
        <v>982</v>
      </c>
      <c r="F2373" t="s">
        <v>976</v>
      </c>
      <c r="G2373" t="s">
        <v>995</v>
      </c>
      <c r="H2373">
        <v>323</v>
      </c>
    </row>
    <row r="2374" spans="2:8" x14ac:dyDescent="0.3">
      <c r="B2374" t="s">
        <v>1186</v>
      </c>
      <c r="C2374" t="s">
        <v>1202</v>
      </c>
      <c r="D2374" t="s">
        <v>1203</v>
      </c>
      <c r="E2374" t="s">
        <v>975</v>
      </c>
      <c r="F2374" t="s">
        <v>998</v>
      </c>
      <c r="G2374" t="s">
        <v>977</v>
      </c>
      <c r="H2374">
        <v>12</v>
      </c>
    </row>
    <row r="2375" spans="2:8" x14ac:dyDescent="0.3">
      <c r="B2375" t="s">
        <v>1186</v>
      </c>
      <c r="C2375" t="s">
        <v>1202</v>
      </c>
      <c r="D2375" t="s">
        <v>1203</v>
      </c>
      <c r="E2375" t="s">
        <v>982</v>
      </c>
      <c r="F2375" t="s">
        <v>998</v>
      </c>
      <c r="G2375" t="s">
        <v>977</v>
      </c>
      <c r="H2375">
        <v>9</v>
      </c>
    </row>
    <row r="2376" spans="2:8" x14ac:dyDescent="0.3">
      <c r="B2376" t="s">
        <v>1186</v>
      </c>
      <c r="C2376" t="s">
        <v>1202</v>
      </c>
      <c r="D2376" t="s">
        <v>1203</v>
      </c>
      <c r="E2376" t="s">
        <v>975</v>
      </c>
      <c r="F2376" t="s">
        <v>998</v>
      </c>
      <c r="G2376" t="s">
        <v>987</v>
      </c>
      <c r="H2376">
        <v>1</v>
      </c>
    </row>
    <row r="2377" spans="2:8" x14ac:dyDescent="0.3">
      <c r="B2377" t="s">
        <v>1186</v>
      </c>
      <c r="C2377" t="s">
        <v>1202</v>
      </c>
      <c r="D2377" t="s">
        <v>1203</v>
      </c>
      <c r="E2377" t="s">
        <v>982</v>
      </c>
      <c r="F2377" t="s">
        <v>998</v>
      </c>
      <c r="G2377" t="s">
        <v>987</v>
      </c>
      <c r="H2377">
        <v>5</v>
      </c>
    </row>
    <row r="2378" spans="2:8" x14ac:dyDescent="0.3">
      <c r="B2378" t="s">
        <v>1186</v>
      </c>
      <c r="C2378" t="s">
        <v>1202</v>
      </c>
      <c r="D2378" t="s">
        <v>1203</v>
      </c>
      <c r="E2378" t="s">
        <v>975</v>
      </c>
      <c r="F2378" t="s">
        <v>998</v>
      </c>
      <c r="G2378" t="s">
        <v>995</v>
      </c>
      <c r="H2378">
        <v>50</v>
      </c>
    </row>
    <row r="2379" spans="2:8" x14ac:dyDescent="0.3">
      <c r="B2379" t="s">
        <v>1186</v>
      </c>
      <c r="C2379" t="s">
        <v>1202</v>
      </c>
      <c r="D2379" t="s">
        <v>1203</v>
      </c>
      <c r="E2379" t="s">
        <v>982</v>
      </c>
      <c r="F2379" t="s">
        <v>998</v>
      </c>
      <c r="G2379" t="s">
        <v>995</v>
      </c>
      <c r="H2379">
        <v>56</v>
      </c>
    </row>
    <row r="2380" spans="2:8" x14ac:dyDescent="0.3">
      <c r="B2380" t="s">
        <v>1186</v>
      </c>
      <c r="C2380" t="s">
        <v>1202</v>
      </c>
      <c r="D2380" t="s">
        <v>1204</v>
      </c>
      <c r="E2380" t="s">
        <v>975</v>
      </c>
      <c r="F2380" t="s">
        <v>976</v>
      </c>
      <c r="G2380" t="s">
        <v>977</v>
      </c>
      <c r="H2380">
        <v>1672</v>
      </c>
    </row>
    <row r="2381" spans="2:8" x14ac:dyDescent="0.3">
      <c r="B2381" t="s">
        <v>1186</v>
      </c>
      <c r="C2381" t="s">
        <v>1202</v>
      </c>
      <c r="D2381" t="s">
        <v>1204</v>
      </c>
      <c r="E2381" t="s">
        <v>982</v>
      </c>
      <c r="F2381" t="s">
        <v>976</v>
      </c>
      <c r="G2381" t="s">
        <v>977</v>
      </c>
      <c r="H2381">
        <v>1640</v>
      </c>
    </row>
    <row r="2382" spans="2:8" x14ac:dyDescent="0.3">
      <c r="B2382" t="s">
        <v>1186</v>
      </c>
      <c r="C2382" t="s">
        <v>1202</v>
      </c>
      <c r="D2382" t="s">
        <v>1204</v>
      </c>
      <c r="E2382" t="s">
        <v>975</v>
      </c>
      <c r="F2382" t="s">
        <v>976</v>
      </c>
      <c r="G2382" t="s">
        <v>987</v>
      </c>
      <c r="H2382">
        <v>728</v>
      </c>
    </row>
    <row r="2383" spans="2:8" x14ac:dyDescent="0.3">
      <c r="B2383" t="s">
        <v>1186</v>
      </c>
      <c r="C2383" t="s">
        <v>1202</v>
      </c>
      <c r="D2383" t="s">
        <v>1204</v>
      </c>
      <c r="E2383" t="s">
        <v>982</v>
      </c>
      <c r="F2383" t="s">
        <v>976</v>
      </c>
      <c r="G2383" t="s">
        <v>987</v>
      </c>
      <c r="H2383">
        <v>732</v>
      </c>
    </row>
    <row r="2384" spans="2:8" x14ac:dyDescent="0.3">
      <c r="B2384" t="s">
        <v>1186</v>
      </c>
      <c r="C2384" t="s">
        <v>1202</v>
      </c>
      <c r="D2384" t="s">
        <v>1204</v>
      </c>
      <c r="E2384" t="s">
        <v>975</v>
      </c>
      <c r="F2384" t="s">
        <v>976</v>
      </c>
      <c r="G2384" t="s">
        <v>995</v>
      </c>
      <c r="H2384">
        <v>7281</v>
      </c>
    </row>
    <row r="2385" spans="2:8" x14ac:dyDescent="0.3">
      <c r="B2385" t="s">
        <v>1186</v>
      </c>
      <c r="C2385" t="s">
        <v>1202</v>
      </c>
      <c r="D2385" t="s">
        <v>1204</v>
      </c>
      <c r="E2385" t="s">
        <v>982</v>
      </c>
      <c r="F2385" t="s">
        <v>976</v>
      </c>
      <c r="G2385" t="s">
        <v>995</v>
      </c>
      <c r="H2385">
        <v>7524</v>
      </c>
    </row>
    <row r="2386" spans="2:8" x14ac:dyDescent="0.3">
      <c r="B2386" t="s">
        <v>1186</v>
      </c>
      <c r="C2386" t="s">
        <v>1202</v>
      </c>
      <c r="D2386" t="s">
        <v>1204</v>
      </c>
      <c r="E2386" t="s">
        <v>975</v>
      </c>
      <c r="F2386" t="s">
        <v>998</v>
      </c>
      <c r="G2386" t="s">
        <v>977</v>
      </c>
      <c r="H2386">
        <v>19</v>
      </c>
    </row>
    <row r="2387" spans="2:8" x14ac:dyDescent="0.3">
      <c r="B2387" t="s">
        <v>1186</v>
      </c>
      <c r="C2387" t="s">
        <v>1202</v>
      </c>
      <c r="D2387" t="s">
        <v>1204</v>
      </c>
      <c r="E2387" t="s">
        <v>982</v>
      </c>
      <c r="F2387" t="s">
        <v>998</v>
      </c>
      <c r="G2387" t="s">
        <v>977</v>
      </c>
      <c r="H2387">
        <v>29</v>
      </c>
    </row>
    <row r="2388" spans="2:8" x14ac:dyDescent="0.3">
      <c r="B2388" t="s">
        <v>1186</v>
      </c>
      <c r="C2388" t="s">
        <v>1202</v>
      </c>
      <c r="D2388" t="s">
        <v>1204</v>
      </c>
      <c r="E2388" t="s">
        <v>975</v>
      </c>
      <c r="F2388" t="s">
        <v>998</v>
      </c>
      <c r="G2388" t="s">
        <v>987</v>
      </c>
      <c r="H2388">
        <v>18</v>
      </c>
    </row>
    <row r="2389" spans="2:8" x14ac:dyDescent="0.3">
      <c r="B2389" t="s">
        <v>1186</v>
      </c>
      <c r="C2389" t="s">
        <v>1202</v>
      </c>
      <c r="D2389" t="s">
        <v>1204</v>
      </c>
      <c r="E2389" t="s">
        <v>982</v>
      </c>
      <c r="F2389" t="s">
        <v>998</v>
      </c>
      <c r="G2389" t="s">
        <v>987</v>
      </c>
      <c r="H2389">
        <v>9</v>
      </c>
    </row>
    <row r="2390" spans="2:8" x14ac:dyDescent="0.3">
      <c r="B2390" t="s">
        <v>1186</v>
      </c>
      <c r="C2390" t="s">
        <v>1202</v>
      </c>
      <c r="D2390" t="s">
        <v>1204</v>
      </c>
      <c r="E2390" t="s">
        <v>975</v>
      </c>
      <c r="F2390" t="s">
        <v>998</v>
      </c>
      <c r="G2390" t="s">
        <v>995</v>
      </c>
      <c r="H2390">
        <v>189</v>
      </c>
    </row>
    <row r="2391" spans="2:8" x14ac:dyDescent="0.3">
      <c r="B2391" t="s">
        <v>1186</v>
      </c>
      <c r="C2391" t="s">
        <v>1202</v>
      </c>
      <c r="D2391" t="s">
        <v>1204</v>
      </c>
      <c r="E2391" t="s">
        <v>982</v>
      </c>
      <c r="F2391" t="s">
        <v>998</v>
      </c>
      <c r="G2391" t="s">
        <v>995</v>
      </c>
      <c r="H2391">
        <v>169</v>
      </c>
    </row>
    <row r="2392" spans="2:8" x14ac:dyDescent="0.3">
      <c r="B2392" t="s">
        <v>1186</v>
      </c>
      <c r="C2392" t="s">
        <v>1202</v>
      </c>
      <c r="D2392" t="s">
        <v>1205</v>
      </c>
      <c r="E2392" t="s">
        <v>975</v>
      </c>
      <c r="F2392" t="s">
        <v>976</v>
      </c>
      <c r="G2392" t="s">
        <v>977</v>
      </c>
      <c r="H2392">
        <v>1566</v>
      </c>
    </row>
    <row r="2393" spans="2:8" x14ac:dyDescent="0.3">
      <c r="B2393" t="s">
        <v>1186</v>
      </c>
      <c r="C2393" t="s">
        <v>1202</v>
      </c>
      <c r="D2393" t="s">
        <v>1205</v>
      </c>
      <c r="E2393" t="s">
        <v>982</v>
      </c>
      <c r="F2393" t="s">
        <v>976</v>
      </c>
      <c r="G2393" t="s">
        <v>977</v>
      </c>
      <c r="H2393">
        <v>1410</v>
      </c>
    </row>
    <row r="2394" spans="2:8" x14ac:dyDescent="0.3">
      <c r="B2394" t="s">
        <v>1186</v>
      </c>
      <c r="C2394" t="s">
        <v>1202</v>
      </c>
      <c r="D2394" t="s">
        <v>1205</v>
      </c>
      <c r="E2394" t="s">
        <v>975</v>
      </c>
      <c r="F2394" t="s">
        <v>976</v>
      </c>
      <c r="G2394" t="s">
        <v>987</v>
      </c>
      <c r="H2394">
        <v>624</v>
      </c>
    </row>
    <row r="2395" spans="2:8" x14ac:dyDescent="0.3">
      <c r="B2395" t="s">
        <v>1186</v>
      </c>
      <c r="C2395" t="s">
        <v>1202</v>
      </c>
      <c r="D2395" t="s">
        <v>1205</v>
      </c>
      <c r="E2395" t="s">
        <v>982</v>
      </c>
      <c r="F2395" t="s">
        <v>976</v>
      </c>
      <c r="G2395" t="s">
        <v>987</v>
      </c>
      <c r="H2395">
        <v>584</v>
      </c>
    </row>
    <row r="2396" spans="2:8" x14ac:dyDescent="0.3">
      <c r="B2396" t="s">
        <v>1186</v>
      </c>
      <c r="C2396" t="s">
        <v>1202</v>
      </c>
      <c r="D2396" t="s">
        <v>1205</v>
      </c>
      <c r="E2396" t="s">
        <v>975</v>
      </c>
      <c r="F2396" t="s">
        <v>976</v>
      </c>
      <c r="G2396" t="s">
        <v>995</v>
      </c>
      <c r="H2396">
        <v>6385</v>
      </c>
    </row>
    <row r="2397" spans="2:8" x14ac:dyDescent="0.3">
      <c r="B2397" t="s">
        <v>1186</v>
      </c>
      <c r="C2397" t="s">
        <v>1202</v>
      </c>
      <c r="D2397" t="s">
        <v>1205</v>
      </c>
      <c r="E2397" t="s">
        <v>982</v>
      </c>
      <c r="F2397" t="s">
        <v>976</v>
      </c>
      <c r="G2397" t="s">
        <v>995</v>
      </c>
      <c r="H2397">
        <v>6794</v>
      </c>
    </row>
    <row r="2398" spans="2:8" x14ac:dyDescent="0.3">
      <c r="B2398" t="s">
        <v>1186</v>
      </c>
      <c r="C2398" t="s">
        <v>1202</v>
      </c>
      <c r="D2398" t="s">
        <v>1205</v>
      </c>
      <c r="E2398" t="s">
        <v>975</v>
      </c>
      <c r="F2398" t="s">
        <v>998</v>
      </c>
      <c r="G2398" t="s">
        <v>977</v>
      </c>
      <c r="H2398">
        <v>86</v>
      </c>
    </row>
    <row r="2399" spans="2:8" x14ac:dyDescent="0.3">
      <c r="B2399" t="s">
        <v>1186</v>
      </c>
      <c r="C2399" t="s">
        <v>1202</v>
      </c>
      <c r="D2399" t="s">
        <v>1205</v>
      </c>
      <c r="E2399" t="s">
        <v>982</v>
      </c>
      <c r="F2399" t="s">
        <v>998</v>
      </c>
      <c r="G2399" t="s">
        <v>977</v>
      </c>
      <c r="H2399">
        <v>95</v>
      </c>
    </row>
    <row r="2400" spans="2:8" x14ac:dyDescent="0.3">
      <c r="B2400" t="s">
        <v>1186</v>
      </c>
      <c r="C2400" t="s">
        <v>1202</v>
      </c>
      <c r="D2400" t="s">
        <v>1205</v>
      </c>
      <c r="E2400" t="s">
        <v>975</v>
      </c>
      <c r="F2400" t="s">
        <v>998</v>
      </c>
      <c r="G2400" t="s">
        <v>987</v>
      </c>
      <c r="H2400">
        <v>20</v>
      </c>
    </row>
    <row r="2401" spans="2:8" x14ac:dyDescent="0.3">
      <c r="B2401" t="s">
        <v>1186</v>
      </c>
      <c r="C2401" t="s">
        <v>1202</v>
      </c>
      <c r="D2401" t="s">
        <v>1205</v>
      </c>
      <c r="E2401" t="s">
        <v>982</v>
      </c>
      <c r="F2401" t="s">
        <v>998</v>
      </c>
      <c r="G2401" t="s">
        <v>987</v>
      </c>
      <c r="H2401">
        <v>20</v>
      </c>
    </row>
    <row r="2402" spans="2:8" x14ac:dyDescent="0.3">
      <c r="B2402" t="s">
        <v>1186</v>
      </c>
      <c r="C2402" t="s">
        <v>1202</v>
      </c>
      <c r="D2402" t="s">
        <v>1205</v>
      </c>
      <c r="E2402" t="s">
        <v>975</v>
      </c>
      <c r="F2402" t="s">
        <v>998</v>
      </c>
      <c r="G2402" t="s">
        <v>995</v>
      </c>
      <c r="H2402">
        <v>367</v>
      </c>
    </row>
    <row r="2403" spans="2:8" x14ac:dyDescent="0.3">
      <c r="B2403" t="s">
        <v>1186</v>
      </c>
      <c r="C2403" t="s">
        <v>1202</v>
      </c>
      <c r="D2403" t="s">
        <v>1205</v>
      </c>
      <c r="E2403" t="s">
        <v>982</v>
      </c>
      <c r="F2403" t="s">
        <v>998</v>
      </c>
      <c r="G2403" t="s">
        <v>995</v>
      </c>
      <c r="H2403">
        <v>327</v>
      </c>
    </row>
    <row r="2404" spans="2:8" x14ac:dyDescent="0.3">
      <c r="B2404" t="s">
        <v>1186</v>
      </c>
      <c r="C2404" t="s">
        <v>1202</v>
      </c>
      <c r="D2404" t="s">
        <v>1206</v>
      </c>
      <c r="E2404" t="s">
        <v>975</v>
      </c>
      <c r="F2404" t="s">
        <v>976</v>
      </c>
      <c r="G2404" t="s">
        <v>977</v>
      </c>
      <c r="H2404">
        <v>1124</v>
      </c>
    </row>
    <row r="2405" spans="2:8" x14ac:dyDescent="0.3">
      <c r="B2405" t="s">
        <v>1186</v>
      </c>
      <c r="C2405" t="s">
        <v>1202</v>
      </c>
      <c r="D2405" t="s">
        <v>1206</v>
      </c>
      <c r="E2405" t="s">
        <v>982</v>
      </c>
      <c r="F2405" t="s">
        <v>976</v>
      </c>
      <c r="G2405" t="s">
        <v>977</v>
      </c>
      <c r="H2405">
        <v>1066</v>
      </c>
    </row>
    <row r="2406" spans="2:8" x14ac:dyDescent="0.3">
      <c r="B2406" t="s">
        <v>1186</v>
      </c>
      <c r="C2406" t="s">
        <v>1202</v>
      </c>
      <c r="D2406" t="s">
        <v>1206</v>
      </c>
      <c r="E2406" t="s">
        <v>975</v>
      </c>
      <c r="F2406" t="s">
        <v>976</v>
      </c>
      <c r="G2406" t="s">
        <v>987</v>
      </c>
      <c r="H2406">
        <v>458</v>
      </c>
    </row>
    <row r="2407" spans="2:8" x14ac:dyDescent="0.3">
      <c r="B2407" t="s">
        <v>1186</v>
      </c>
      <c r="C2407" t="s">
        <v>1202</v>
      </c>
      <c r="D2407" t="s">
        <v>1206</v>
      </c>
      <c r="E2407" t="s">
        <v>982</v>
      </c>
      <c r="F2407" t="s">
        <v>976</v>
      </c>
      <c r="G2407" t="s">
        <v>987</v>
      </c>
      <c r="H2407">
        <v>458</v>
      </c>
    </row>
    <row r="2408" spans="2:8" x14ac:dyDescent="0.3">
      <c r="B2408" t="s">
        <v>1186</v>
      </c>
      <c r="C2408" t="s">
        <v>1202</v>
      </c>
      <c r="D2408" t="s">
        <v>1206</v>
      </c>
      <c r="E2408" t="s">
        <v>975</v>
      </c>
      <c r="F2408" t="s">
        <v>976</v>
      </c>
      <c r="G2408" t="s">
        <v>995</v>
      </c>
      <c r="H2408">
        <v>4504</v>
      </c>
    </row>
    <row r="2409" spans="2:8" x14ac:dyDescent="0.3">
      <c r="B2409" t="s">
        <v>1186</v>
      </c>
      <c r="C2409" t="s">
        <v>1202</v>
      </c>
      <c r="D2409" t="s">
        <v>1206</v>
      </c>
      <c r="E2409" t="s">
        <v>982</v>
      </c>
      <c r="F2409" t="s">
        <v>976</v>
      </c>
      <c r="G2409" t="s">
        <v>995</v>
      </c>
      <c r="H2409">
        <v>4559</v>
      </c>
    </row>
    <row r="2410" spans="2:8" x14ac:dyDescent="0.3">
      <c r="B2410" t="s">
        <v>1186</v>
      </c>
      <c r="C2410" t="s">
        <v>1202</v>
      </c>
      <c r="D2410" t="s">
        <v>1206</v>
      </c>
      <c r="E2410" t="s">
        <v>975</v>
      </c>
      <c r="F2410" t="s">
        <v>998</v>
      </c>
      <c r="G2410" t="s">
        <v>977</v>
      </c>
      <c r="H2410">
        <v>6</v>
      </c>
    </row>
    <row r="2411" spans="2:8" x14ac:dyDescent="0.3">
      <c r="B2411" t="s">
        <v>1186</v>
      </c>
      <c r="C2411" t="s">
        <v>1202</v>
      </c>
      <c r="D2411" t="s">
        <v>1206</v>
      </c>
      <c r="E2411" t="s">
        <v>982</v>
      </c>
      <c r="F2411" t="s">
        <v>998</v>
      </c>
      <c r="G2411" t="s">
        <v>977</v>
      </c>
      <c r="H2411">
        <v>12</v>
      </c>
    </row>
    <row r="2412" spans="2:8" x14ac:dyDescent="0.3">
      <c r="B2412" t="s">
        <v>1186</v>
      </c>
      <c r="C2412" t="s">
        <v>1202</v>
      </c>
      <c r="D2412" t="s">
        <v>1206</v>
      </c>
      <c r="E2412" t="s">
        <v>975</v>
      </c>
      <c r="F2412" t="s">
        <v>998</v>
      </c>
      <c r="G2412" t="s">
        <v>987</v>
      </c>
      <c r="H2412">
        <v>3</v>
      </c>
    </row>
    <row r="2413" spans="2:8" x14ac:dyDescent="0.3">
      <c r="B2413" t="s">
        <v>1186</v>
      </c>
      <c r="C2413" t="s">
        <v>1202</v>
      </c>
      <c r="D2413" t="s">
        <v>1206</v>
      </c>
      <c r="E2413" t="s">
        <v>982</v>
      </c>
      <c r="F2413" t="s">
        <v>998</v>
      </c>
      <c r="G2413" t="s">
        <v>987</v>
      </c>
      <c r="H2413">
        <v>4</v>
      </c>
    </row>
    <row r="2414" spans="2:8" x14ac:dyDescent="0.3">
      <c r="B2414" t="s">
        <v>1186</v>
      </c>
      <c r="C2414" t="s">
        <v>1202</v>
      </c>
      <c r="D2414" t="s">
        <v>1206</v>
      </c>
      <c r="E2414" t="s">
        <v>975</v>
      </c>
      <c r="F2414" t="s">
        <v>998</v>
      </c>
      <c r="G2414" t="s">
        <v>995</v>
      </c>
      <c r="H2414">
        <v>66</v>
      </c>
    </row>
    <row r="2415" spans="2:8" x14ac:dyDescent="0.3">
      <c r="B2415" t="s">
        <v>1186</v>
      </c>
      <c r="C2415" t="s">
        <v>1202</v>
      </c>
      <c r="D2415" t="s">
        <v>1206</v>
      </c>
      <c r="E2415" t="s">
        <v>982</v>
      </c>
      <c r="F2415" t="s">
        <v>998</v>
      </c>
      <c r="G2415" t="s">
        <v>995</v>
      </c>
      <c r="H2415">
        <v>57</v>
      </c>
    </row>
    <row r="2416" spans="2:8" x14ac:dyDescent="0.3">
      <c r="B2416" t="s">
        <v>1186</v>
      </c>
      <c r="C2416" t="s">
        <v>1202</v>
      </c>
      <c r="D2416" t="s">
        <v>1207</v>
      </c>
      <c r="E2416" t="s">
        <v>975</v>
      </c>
      <c r="F2416" t="s">
        <v>976</v>
      </c>
      <c r="G2416" t="s">
        <v>977</v>
      </c>
      <c r="H2416">
        <v>654</v>
      </c>
    </row>
    <row r="2417" spans="2:8" x14ac:dyDescent="0.3">
      <c r="B2417" t="s">
        <v>1186</v>
      </c>
      <c r="C2417" t="s">
        <v>1202</v>
      </c>
      <c r="D2417" t="s">
        <v>1207</v>
      </c>
      <c r="E2417" t="s">
        <v>982</v>
      </c>
      <c r="F2417" t="s">
        <v>976</v>
      </c>
      <c r="G2417" t="s">
        <v>977</v>
      </c>
      <c r="H2417">
        <v>597</v>
      </c>
    </row>
    <row r="2418" spans="2:8" x14ac:dyDescent="0.3">
      <c r="B2418" t="s">
        <v>1186</v>
      </c>
      <c r="C2418" t="s">
        <v>1202</v>
      </c>
      <c r="D2418" t="s">
        <v>1207</v>
      </c>
      <c r="E2418" t="s">
        <v>975</v>
      </c>
      <c r="F2418" t="s">
        <v>976</v>
      </c>
      <c r="G2418" t="s">
        <v>987</v>
      </c>
      <c r="H2418">
        <v>298</v>
      </c>
    </row>
    <row r="2419" spans="2:8" x14ac:dyDescent="0.3">
      <c r="B2419" t="s">
        <v>1186</v>
      </c>
      <c r="C2419" t="s">
        <v>1202</v>
      </c>
      <c r="D2419" t="s">
        <v>1207</v>
      </c>
      <c r="E2419" t="s">
        <v>982</v>
      </c>
      <c r="F2419" t="s">
        <v>976</v>
      </c>
      <c r="G2419" t="s">
        <v>987</v>
      </c>
      <c r="H2419">
        <v>274</v>
      </c>
    </row>
    <row r="2420" spans="2:8" x14ac:dyDescent="0.3">
      <c r="B2420" t="s">
        <v>1186</v>
      </c>
      <c r="C2420" t="s">
        <v>1202</v>
      </c>
      <c r="D2420" t="s">
        <v>1207</v>
      </c>
      <c r="E2420" t="s">
        <v>975</v>
      </c>
      <c r="F2420" t="s">
        <v>976</v>
      </c>
      <c r="G2420" t="s">
        <v>995</v>
      </c>
      <c r="H2420">
        <v>2866</v>
      </c>
    </row>
    <row r="2421" spans="2:8" x14ac:dyDescent="0.3">
      <c r="B2421" t="s">
        <v>1186</v>
      </c>
      <c r="C2421" t="s">
        <v>1202</v>
      </c>
      <c r="D2421" t="s">
        <v>1207</v>
      </c>
      <c r="E2421" t="s">
        <v>982</v>
      </c>
      <c r="F2421" t="s">
        <v>976</v>
      </c>
      <c r="G2421" t="s">
        <v>995</v>
      </c>
      <c r="H2421">
        <v>2781</v>
      </c>
    </row>
    <row r="2422" spans="2:8" x14ac:dyDescent="0.3">
      <c r="B2422" t="s">
        <v>1186</v>
      </c>
      <c r="C2422" t="s">
        <v>1202</v>
      </c>
      <c r="D2422" t="s">
        <v>1207</v>
      </c>
      <c r="E2422" t="s">
        <v>975</v>
      </c>
      <c r="F2422" t="s">
        <v>998</v>
      </c>
      <c r="G2422" t="s">
        <v>977</v>
      </c>
      <c r="H2422">
        <v>45</v>
      </c>
    </row>
    <row r="2423" spans="2:8" x14ac:dyDescent="0.3">
      <c r="B2423" t="s">
        <v>1186</v>
      </c>
      <c r="C2423" t="s">
        <v>1202</v>
      </c>
      <c r="D2423" t="s">
        <v>1207</v>
      </c>
      <c r="E2423" t="s">
        <v>982</v>
      </c>
      <c r="F2423" t="s">
        <v>998</v>
      </c>
      <c r="G2423" t="s">
        <v>977</v>
      </c>
      <c r="H2423">
        <v>46</v>
      </c>
    </row>
    <row r="2424" spans="2:8" x14ac:dyDescent="0.3">
      <c r="B2424" t="s">
        <v>1186</v>
      </c>
      <c r="C2424" t="s">
        <v>1202</v>
      </c>
      <c r="D2424" t="s">
        <v>1207</v>
      </c>
      <c r="E2424" t="s">
        <v>975</v>
      </c>
      <c r="F2424" t="s">
        <v>998</v>
      </c>
      <c r="G2424" t="s">
        <v>987</v>
      </c>
      <c r="H2424">
        <v>20</v>
      </c>
    </row>
    <row r="2425" spans="2:8" x14ac:dyDescent="0.3">
      <c r="B2425" t="s">
        <v>1186</v>
      </c>
      <c r="C2425" t="s">
        <v>1202</v>
      </c>
      <c r="D2425" t="s">
        <v>1207</v>
      </c>
      <c r="E2425" t="s">
        <v>982</v>
      </c>
      <c r="F2425" t="s">
        <v>998</v>
      </c>
      <c r="G2425" t="s">
        <v>987</v>
      </c>
      <c r="H2425">
        <v>12</v>
      </c>
    </row>
    <row r="2426" spans="2:8" x14ac:dyDescent="0.3">
      <c r="B2426" t="s">
        <v>1186</v>
      </c>
      <c r="C2426" t="s">
        <v>1202</v>
      </c>
      <c r="D2426" t="s">
        <v>1207</v>
      </c>
      <c r="E2426" t="s">
        <v>975</v>
      </c>
      <c r="F2426" t="s">
        <v>998</v>
      </c>
      <c r="G2426" t="s">
        <v>995</v>
      </c>
      <c r="H2426">
        <v>227</v>
      </c>
    </row>
    <row r="2427" spans="2:8" x14ac:dyDescent="0.3">
      <c r="B2427" t="s">
        <v>1186</v>
      </c>
      <c r="C2427" t="s">
        <v>1202</v>
      </c>
      <c r="D2427" t="s">
        <v>1207</v>
      </c>
      <c r="E2427" t="s">
        <v>982</v>
      </c>
      <c r="F2427" t="s">
        <v>998</v>
      </c>
      <c r="G2427" t="s">
        <v>995</v>
      </c>
      <c r="H2427">
        <v>183</v>
      </c>
    </row>
    <row r="2428" spans="2:8" x14ac:dyDescent="0.3">
      <c r="B2428" t="s">
        <v>1186</v>
      </c>
      <c r="C2428" t="s">
        <v>1202</v>
      </c>
      <c r="D2428" t="s">
        <v>1208</v>
      </c>
      <c r="E2428" t="s">
        <v>975</v>
      </c>
      <c r="F2428" t="s">
        <v>976</v>
      </c>
      <c r="G2428" t="s">
        <v>977</v>
      </c>
      <c r="H2428">
        <v>716</v>
      </c>
    </row>
    <row r="2429" spans="2:8" x14ac:dyDescent="0.3">
      <c r="B2429" t="s">
        <v>1186</v>
      </c>
      <c r="C2429" t="s">
        <v>1202</v>
      </c>
      <c r="D2429" t="s">
        <v>1208</v>
      </c>
      <c r="E2429" t="s">
        <v>982</v>
      </c>
      <c r="F2429" t="s">
        <v>976</v>
      </c>
      <c r="G2429" t="s">
        <v>977</v>
      </c>
      <c r="H2429">
        <v>641</v>
      </c>
    </row>
    <row r="2430" spans="2:8" x14ac:dyDescent="0.3">
      <c r="B2430" t="s">
        <v>1186</v>
      </c>
      <c r="C2430" t="s">
        <v>1202</v>
      </c>
      <c r="D2430" t="s">
        <v>1208</v>
      </c>
      <c r="E2430" t="s">
        <v>975</v>
      </c>
      <c r="F2430" t="s">
        <v>976</v>
      </c>
      <c r="G2430" t="s">
        <v>987</v>
      </c>
      <c r="H2430">
        <v>311</v>
      </c>
    </row>
    <row r="2431" spans="2:8" x14ac:dyDescent="0.3">
      <c r="B2431" t="s">
        <v>1186</v>
      </c>
      <c r="C2431" t="s">
        <v>1202</v>
      </c>
      <c r="D2431" t="s">
        <v>1208</v>
      </c>
      <c r="E2431" t="s">
        <v>982</v>
      </c>
      <c r="F2431" t="s">
        <v>976</v>
      </c>
      <c r="G2431" t="s">
        <v>987</v>
      </c>
      <c r="H2431">
        <v>317</v>
      </c>
    </row>
    <row r="2432" spans="2:8" x14ac:dyDescent="0.3">
      <c r="B2432" t="s">
        <v>1186</v>
      </c>
      <c r="C2432" t="s">
        <v>1202</v>
      </c>
      <c r="D2432" t="s">
        <v>1208</v>
      </c>
      <c r="E2432" t="s">
        <v>975</v>
      </c>
      <c r="F2432" t="s">
        <v>976</v>
      </c>
      <c r="G2432" t="s">
        <v>995</v>
      </c>
      <c r="H2432">
        <v>2860</v>
      </c>
    </row>
    <row r="2433" spans="2:8" x14ac:dyDescent="0.3">
      <c r="B2433" t="s">
        <v>1186</v>
      </c>
      <c r="C2433" t="s">
        <v>1202</v>
      </c>
      <c r="D2433" t="s">
        <v>1208</v>
      </c>
      <c r="E2433" t="s">
        <v>982</v>
      </c>
      <c r="F2433" t="s">
        <v>976</v>
      </c>
      <c r="G2433" t="s">
        <v>995</v>
      </c>
      <c r="H2433">
        <v>2892</v>
      </c>
    </row>
    <row r="2434" spans="2:8" x14ac:dyDescent="0.3">
      <c r="B2434" t="s">
        <v>1186</v>
      </c>
      <c r="C2434" t="s">
        <v>1202</v>
      </c>
      <c r="D2434" t="s">
        <v>1208</v>
      </c>
      <c r="E2434" t="s">
        <v>975</v>
      </c>
      <c r="F2434" t="s">
        <v>998</v>
      </c>
      <c r="G2434" t="s">
        <v>977</v>
      </c>
      <c r="H2434">
        <v>24</v>
      </c>
    </row>
    <row r="2435" spans="2:8" x14ac:dyDescent="0.3">
      <c r="B2435" t="s">
        <v>1186</v>
      </c>
      <c r="C2435" t="s">
        <v>1202</v>
      </c>
      <c r="D2435" t="s">
        <v>1208</v>
      </c>
      <c r="E2435" t="s">
        <v>982</v>
      </c>
      <c r="F2435" t="s">
        <v>998</v>
      </c>
      <c r="G2435" t="s">
        <v>977</v>
      </c>
      <c r="H2435">
        <v>35</v>
      </c>
    </row>
    <row r="2436" spans="2:8" x14ac:dyDescent="0.3">
      <c r="B2436" t="s">
        <v>1186</v>
      </c>
      <c r="C2436" t="s">
        <v>1202</v>
      </c>
      <c r="D2436" t="s">
        <v>1208</v>
      </c>
      <c r="E2436" t="s">
        <v>975</v>
      </c>
      <c r="F2436" t="s">
        <v>998</v>
      </c>
      <c r="G2436" t="s">
        <v>987</v>
      </c>
      <c r="H2436">
        <v>13</v>
      </c>
    </row>
    <row r="2437" spans="2:8" x14ac:dyDescent="0.3">
      <c r="B2437" t="s">
        <v>1186</v>
      </c>
      <c r="C2437" t="s">
        <v>1202</v>
      </c>
      <c r="D2437" t="s">
        <v>1208</v>
      </c>
      <c r="E2437" t="s">
        <v>982</v>
      </c>
      <c r="F2437" t="s">
        <v>998</v>
      </c>
      <c r="G2437" t="s">
        <v>987</v>
      </c>
      <c r="H2437">
        <v>6</v>
      </c>
    </row>
    <row r="2438" spans="2:8" x14ac:dyDescent="0.3">
      <c r="B2438" t="s">
        <v>1186</v>
      </c>
      <c r="C2438" t="s">
        <v>1202</v>
      </c>
      <c r="D2438" t="s">
        <v>1208</v>
      </c>
      <c r="E2438" t="s">
        <v>975</v>
      </c>
      <c r="F2438" t="s">
        <v>998</v>
      </c>
      <c r="G2438" t="s">
        <v>995</v>
      </c>
      <c r="H2438">
        <v>93</v>
      </c>
    </row>
    <row r="2439" spans="2:8" x14ac:dyDescent="0.3">
      <c r="B2439" t="s">
        <v>1186</v>
      </c>
      <c r="C2439" t="s">
        <v>1202</v>
      </c>
      <c r="D2439" t="s">
        <v>1208</v>
      </c>
      <c r="E2439" t="s">
        <v>982</v>
      </c>
      <c r="F2439" t="s">
        <v>998</v>
      </c>
      <c r="G2439" t="s">
        <v>995</v>
      </c>
      <c r="H2439">
        <v>54</v>
      </c>
    </row>
    <row r="2440" spans="2:8" x14ac:dyDescent="0.3">
      <c r="B2440" t="s">
        <v>1186</v>
      </c>
      <c r="C2440" t="s">
        <v>1202</v>
      </c>
      <c r="D2440" t="s">
        <v>1209</v>
      </c>
      <c r="E2440" t="s">
        <v>975</v>
      </c>
      <c r="F2440" t="s">
        <v>976</v>
      </c>
      <c r="G2440" t="s">
        <v>977</v>
      </c>
      <c r="H2440">
        <v>347</v>
      </c>
    </row>
    <row r="2441" spans="2:8" x14ac:dyDescent="0.3">
      <c r="B2441" t="s">
        <v>1186</v>
      </c>
      <c r="C2441" t="s">
        <v>1202</v>
      </c>
      <c r="D2441" t="s">
        <v>1209</v>
      </c>
      <c r="E2441" t="s">
        <v>982</v>
      </c>
      <c r="F2441" t="s">
        <v>976</v>
      </c>
      <c r="G2441" t="s">
        <v>977</v>
      </c>
      <c r="H2441">
        <v>301</v>
      </c>
    </row>
    <row r="2442" spans="2:8" x14ac:dyDescent="0.3">
      <c r="B2442" t="s">
        <v>1186</v>
      </c>
      <c r="C2442" t="s">
        <v>1202</v>
      </c>
      <c r="D2442" t="s">
        <v>1209</v>
      </c>
      <c r="E2442" t="s">
        <v>975</v>
      </c>
      <c r="F2442" t="s">
        <v>976</v>
      </c>
      <c r="G2442" t="s">
        <v>987</v>
      </c>
      <c r="H2442">
        <v>132</v>
      </c>
    </row>
    <row r="2443" spans="2:8" x14ac:dyDescent="0.3">
      <c r="B2443" t="s">
        <v>1186</v>
      </c>
      <c r="C2443" t="s">
        <v>1202</v>
      </c>
      <c r="D2443" t="s">
        <v>1209</v>
      </c>
      <c r="E2443" t="s">
        <v>982</v>
      </c>
      <c r="F2443" t="s">
        <v>976</v>
      </c>
      <c r="G2443" t="s">
        <v>987</v>
      </c>
      <c r="H2443">
        <v>155</v>
      </c>
    </row>
    <row r="2444" spans="2:8" x14ac:dyDescent="0.3">
      <c r="B2444" t="s">
        <v>1186</v>
      </c>
      <c r="C2444" t="s">
        <v>1202</v>
      </c>
      <c r="D2444" t="s">
        <v>1209</v>
      </c>
      <c r="E2444" t="s">
        <v>975</v>
      </c>
      <c r="F2444" t="s">
        <v>976</v>
      </c>
      <c r="G2444" t="s">
        <v>995</v>
      </c>
      <c r="H2444">
        <v>1381</v>
      </c>
    </row>
    <row r="2445" spans="2:8" x14ac:dyDescent="0.3">
      <c r="B2445" t="s">
        <v>1186</v>
      </c>
      <c r="C2445" t="s">
        <v>1202</v>
      </c>
      <c r="D2445" t="s">
        <v>1209</v>
      </c>
      <c r="E2445" t="s">
        <v>982</v>
      </c>
      <c r="F2445" t="s">
        <v>976</v>
      </c>
      <c r="G2445" t="s">
        <v>995</v>
      </c>
      <c r="H2445">
        <v>1356</v>
      </c>
    </row>
    <row r="2446" spans="2:8" x14ac:dyDescent="0.3">
      <c r="B2446" t="s">
        <v>1186</v>
      </c>
      <c r="C2446" t="s">
        <v>1202</v>
      </c>
      <c r="D2446" t="s">
        <v>1209</v>
      </c>
      <c r="E2446" t="s">
        <v>975</v>
      </c>
      <c r="F2446" t="s">
        <v>998</v>
      </c>
      <c r="G2446" t="s">
        <v>977</v>
      </c>
      <c r="H2446">
        <v>3</v>
      </c>
    </row>
    <row r="2447" spans="2:8" x14ac:dyDescent="0.3">
      <c r="B2447" t="s">
        <v>1186</v>
      </c>
      <c r="C2447" t="s">
        <v>1202</v>
      </c>
      <c r="D2447" t="s">
        <v>1209</v>
      </c>
      <c r="E2447" t="s">
        <v>982</v>
      </c>
      <c r="F2447" t="s">
        <v>998</v>
      </c>
      <c r="G2447" t="s">
        <v>977</v>
      </c>
      <c r="H2447">
        <v>2</v>
      </c>
    </row>
    <row r="2448" spans="2:8" x14ac:dyDescent="0.3">
      <c r="B2448" t="s">
        <v>1186</v>
      </c>
      <c r="C2448" t="s">
        <v>1202</v>
      </c>
      <c r="D2448" t="s">
        <v>1209</v>
      </c>
      <c r="E2448" t="s">
        <v>975</v>
      </c>
      <c r="F2448" t="s">
        <v>998</v>
      </c>
      <c r="G2448" t="s">
        <v>987</v>
      </c>
      <c r="H2448">
        <v>0</v>
      </c>
    </row>
    <row r="2449" spans="2:8" x14ac:dyDescent="0.3">
      <c r="B2449" t="s">
        <v>1186</v>
      </c>
      <c r="C2449" t="s">
        <v>1202</v>
      </c>
      <c r="D2449" t="s">
        <v>1209</v>
      </c>
      <c r="E2449" t="s">
        <v>982</v>
      </c>
      <c r="F2449" t="s">
        <v>998</v>
      </c>
      <c r="G2449" t="s">
        <v>987</v>
      </c>
      <c r="H2449">
        <v>0</v>
      </c>
    </row>
    <row r="2450" spans="2:8" x14ac:dyDescent="0.3">
      <c r="B2450" t="s">
        <v>1186</v>
      </c>
      <c r="C2450" t="s">
        <v>1202</v>
      </c>
      <c r="D2450" t="s">
        <v>1209</v>
      </c>
      <c r="E2450" t="s">
        <v>975</v>
      </c>
      <c r="F2450" t="s">
        <v>998</v>
      </c>
      <c r="G2450" t="s">
        <v>995</v>
      </c>
      <c r="H2450">
        <v>18</v>
      </c>
    </row>
    <row r="2451" spans="2:8" x14ac:dyDescent="0.3">
      <c r="B2451" t="s">
        <v>1186</v>
      </c>
      <c r="C2451" t="s">
        <v>1202</v>
      </c>
      <c r="D2451" t="s">
        <v>1209</v>
      </c>
      <c r="E2451" t="s">
        <v>982</v>
      </c>
      <c r="F2451" t="s">
        <v>998</v>
      </c>
      <c r="G2451" t="s">
        <v>995</v>
      </c>
      <c r="H2451">
        <v>21</v>
      </c>
    </row>
    <row r="2452" spans="2:8" x14ac:dyDescent="0.3">
      <c r="B2452" t="s">
        <v>1186</v>
      </c>
      <c r="C2452" t="s">
        <v>1210</v>
      </c>
      <c r="D2452" t="s">
        <v>1211</v>
      </c>
      <c r="E2452" t="s">
        <v>975</v>
      </c>
      <c r="F2452" t="s">
        <v>976</v>
      </c>
      <c r="G2452" t="s">
        <v>977</v>
      </c>
      <c r="H2452">
        <v>1265</v>
      </c>
    </row>
    <row r="2453" spans="2:8" x14ac:dyDescent="0.3">
      <c r="B2453" t="s">
        <v>1186</v>
      </c>
      <c r="C2453" t="s">
        <v>1210</v>
      </c>
      <c r="D2453" t="s">
        <v>1211</v>
      </c>
      <c r="E2453" t="s">
        <v>982</v>
      </c>
      <c r="F2453" t="s">
        <v>976</v>
      </c>
      <c r="G2453" t="s">
        <v>977</v>
      </c>
      <c r="H2453">
        <v>1169</v>
      </c>
    </row>
    <row r="2454" spans="2:8" x14ac:dyDescent="0.3">
      <c r="B2454" t="s">
        <v>1186</v>
      </c>
      <c r="C2454" t="s">
        <v>1210</v>
      </c>
      <c r="D2454" t="s">
        <v>1211</v>
      </c>
      <c r="E2454" t="s">
        <v>975</v>
      </c>
      <c r="F2454" t="s">
        <v>976</v>
      </c>
      <c r="G2454" t="s">
        <v>987</v>
      </c>
      <c r="H2454">
        <v>516</v>
      </c>
    </row>
    <row r="2455" spans="2:8" x14ac:dyDescent="0.3">
      <c r="B2455" t="s">
        <v>1186</v>
      </c>
      <c r="C2455" t="s">
        <v>1210</v>
      </c>
      <c r="D2455" t="s">
        <v>1211</v>
      </c>
      <c r="E2455" t="s">
        <v>982</v>
      </c>
      <c r="F2455" t="s">
        <v>976</v>
      </c>
      <c r="G2455" t="s">
        <v>987</v>
      </c>
      <c r="H2455">
        <v>537</v>
      </c>
    </row>
    <row r="2456" spans="2:8" x14ac:dyDescent="0.3">
      <c r="B2456" t="s">
        <v>1186</v>
      </c>
      <c r="C2456" t="s">
        <v>1210</v>
      </c>
      <c r="D2456" t="s">
        <v>1211</v>
      </c>
      <c r="E2456" t="s">
        <v>975</v>
      </c>
      <c r="F2456" t="s">
        <v>976</v>
      </c>
      <c r="G2456" t="s">
        <v>995</v>
      </c>
      <c r="H2456">
        <v>5317</v>
      </c>
    </row>
    <row r="2457" spans="2:8" x14ac:dyDescent="0.3">
      <c r="B2457" t="s">
        <v>1186</v>
      </c>
      <c r="C2457" t="s">
        <v>1210</v>
      </c>
      <c r="D2457" t="s">
        <v>1211</v>
      </c>
      <c r="E2457" t="s">
        <v>982</v>
      </c>
      <c r="F2457" t="s">
        <v>976</v>
      </c>
      <c r="G2457" t="s">
        <v>995</v>
      </c>
      <c r="H2457">
        <v>5417</v>
      </c>
    </row>
    <row r="2458" spans="2:8" x14ac:dyDescent="0.3">
      <c r="B2458" t="s">
        <v>1186</v>
      </c>
      <c r="C2458" t="s">
        <v>1210</v>
      </c>
      <c r="D2458" t="s">
        <v>1211</v>
      </c>
      <c r="E2458" t="s">
        <v>975</v>
      </c>
      <c r="F2458" t="s">
        <v>998</v>
      </c>
      <c r="G2458" t="s">
        <v>977</v>
      </c>
      <c r="H2458">
        <v>9</v>
      </c>
    </row>
    <row r="2459" spans="2:8" x14ac:dyDescent="0.3">
      <c r="B2459" t="s">
        <v>1186</v>
      </c>
      <c r="C2459" t="s">
        <v>1210</v>
      </c>
      <c r="D2459" t="s">
        <v>1211</v>
      </c>
      <c r="E2459" t="s">
        <v>982</v>
      </c>
      <c r="F2459" t="s">
        <v>998</v>
      </c>
      <c r="G2459" t="s">
        <v>977</v>
      </c>
      <c r="H2459">
        <v>5</v>
      </c>
    </row>
    <row r="2460" spans="2:8" x14ac:dyDescent="0.3">
      <c r="B2460" t="s">
        <v>1186</v>
      </c>
      <c r="C2460" t="s">
        <v>1210</v>
      </c>
      <c r="D2460" t="s">
        <v>1211</v>
      </c>
      <c r="E2460" t="s">
        <v>975</v>
      </c>
      <c r="F2460" t="s">
        <v>998</v>
      </c>
      <c r="G2460" t="s">
        <v>987</v>
      </c>
      <c r="H2460">
        <v>4</v>
      </c>
    </row>
    <row r="2461" spans="2:8" x14ac:dyDescent="0.3">
      <c r="B2461" t="s">
        <v>1186</v>
      </c>
      <c r="C2461" t="s">
        <v>1210</v>
      </c>
      <c r="D2461" t="s">
        <v>1211</v>
      </c>
      <c r="E2461" t="s">
        <v>982</v>
      </c>
      <c r="F2461" t="s">
        <v>998</v>
      </c>
      <c r="G2461" t="s">
        <v>987</v>
      </c>
      <c r="H2461">
        <v>2</v>
      </c>
    </row>
    <row r="2462" spans="2:8" x14ac:dyDescent="0.3">
      <c r="B2462" t="s">
        <v>1186</v>
      </c>
      <c r="C2462" t="s">
        <v>1210</v>
      </c>
      <c r="D2462" t="s">
        <v>1211</v>
      </c>
      <c r="E2462" t="s">
        <v>975</v>
      </c>
      <c r="F2462" t="s">
        <v>998</v>
      </c>
      <c r="G2462" t="s">
        <v>995</v>
      </c>
      <c r="H2462">
        <v>61</v>
      </c>
    </row>
    <row r="2463" spans="2:8" x14ac:dyDescent="0.3">
      <c r="B2463" t="s">
        <v>1186</v>
      </c>
      <c r="C2463" t="s">
        <v>1210</v>
      </c>
      <c r="D2463" t="s">
        <v>1211</v>
      </c>
      <c r="E2463" t="s">
        <v>982</v>
      </c>
      <c r="F2463" t="s">
        <v>998</v>
      </c>
      <c r="G2463" t="s">
        <v>995</v>
      </c>
      <c r="H2463">
        <v>43</v>
      </c>
    </row>
    <row r="2464" spans="2:8" x14ac:dyDescent="0.3">
      <c r="B2464" t="s">
        <v>1186</v>
      </c>
      <c r="C2464" t="s">
        <v>1210</v>
      </c>
      <c r="D2464" t="s">
        <v>1212</v>
      </c>
      <c r="E2464" t="s">
        <v>975</v>
      </c>
      <c r="F2464" t="s">
        <v>976</v>
      </c>
      <c r="G2464" t="s">
        <v>977</v>
      </c>
      <c r="H2464">
        <v>792</v>
      </c>
    </row>
    <row r="2465" spans="2:8" x14ac:dyDescent="0.3">
      <c r="B2465" t="s">
        <v>1186</v>
      </c>
      <c r="C2465" t="s">
        <v>1210</v>
      </c>
      <c r="D2465" t="s">
        <v>1212</v>
      </c>
      <c r="E2465" t="s">
        <v>982</v>
      </c>
      <c r="F2465" t="s">
        <v>976</v>
      </c>
      <c r="G2465" t="s">
        <v>977</v>
      </c>
      <c r="H2465">
        <v>722</v>
      </c>
    </row>
    <row r="2466" spans="2:8" x14ac:dyDescent="0.3">
      <c r="B2466" t="s">
        <v>1186</v>
      </c>
      <c r="C2466" t="s">
        <v>1210</v>
      </c>
      <c r="D2466" t="s">
        <v>1212</v>
      </c>
      <c r="E2466" t="s">
        <v>975</v>
      </c>
      <c r="F2466" t="s">
        <v>976</v>
      </c>
      <c r="G2466" t="s">
        <v>987</v>
      </c>
      <c r="H2466">
        <v>345</v>
      </c>
    </row>
    <row r="2467" spans="2:8" x14ac:dyDescent="0.3">
      <c r="B2467" t="s">
        <v>1186</v>
      </c>
      <c r="C2467" t="s">
        <v>1210</v>
      </c>
      <c r="D2467" t="s">
        <v>1212</v>
      </c>
      <c r="E2467" t="s">
        <v>982</v>
      </c>
      <c r="F2467" t="s">
        <v>976</v>
      </c>
      <c r="G2467" t="s">
        <v>987</v>
      </c>
      <c r="H2467">
        <v>346</v>
      </c>
    </row>
    <row r="2468" spans="2:8" x14ac:dyDescent="0.3">
      <c r="B2468" t="s">
        <v>1186</v>
      </c>
      <c r="C2468" t="s">
        <v>1210</v>
      </c>
      <c r="D2468" t="s">
        <v>1212</v>
      </c>
      <c r="E2468" t="s">
        <v>975</v>
      </c>
      <c r="F2468" t="s">
        <v>976</v>
      </c>
      <c r="G2468" t="s">
        <v>995</v>
      </c>
      <c r="H2468">
        <v>3535</v>
      </c>
    </row>
    <row r="2469" spans="2:8" x14ac:dyDescent="0.3">
      <c r="B2469" t="s">
        <v>1186</v>
      </c>
      <c r="C2469" t="s">
        <v>1210</v>
      </c>
      <c r="D2469" t="s">
        <v>1212</v>
      </c>
      <c r="E2469" t="s">
        <v>982</v>
      </c>
      <c r="F2469" t="s">
        <v>976</v>
      </c>
      <c r="G2469" t="s">
        <v>995</v>
      </c>
      <c r="H2469">
        <v>3750</v>
      </c>
    </row>
    <row r="2470" spans="2:8" x14ac:dyDescent="0.3">
      <c r="B2470" t="s">
        <v>1186</v>
      </c>
      <c r="C2470" t="s">
        <v>1210</v>
      </c>
      <c r="D2470" t="s">
        <v>1212</v>
      </c>
      <c r="E2470" t="s">
        <v>975</v>
      </c>
      <c r="F2470" t="s">
        <v>998</v>
      </c>
      <c r="G2470" t="s">
        <v>977</v>
      </c>
      <c r="H2470">
        <v>8</v>
      </c>
    </row>
    <row r="2471" spans="2:8" x14ac:dyDescent="0.3">
      <c r="B2471" t="s">
        <v>1186</v>
      </c>
      <c r="C2471" t="s">
        <v>1210</v>
      </c>
      <c r="D2471" t="s">
        <v>1212</v>
      </c>
      <c r="E2471" t="s">
        <v>982</v>
      </c>
      <c r="F2471" t="s">
        <v>998</v>
      </c>
      <c r="G2471" t="s">
        <v>977</v>
      </c>
      <c r="H2471">
        <v>7</v>
      </c>
    </row>
    <row r="2472" spans="2:8" x14ac:dyDescent="0.3">
      <c r="B2472" t="s">
        <v>1186</v>
      </c>
      <c r="C2472" t="s">
        <v>1210</v>
      </c>
      <c r="D2472" t="s">
        <v>1212</v>
      </c>
      <c r="E2472" t="s">
        <v>975</v>
      </c>
      <c r="F2472" t="s">
        <v>998</v>
      </c>
      <c r="G2472" t="s">
        <v>987</v>
      </c>
      <c r="H2472">
        <v>3</v>
      </c>
    </row>
    <row r="2473" spans="2:8" x14ac:dyDescent="0.3">
      <c r="B2473" t="s">
        <v>1186</v>
      </c>
      <c r="C2473" t="s">
        <v>1210</v>
      </c>
      <c r="D2473" t="s">
        <v>1212</v>
      </c>
      <c r="E2473" t="s">
        <v>982</v>
      </c>
      <c r="F2473" t="s">
        <v>998</v>
      </c>
      <c r="G2473" t="s">
        <v>987</v>
      </c>
      <c r="H2473">
        <v>1</v>
      </c>
    </row>
    <row r="2474" spans="2:8" x14ac:dyDescent="0.3">
      <c r="B2474" t="s">
        <v>1186</v>
      </c>
      <c r="C2474" t="s">
        <v>1210</v>
      </c>
      <c r="D2474" t="s">
        <v>1212</v>
      </c>
      <c r="E2474" t="s">
        <v>975</v>
      </c>
      <c r="F2474" t="s">
        <v>998</v>
      </c>
      <c r="G2474" t="s">
        <v>995</v>
      </c>
      <c r="H2474">
        <v>98</v>
      </c>
    </row>
    <row r="2475" spans="2:8" x14ac:dyDescent="0.3">
      <c r="B2475" t="s">
        <v>1186</v>
      </c>
      <c r="C2475" t="s">
        <v>1210</v>
      </c>
      <c r="D2475" t="s">
        <v>1212</v>
      </c>
      <c r="E2475" t="s">
        <v>982</v>
      </c>
      <c r="F2475" t="s">
        <v>998</v>
      </c>
      <c r="G2475" t="s">
        <v>995</v>
      </c>
      <c r="H2475">
        <v>64</v>
      </c>
    </row>
    <row r="2476" spans="2:8" x14ac:dyDescent="0.3">
      <c r="B2476" t="s">
        <v>1186</v>
      </c>
      <c r="C2476" t="s">
        <v>1210</v>
      </c>
      <c r="D2476" t="s">
        <v>1213</v>
      </c>
      <c r="E2476" t="s">
        <v>975</v>
      </c>
      <c r="F2476" t="s">
        <v>976</v>
      </c>
      <c r="G2476" t="s">
        <v>977</v>
      </c>
      <c r="H2476">
        <v>908</v>
      </c>
    </row>
    <row r="2477" spans="2:8" x14ac:dyDescent="0.3">
      <c r="B2477" t="s">
        <v>1186</v>
      </c>
      <c r="C2477" t="s">
        <v>1210</v>
      </c>
      <c r="D2477" t="s">
        <v>1213</v>
      </c>
      <c r="E2477" t="s">
        <v>982</v>
      </c>
      <c r="F2477" t="s">
        <v>976</v>
      </c>
      <c r="G2477" t="s">
        <v>977</v>
      </c>
      <c r="H2477">
        <v>883</v>
      </c>
    </row>
    <row r="2478" spans="2:8" x14ac:dyDescent="0.3">
      <c r="B2478" t="s">
        <v>1186</v>
      </c>
      <c r="C2478" t="s">
        <v>1210</v>
      </c>
      <c r="D2478" t="s">
        <v>1213</v>
      </c>
      <c r="E2478" t="s">
        <v>975</v>
      </c>
      <c r="F2478" t="s">
        <v>976</v>
      </c>
      <c r="G2478" t="s">
        <v>987</v>
      </c>
      <c r="H2478">
        <v>414</v>
      </c>
    </row>
    <row r="2479" spans="2:8" x14ac:dyDescent="0.3">
      <c r="B2479" t="s">
        <v>1186</v>
      </c>
      <c r="C2479" t="s">
        <v>1210</v>
      </c>
      <c r="D2479" t="s">
        <v>1213</v>
      </c>
      <c r="E2479" t="s">
        <v>982</v>
      </c>
      <c r="F2479" t="s">
        <v>976</v>
      </c>
      <c r="G2479" t="s">
        <v>987</v>
      </c>
      <c r="H2479">
        <v>424</v>
      </c>
    </row>
    <row r="2480" spans="2:8" x14ac:dyDescent="0.3">
      <c r="B2480" t="s">
        <v>1186</v>
      </c>
      <c r="C2480" t="s">
        <v>1210</v>
      </c>
      <c r="D2480" t="s">
        <v>1213</v>
      </c>
      <c r="E2480" t="s">
        <v>975</v>
      </c>
      <c r="F2480" t="s">
        <v>976</v>
      </c>
      <c r="G2480" t="s">
        <v>995</v>
      </c>
      <c r="H2480">
        <v>4124</v>
      </c>
    </row>
    <row r="2481" spans="2:8" x14ac:dyDescent="0.3">
      <c r="B2481" t="s">
        <v>1186</v>
      </c>
      <c r="C2481" t="s">
        <v>1210</v>
      </c>
      <c r="D2481" t="s">
        <v>1213</v>
      </c>
      <c r="E2481" t="s">
        <v>982</v>
      </c>
      <c r="F2481" t="s">
        <v>976</v>
      </c>
      <c r="G2481" t="s">
        <v>995</v>
      </c>
      <c r="H2481">
        <v>4356</v>
      </c>
    </row>
    <row r="2482" spans="2:8" x14ac:dyDescent="0.3">
      <c r="B2482" t="s">
        <v>1186</v>
      </c>
      <c r="C2482" t="s">
        <v>1210</v>
      </c>
      <c r="D2482" t="s">
        <v>1213</v>
      </c>
      <c r="E2482" t="s">
        <v>975</v>
      </c>
      <c r="F2482" t="s">
        <v>998</v>
      </c>
      <c r="G2482" t="s">
        <v>977</v>
      </c>
      <c r="H2482">
        <v>16</v>
      </c>
    </row>
    <row r="2483" spans="2:8" x14ac:dyDescent="0.3">
      <c r="B2483" t="s">
        <v>1186</v>
      </c>
      <c r="C2483" t="s">
        <v>1210</v>
      </c>
      <c r="D2483" t="s">
        <v>1213</v>
      </c>
      <c r="E2483" t="s">
        <v>982</v>
      </c>
      <c r="F2483" t="s">
        <v>998</v>
      </c>
      <c r="G2483" t="s">
        <v>977</v>
      </c>
      <c r="H2483">
        <v>27</v>
      </c>
    </row>
    <row r="2484" spans="2:8" x14ac:dyDescent="0.3">
      <c r="B2484" t="s">
        <v>1186</v>
      </c>
      <c r="C2484" t="s">
        <v>1210</v>
      </c>
      <c r="D2484" t="s">
        <v>1213</v>
      </c>
      <c r="E2484" t="s">
        <v>975</v>
      </c>
      <c r="F2484" t="s">
        <v>998</v>
      </c>
      <c r="G2484" t="s">
        <v>987</v>
      </c>
      <c r="H2484">
        <v>8</v>
      </c>
    </row>
    <row r="2485" spans="2:8" x14ac:dyDescent="0.3">
      <c r="B2485" t="s">
        <v>1186</v>
      </c>
      <c r="C2485" t="s">
        <v>1210</v>
      </c>
      <c r="D2485" t="s">
        <v>1213</v>
      </c>
      <c r="E2485" t="s">
        <v>982</v>
      </c>
      <c r="F2485" t="s">
        <v>998</v>
      </c>
      <c r="G2485" t="s">
        <v>987</v>
      </c>
      <c r="H2485">
        <v>9</v>
      </c>
    </row>
    <row r="2486" spans="2:8" x14ac:dyDescent="0.3">
      <c r="B2486" t="s">
        <v>1186</v>
      </c>
      <c r="C2486" t="s">
        <v>1210</v>
      </c>
      <c r="D2486" t="s">
        <v>1213</v>
      </c>
      <c r="E2486" t="s">
        <v>975</v>
      </c>
      <c r="F2486" t="s">
        <v>998</v>
      </c>
      <c r="G2486" t="s">
        <v>995</v>
      </c>
      <c r="H2486">
        <v>77</v>
      </c>
    </row>
    <row r="2487" spans="2:8" x14ac:dyDescent="0.3">
      <c r="B2487" t="s">
        <v>1186</v>
      </c>
      <c r="C2487" t="s">
        <v>1210</v>
      </c>
      <c r="D2487" t="s">
        <v>1213</v>
      </c>
      <c r="E2487" t="s">
        <v>982</v>
      </c>
      <c r="F2487" t="s">
        <v>998</v>
      </c>
      <c r="G2487" t="s">
        <v>995</v>
      </c>
      <c r="H2487">
        <v>68</v>
      </c>
    </row>
    <row r="2488" spans="2:8" x14ac:dyDescent="0.3">
      <c r="B2488" t="s">
        <v>1186</v>
      </c>
      <c r="C2488" t="s">
        <v>1210</v>
      </c>
      <c r="D2488" t="s">
        <v>1214</v>
      </c>
      <c r="E2488" t="s">
        <v>975</v>
      </c>
      <c r="F2488" t="s">
        <v>976</v>
      </c>
      <c r="G2488" t="s">
        <v>977</v>
      </c>
      <c r="H2488">
        <v>2009</v>
      </c>
    </row>
    <row r="2489" spans="2:8" x14ac:dyDescent="0.3">
      <c r="B2489" t="s">
        <v>1186</v>
      </c>
      <c r="C2489" t="s">
        <v>1210</v>
      </c>
      <c r="D2489" t="s">
        <v>1214</v>
      </c>
      <c r="E2489" t="s">
        <v>982</v>
      </c>
      <c r="F2489" t="s">
        <v>976</v>
      </c>
      <c r="G2489" t="s">
        <v>977</v>
      </c>
      <c r="H2489">
        <v>1897</v>
      </c>
    </row>
    <row r="2490" spans="2:8" x14ac:dyDescent="0.3">
      <c r="B2490" t="s">
        <v>1186</v>
      </c>
      <c r="C2490" t="s">
        <v>1210</v>
      </c>
      <c r="D2490" t="s">
        <v>1214</v>
      </c>
      <c r="E2490" t="s">
        <v>975</v>
      </c>
      <c r="F2490" t="s">
        <v>976</v>
      </c>
      <c r="G2490" t="s">
        <v>987</v>
      </c>
      <c r="H2490">
        <v>947</v>
      </c>
    </row>
    <row r="2491" spans="2:8" x14ac:dyDescent="0.3">
      <c r="B2491" t="s">
        <v>1186</v>
      </c>
      <c r="C2491" t="s">
        <v>1210</v>
      </c>
      <c r="D2491" t="s">
        <v>1214</v>
      </c>
      <c r="E2491" t="s">
        <v>982</v>
      </c>
      <c r="F2491" t="s">
        <v>976</v>
      </c>
      <c r="G2491" t="s">
        <v>987</v>
      </c>
      <c r="H2491">
        <v>873</v>
      </c>
    </row>
    <row r="2492" spans="2:8" x14ac:dyDescent="0.3">
      <c r="B2492" t="s">
        <v>1186</v>
      </c>
      <c r="C2492" t="s">
        <v>1210</v>
      </c>
      <c r="D2492" t="s">
        <v>1214</v>
      </c>
      <c r="E2492" t="s">
        <v>975</v>
      </c>
      <c r="F2492" t="s">
        <v>976</v>
      </c>
      <c r="G2492" t="s">
        <v>995</v>
      </c>
      <c r="H2492">
        <v>10044</v>
      </c>
    </row>
    <row r="2493" spans="2:8" x14ac:dyDescent="0.3">
      <c r="B2493" t="s">
        <v>1186</v>
      </c>
      <c r="C2493" t="s">
        <v>1210</v>
      </c>
      <c r="D2493" t="s">
        <v>1214</v>
      </c>
      <c r="E2493" t="s">
        <v>982</v>
      </c>
      <c r="F2493" t="s">
        <v>976</v>
      </c>
      <c r="G2493" t="s">
        <v>995</v>
      </c>
      <c r="H2493">
        <v>10312</v>
      </c>
    </row>
    <row r="2494" spans="2:8" x14ac:dyDescent="0.3">
      <c r="B2494" t="s">
        <v>1186</v>
      </c>
      <c r="C2494" t="s">
        <v>1210</v>
      </c>
      <c r="D2494" t="s">
        <v>1214</v>
      </c>
      <c r="E2494" t="s">
        <v>975</v>
      </c>
      <c r="F2494" t="s">
        <v>998</v>
      </c>
      <c r="G2494" t="s">
        <v>977</v>
      </c>
      <c r="H2494">
        <v>83</v>
      </c>
    </row>
    <row r="2495" spans="2:8" x14ac:dyDescent="0.3">
      <c r="B2495" t="s">
        <v>1186</v>
      </c>
      <c r="C2495" t="s">
        <v>1210</v>
      </c>
      <c r="D2495" t="s">
        <v>1214</v>
      </c>
      <c r="E2495" t="s">
        <v>982</v>
      </c>
      <c r="F2495" t="s">
        <v>998</v>
      </c>
      <c r="G2495" t="s">
        <v>977</v>
      </c>
      <c r="H2495">
        <v>68</v>
      </c>
    </row>
    <row r="2496" spans="2:8" x14ac:dyDescent="0.3">
      <c r="B2496" t="s">
        <v>1186</v>
      </c>
      <c r="C2496" t="s">
        <v>1210</v>
      </c>
      <c r="D2496" t="s">
        <v>1214</v>
      </c>
      <c r="E2496" t="s">
        <v>975</v>
      </c>
      <c r="F2496" t="s">
        <v>998</v>
      </c>
      <c r="G2496" t="s">
        <v>987</v>
      </c>
      <c r="H2496">
        <v>21</v>
      </c>
    </row>
    <row r="2497" spans="2:8" x14ac:dyDescent="0.3">
      <c r="B2497" t="s">
        <v>1186</v>
      </c>
      <c r="C2497" t="s">
        <v>1210</v>
      </c>
      <c r="D2497" t="s">
        <v>1214</v>
      </c>
      <c r="E2497" t="s">
        <v>982</v>
      </c>
      <c r="F2497" t="s">
        <v>998</v>
      </c>
      <c r="G2497" t="s">
        <v>987</v>
      </c>
      <c r="H2497">
        <v>14</v>
      </c>
    </row>
    <row r="2498" spans="2:8" x14ac:dyDescent="0.3">
      <c r="B2498" t="s">
        <v>1186</v>
      </c>
      <c r="C2498" t="s">
        <v>1210</v>
      </c>
      <c r="D2498" t="s">
        <v>1214</v>
      </c>
      <c r="E2498" t="s">
        <v>975</v>
      </c>
      <c r="F2498" t="s">
        <v>998</v>
      </c>
      <c r="G2498" t="s">
        <v>995</v>
      </c>
      <c r="H2498">
        <v>297</v>
      </c>
    </row>
    <row r="2499" spans="2:8" x14ac:dyDescent="0.3">
      <c r="B2499" t="s">
        <v>1186</v>
      </c>
      <c r="C2499" t="s">
        <v>1210</v>
      </c>
      <c r="D2499" t="s">
        <v>1214</v>
      </c>
      <c r="E2499" t="s">
        <v>982</v>
      </c>
      <c r="F2499" t="s">
        <v>998</v>
      </c>
      <c r="G2499" t="s">
        <v>995</v>
      </c>
      <c r="H2499">
        <v>254</v>
      </c>
    </row>
    <row r="2500" spans="2:8" x14ac:dyDescent="0.3">
      <c r="B2500" t="s">
        <v>1186</v>
      </c>
      <c r="C2500" t="s">
        <v>1210</v>
      </c>
      <c r="D2500" t="s">
        <v>1210</v>
      </c>
      <c r="E2500" t="s">
        <v>975</v>
      </c>
      <c r="F2500" t="s">
        <v>976</v>
      </c>
      <c r="G2500" t="s">
        <v>977</v>
      </c>
      <c r="H2500">
        <v>5523</v>
      </c>
    </row>
    <row r="2501" spans="2:8" x14ac:dyDescent="0.3">
      <c r="B2501" t="s">
        <v>1186</v>
      </c>
      <c r="C2501" t="s">
        <v>1210</v>
      </c>
      <c r="D2501" t="s">
        <v>1210</v>
      </c>
      <c r="E2501" t="s">
        <v>982</v>
      </c>
      <c r="F2501" t="s">
        <v>976</v>
      </c>
      <c r="G2501" t="s">
        <v>977</v>
      </c>
      <c r="H2501">
        <v>5298</v>
      </c>
    </row>
    <row r="2502" spans="2:8" x14ac:dyDescent="0.3">
      <c r="B2502" t="s">
        <v>1186</v>
      </c>
      <c r="C2502" t="s">
        <v>1210</v>
      </c>
      <c r="D2502" t="s">
        <v>1210</v>
      </c>
      <c r="E2502" t="s">
        <v>975</v>
      </c>
      <c r="F2502" t="s">
        <v>976</v>
      </c>
      <c r="G2502" t="s">
        <v>987</v>
      </c>
      <c r="H2502">
        <v>2773</v>
      </c>
    </row>
    <row r="2503" spans="2:8" x14ac:dyDescent="0.3">
      <c r="B2503" t="s">
        <v>1186</v>
      </c>
      <c r="C2503" t="s">
        <v>1210</v>
      </c>
      <c r="D2503" t="s">
        <v>1210</v>
      </c>
      <c r="E2503" t="s">
        <v>982</v>
      </c>
      <c r="F2503" t="s">
        <v>976</v>
      </c>
      <c r="G2503" t="s">
        <v>987</v>
      </c>
      <c r="H2503">
        <v>2783</v>
      </c>
    </row>
    <row r="2504" spans="2:8" x14ac:dyDescent="0.3">
      <c r="B2504" t="s">
        <v>1186</v>
      </c>
      <c r="C2504" t="s">
        <v>1210</v>
      </c>
      <c r="D2504" t="s">
        <v>1210</v>
      </c>
      <c r="E2504" t="s">
        <v>975</v>
      </c>
      <c r="F2504" t="s">
        <v>976</v>
      </c>
      <c r="G2504" t="s">
        <v>995</v>
      </c>
      <c r="H2504">
        <v>25990</v>
      </c>
    </row>
    <row r="2505" spans="2:8" x14ac:dyDescent="0.3">
      <c r="B2505" t="s">
        <v>1186</v>
      </c>
      <c r="C2505" t="s">
        <v>1210</v>
      </c>
      <c r="D2505" t="s">
        <v>1210</v>
      </c>
      <c r="E2505" t="s">
        <v>982</v>
      </c>
      <c r="F2505" t="s">
        <v>976</v>
      </c>
      <c r="G2505" t="s">
        <v>995</v>
      </c>
      <c r="H2505">
        <v>28166</v>
      </c>
    </row>
    <row r="2506" spans="2:8" x14ac:dyDescent="0.3">
      <c r="B2506" t="s">
        <v>1186</v>
      </c>
      <c r="C2506" t="s">
        <v>1210</v>
      </c>
      <c r="D2506" t="s">
        <v>1210</v>
      </c>
      <c r="E2506" t="s">
        <v>975</v>
      </c>
      <c r="F2506" t="s">
        <v>998</v>
      </c>
      <c r="G2506" t="s">
        <v>977</v>
      </c>
      <c r="H2506">
        <v>489</v>
      </c>
    </row>
    <row r="2507" spans="2:8" x14ac:dyDescent="0.3">
      <c r="B2507" t="s">
        <v>1186</v>
      </c>
      <c r="C2507" t="s">
        <v>1210</v>
      </c>
      <c r="D2507" t="s">
        <v>1210</v>
      </c>
      <c r="E2507" t="s">
        <v>982</v>
      </c>
      <c r="F2507" t="s">
        <v>998</v>
      </c>
      <c r="G2507" t="s">
        <v>977</v>
      </c>
      <c r="H2507">
        <v>460</v>
      </c>
    </row>
    <row r="2508" spans="2:8" x14ac:dyDescent="0.3">
      <c r="B2508" t="s">
        <v>1186</v>
      </c>
      <c r="C2508" t="s">
        <v>1210</v>
      </c>
      <c r="D2508" t="s">
        <v>1210</v>
      </c>
      <c r="E2508" t="s">
        <v>975</v>
      </c>
      <c r="F2508" t="s">
        <v>998</v>
      </c>
      <c r="G2508" t="s">
        <v>987</v>
      </c>
      <c r="H2508">
        <v>136</v>
      </c>
    </row>
    <row r="2509" spans="2:8" x14ac:dyDescent="0.3">
      <c r="B2509" t="s">
        <v>1186</v>
      </c>
      <c r="C2509" t="s">
        <v>1210</v>
      </c>
      <c r="D2509" t="s">
        <v>1210</v>
      </c>
      <c r="E2509" t="s">
        <v>982</v>
      </c>
      <c r="F2509" t="s">
        <v>998</v>
      </c>
      <c r="G2509" t="s">
        <v>987</v>
      </c>
      <c r="H2509">
        <v>140</v>
      </c>
    </row>
    <row r="2510" spans="2:8" x14ac:dyDescent="0.3">
      <c r="B2510" t="s">
        <v>1186</v>
      </c>
      <c r="C2510" t="s">
        <v>1210</v>
      </c>
      <c r="D2510" t="s">
        <v>1210</v>
      </c>
      <c r="E2510" t="s">
        <v>975</v>
      </c>
      <c r="F2510" t="s">
        <v>998</v>
      </c>
      <c r="G2510" t="s">
        <v>995</v>
      </c>
      <c r="H2510">
        <v>1804</v>
      </c>
    </row>
    <row r="2511" spans="2:8" x14ac:dyDescent="0.3">
      <c r="B2511" t="s">
        <v>1186</v>
      </c>
      <c r="C2511" t="s">
        <v>1210</v>
      </c>
      <c r="D2511" t="s">
        <v>1210</v>
      </c>
      <c r="E2511" t="s">
        <v>982</v>
      </c>
      <c r="F2511" t="s">
        <v>998</v>
      </c>
      <c r="G2511" t="s">
        <v>995</v>
      </c>
      <c r="H2511">
        <v>1661</v>
      </c>
    </row>
    <row r="2512" spans="2:8" x14ac:dyDescent="0.3">
      <c r="B2512" t="s">
        <v>1186</v>
      </c>
      <c r="C2512" t="s">
        <v>1210</v>
      </c>
      <c r="D2512" t="s">
        <v>1215</v>
      </c>
      <c r="E2512" t="s">
        <v>975</v>
      </c>
      <c r="F2512" t="s">
        <v>976</v>
      </c>
      <c r="G2512" t="s">
        <v>977</v>
      </c>
      <c r="H2512">
        <v>956</v>
      </c>
    </row>
    <row r="2513" spans="2:8" x14ac:dyDescent="0.3">
      <c r="B2513" t="s">
        <v>1186</v>
      </c>
      <c r="C2513" t="s">
        <v>1210</v>
      </c>
      <c r="D2513" t="s">
        <v>1215</v>
      </c>
      <c r="E2513" t="s">
        <v>982</v>
      </c>
      <c r="F2513" t="s">
        <v>976</v>
      </c>
      <c r="G2513" t="s">
        <v>977</v>
      </c>
      <c r="H2513">
        <v>955</v>
      </c>
    </row>
    <row r="2514" spans="2:8" x14ac:dyDescent="0.3">
      <c r="B2514" t="s">
        <v>1186</v>
      </c>
      <c r="C2514" t="s">
        <v>1210</v>
      </c>
      <c r="D2514" t="s">
        <v>1215</v>
      </c>
      <c r="E2514" t="s">
        <v>975</v>
      </c>
      <c r="F2514" t="s">
        <v>976</v>
      </c>
      <c r="G2514" t="s">
        <v>987</v>
      </c>
      <c r="H2514">
        <v>432</v>
      </c>
    </row>
    <row r="2515" spans="2:8" x14ac:dyDescent="0.3">
      <c r="B2515" t="s">
        <v>1186</v>
      </c>
      <c r="C2515" t="s">
        <v>1210</v>
      </c>
      <c r="D2515" t="s">
        <v>1215</v>
      </c>
      <c r="E2515" t="s">
        <v>982</v>
      </c>
      <c r="F2515" t="s">
        <v>976</v>
      </c>
      <c r="G2515" t="s">
        <v>987</v>
      </c>
      <c r="H2515">
        <v>466</v>
      </c>
    </row>
    <row r="2516" spans="2:8" x14ac:dyDescent="0.3">
      <c r="B2516" t="s">
        <v>1186</v>
      </c>
      <c r="C2516" t="s">
        <v>1210</v>
      </c>
      <c r="D2516" t="s">
        <v>1215</v>
      </c>
      <c r="E2516" t="s">
        <v>975</v>
      </c>
      <c r="F2516" t="s">
        <v>976</v>
      </c>
      <c r="G2516" t="s">
        <v>995</v>
      </c>
      <c r="H2516">
        <v>4748</v>
      </c>
    </row>
    <row r="2517" spans="2:8" x14ac:dyDescent="0.3">
      <c r="B2517" t="s">
        <v>1186</v>
      </c>
      <c r="C2517" t="s">
        <v>1210</v>
      </c>
      <c r="D2517" t="s">
        <v>1215</v>
      </c>
      <c r="E2517" t="s">
        <v>982</v>
      </c>
      <c r="F2517" t="s">
        <v>976</v>
      </c>
      <c r="G2517" t="s">
        <v>995</v>
      </c>
      <c r="H2517">
        <v>4933</v>
      </c>
    </row>
    <row r="2518" spans="2:8" x14ac:dyDescent="0.3">
      <c r="B2518" t="s">
        <v>1186</v>
      </c>
      <c r="C2518" t="s">
        <v>1210</v>
      </c>
      <c r="D2518" t="s">
        <v>1215</v>
      </c>
      <c r="E2518" t="s">
        <v>975</v>
      </c>
      <c r="F2518" t="s">
        <v>998</v>
      </c>
      <c r="G2518" t="s">
        <v>977</v>
      </c>
      <c r="H2518">
        <v>64</v>
      </c>
    </row>
    <row r="2519" spans="2:8" x14ac:dyDescent="0.3">
      <c r="B2519" t="s">
        <v>1186</v>
      </c>
      <c r="C2519" t="s">
        <v>1210</v>
      </c>
      <c r="D2519" t="s">
        <v>1215</v>
      </c>
      <c r="E2519" t="s">
        <v>982</v>
      </c>
      <c r="F2519" t="s">
        <v>998</v>
      </c>
      <c r="G2519" t="s">
        <v>977</v>
      </c>
      <c r="H2519">
        <v>45</v>
      </c>
    </row>
    <row r="2520" spans="2:8" x14ac:dyDescent="0.3">
      <c r="B2520" t="s">
        <v>1186</v>
      </c>
      <c r="C2520" t="s">
        <v>1210</v>
      </c>
      <c r="D2520" t="s">
        <v>1215</v>
      </c>
      <c r="E2520" t="s">
        <v>975</v>
      </c>
      <c r="F2520" t="s">
        <v>998</v>
      </c>
      <c r="G2520" t="s">
        <v>987</v>
      </c>
      <c r="H2520">
        <v>15</v>
      </c>
    </row>
    <row r="2521" spans="2:8" x14ac:dyDescent="0.3">
      <c r="B2521" t="s">
        <v>1186</v>
      </c>
      <c r="C2521" t="s">
        <v>1210</v>
      </c>
      <c r="D2521" t="s">
        <v>1215</v>
      </c>
      <c r="E2521" t="s">
        <v>982</v>
      </c>
      <c r="F2521" t="s">
        <v>998</v>
      </c>
      <c r="G2521" t="s">
        <v>987</v>
      </c>
      <c r="H2521">
        <v>26</v>
      </c>
    </row>
    <row r="2522" spans="2:8" x14ac:dyDescent="0.3">
      <c r="B2522" t="s">
        <v>1186</v>
      </c>
      <c r="C2522" t="s">
        <v>1210</v>
      </c>
      <c r="D2522" t="s">
        <v>1215</v>
      </c>
      <c r="E2522" t="s">
        <v>975</v>
      </c>
      <c r="F2522" t="s">
        <v>998</v>
      </c>
      <c r="G2522" t="s">
        <v>995</v>
      </c>
      <c r="H2522">
        <v>191</v>
      </c>
    </row>
    <row r="2523" spans="2:8" x14ac:dyDescent="0.3">
      <c r="B2523" t="s">
        <v>1186</v>
      </c>
      <c r="C2523" t="s">
        <v>1210</v>
      </c>
      <c r="D2523" t="s">
        <v>1215</v>
      </c>
      <c r="E2523" t="s">
        <v>982</v>
      </c>
      <c r="F2523" t="s">
        <v>998</v>
      </c>
      <c r="G2523" t="s">
        <v>995</v>
      </c>
      <c r="H2523">
        <v>155</v>
      </c>
    </row>
    <row r="2524" spans="2:8" x14ac:dyDescent="0.3">
      <c r="B2524" t="s">
        <v>1186</v>
      </c>
      <c r="C2524" t="s">
        <v>1210</v>
      </c>
      <c r="D2524" t="s">
        <v>1216</v>
      </c>
      <c r="E2524" t="s">
        <v>975</v>
      </c>
      <c r="F2524" t="s">
        <v>976</v>
      </c>
      <c r="G2524" t="s">
        <v>977</v>
      </c>
      <c r="H2524">
        <v>436</v>
      </c>
    </row>
    <row r="2525" spans="2:8" x14ac:dyDescent="0.3">
      <c r="B2525" t="s">
        <v>1186</v>
      </c>
      <c r="C2525" t="s">
        <v>1210</v>
      </c>
      <c r="D2525" t="s">
        <v>1216</v>
      </c>
      <c r="E2525" t="s">
        <v>982</v>
      </c>
      <c r="F2525" t="s">
        <v>976</v>
      </c>
      <c r="G2525" t="s">
        <v>977</v>
      </c>
      <c r="H2525">
        <v>454</v>
      </c>
    </row>
    <row r="2526" spans="2:8" x14ac:dyDescent="0.3">
      <c r="B2526" t="s">
        <v>1186</v>
      </c>
      <c r="C2526" t="s">
        <v>1210</v>
      </c>
      <c r="D2526" t="s">
        <v>1216</v>
      </c>
      <c r="E2526" t="s">
        <v>975</v>
      </c>
      <c r="F2526" t="s">
        <v>976</v>
      </c>
      <c r="G2526" t="s">
        <v>987</v>
      </c>
      <c r="H2526">
        <v>213</v>
      </c>
    </row>
    <row r="2527" spans="2:8" x14ac:dyDescent="0.3">
      <c r="B2527" t="s">
        <v>1186</v>
      </c>
      <c r="C2527" t="s">
        <v>1210</v>
      </c>
      <c r="D2527" t="s">
        <v>1216</v>
      </c>
      <c r="E2527" t="s">
        <v>982</v>
      </c>
      <c r="F2527" t="s">
        <v>976</v>
      </c>
      <c r="G2527" t="s">
        <v>987</v>
      </c>
      <c r="H2527">
        <v>181</v>
      </c>
    </row>
    <row r="2528" spans="2:8" x14ac:dyDescent="0.3">
      <c r="B2528" t="s">
        <v>1186</v>
      </c>
      <c r="C2528" t="s">
        <v>1210</v>
      </c>
      <c r="D2528" t="s">
        <v>1216</v>
      </c>
      <c r="E2528" t="s">
        <v>975</v>
      </c>
      <c r="F2528" t="s">
        <v>976</v>
      </c>
      <c r="G2528" t="s">
        <v>995</v>
      </c>
      <c r="H2528">
        <v>2128</v>
      </c>
    </row>
    <row r="2529" spans="2:8" x14ac:dyDescent="0.3">
      <c r="B2529" t="s">
        <v>1186</v>
      </c>
      <c r="C2529" t="s">
        <v>1210</v>
      </c>
      <c r="D2529" t="s">
        <v>1216</v>
      </c>
      <c r="E2529" t="s">
        <v>982</v>
      </c>
      <c r="F2529" t="s">
        <v>976</v>
      </c>
      <c r="G2529" t="s">
        <v>995</v>
      </c>
      <c r="H2529">
        <v>2171</v>
      </c>
    </row>
    <row r="2530" spans="2:8" x14ac:dyDescent="0.3">
      <c r="B2530" t="s">
        <v>1186</v>
      </c>
      <c r="C2530" t="s">
        <v>1210</v>
      </c>
      <c r="D2530" t="s">
        <v>1216</v>
      </c>
      <c r="E2530" t="s">
        <v>975</v>
      </c>
      <c r="F2530" t="s">
        <v>998</v>
      </c>
      <c r="G2530" t="s">
        <v>977</v>
      </c>
      <c r="H2530">
        <v>7</v>
      </c>
    </row>
    <row r="2531" spans="2:8" x14ac:dyDescent="0.3">
      <c r="B2531" t="s">
        <v>1186</v>
      </c>
      <c r="C2531" t="s">
        <v>1210</v>
      </c>
      <c r="D2531" t="s">
        <v>1216</v>
      </c>
      <c r="E2531" t="s">
        <v>982</v>
      </c>
      <c r="F2531" t="s">
        <v>998</v>
      </c>
      <c r="G2531" t="s">
        <v>977</v>
      </c>
      <c r="H2531">
        <v>12</v>
      </c>
    </row>
    <row r="2532" spans="2:8" x14ac:dyDescent="0.3">
      <c r="B2532" t="s">
        <v>1186</v>
      </c>
      <c r="C2532" t="s">
        <v>1210</v>
      </c>
      <c r="D2532" t="s">
        <v>1216</v>
      </c>
      <c r="E2532" t="s">
        <v>975</v>
      </c>
      <c r="F2532" t="s">
        <v>998</v>
      </c>
      <c r="G2532" t="s">
        <v>987</v>
      </c>
      <c r="H2532">
        <v>0</v>
      </c>
    </row>
    <row r="2533" spans="2:8" x14ac:dyDescent="0.3">
      <c r="B2533" t="s">
        <v>1186</v>
      </c>
      <c r="C2533" t="s">
        <v>1210</v>
      </c>
      <c r="D2533" t="s">
        <v>1216</v>
      </c>
      <c r="E2533" t="s">
        <v>982</v>
      </c>
      <c r="F2533" t="s">
        <v>998</v>
      </c>
      <c r="G2533" t="s">
        <v>987</v>
      </c>
      <c r="H2533">
        <v>2</v>
      </c>
    </row>
    <row r="2534" spans="2:8" x14ac:dyDescent="0.3">
      <c r="B2534" t="s">
        <v>1186</v>
      </c>
      <c r="C2534" t="s">
        <v>1210</v>
      </c>
      <c r="D2534" t="s">
        <v>1216</v>
      </c>
      <c r="E2534" t="s">
        <v>975</v>
      </c>
      <c r="F2534" t="s">
        <v>998</v>
      </c>
      <c r="G2534" t="s">
        <v>995</v>
      </c>
      <c r="H2534">
        <v>23</v>
      </c>
    </row>
    <row r="2535" spans="2:8" x14ac:dyDescent="0.3">
      <c r="B2535" t="s">
        <v>1186</v>
      </c>
      <c r="C2535" t="s">
        <v>1210</v>
      </c>
      <c r="D2535" t="s">
        <v>1216</v>
      </c>
      <c r="E2535" t="s">
        <v>982</v>
      </c>
      <c r="F2535" t="s">
        <v>998</v>
      </c>
      <c r="G2535" t="s">
        <v>995</v>
      </c>
      <c r="H2535">
        <v>26</v>
      </c>
    </row>
    <row r="2536" spans="2:8" x14ac:dyDescent="0.3">
      <c r="B2536" t="s">
        <v>1186</v>
      </c>
      <c r="C2536" t="s">
        <v>1210</v>
      </c>
      <c r="D2536" t="s">
        <v>1217</v>
      </c>
      <c r="E2536" t="s">
        <v>975</v>
      </c>
      <c r="F2536" t="s">
        <v>976</v>
      </c>
      <c r="G2536" t="s">
        <v>977</v>
      </c>
      <c r="H2536">
        <v>2513</v>
      </c>
    </row>
    <row r="2537" spans="2:8" x14ac:dyDescent="0.3">
      <c r="B2537" t="s">
        <v>1186</v>
      </c>
      <c r="C2537" t="s">
        <v>1210</v>
      </c>
      <c r="D2537" t="s">
        <v>1217</v>
      </c>
      <c r="E2537" t="s">
        <v>982</v>
      </c>
      <c r="F2537" t="s">
        <v>976</v>
      </c>
      <c r="G2537" t="s">
        <v>977</v>
      </c>
      <c r="H2537">
        <v>2434</v>
      </c>
    </row>
    <row r="2538" spans="2:8" x14ac:dyDescent="0.3">
      <c r="B2538" t="s">
        <v>1186</v>
      </c>
      <c r="C2538" t="s">
        <v>1210</v>
      </c>
      <c r="D2538" t="s">
        <v>1217</v>
      </c>
      <c r="E2538" t="s">
        <v>975</v>
      </c>
      <c r="F2538" t="s">
        <v>976</v>
      </c>
      <c r="G2538" t="s">
        <v>987</v>
      </c>
      <c r="H2538">
        <v>1080</v>
      </c>
    </row>
    <row r="2539" spans="2:8" x14ac:dyDescent="0.3">
      <c r="B2539" t="s">
        <v>1186</v>
      </c>
      <c r="C2539" t="s">
        <v>1210</v>
      </c>
      <c r="D2539" t="s">
        <v>1217</v>
      </c>
      <c r="E2539" t="s">
        <v>982</v>
      </c>
      <c r="F2539" t="s">
        <v>976</v>
      </c>
      <c r="G2539" t="s">
        <v>987</v>
      </c>
      <c r="H2539">
        <v>1055</v>
      </c>
    </row>
    <row r="2540" spans="2:8" x14ac:dyDescent="0.3">
      <c r="B2540" t="s">
        <v>1186</v>
      </c>
      <c r="C2540" t="s">
        <v>1210</v>
      </c>
      <c r="D2540" t="s">
        <v>1217</v>
      </c>
      <c r="E2540" t="s">
        <v>975</v>
      </c>
      <c r="F2540" t="s">
        <v>976</v>
      </c>
      <c r="G2540" t="s">
        <v>995</v>
      </c>
      <c r="H2540">
        <v>11139</v>
      </c>
    </row>
    <row r="2541" spans="2:8" x14ac:dyDescent="0.3">
      <c r="B2541" t="s">
        <v>1186</v>
      </c>
      <c r="C2541" t="s">
        <v>1210</v>
      </c>
      <c r="D2541" t="s">
        <v>1217</v>
      </c>
      <c r="E2541" t="s">
        <v>982</v>
      </c>
      <c r="F2541" t="s">
        <v>976</v>
      </c>
      <c r="G2541" t="s">
        <v>995</v>
      </c>
      <c r="H2541">
        <v>11896</v>
      </c>
    </row>
    <row r="2542" spans="2:8" x14ac:dyDescent="0.3">
      <c r="B2542" t="s">
        <v>1186</v>
      </c>
      <c r="C2542" t="s">
        <v>1210</v>
      </c>
      <c r="D2542" t="s">
        <v>1217</v>
      </c>
      <c r="E2542" t="s">
        <v>975</v>
      </c>
      <c r="F2542" t="s">
        <v>998</v>
      </c>
      <c r="G2542" t="s">
        <v>977</v>
      </c>
      <c r="H2542">
        <v>296</v>
      </c>
    </row>
    <row r="2543" spans="2:8" x14ac:dyDescent="0.3">
      <c r="B2543" t="s">
        <v>1186</v>
      </c>
      <c r="C2543" t="s">
        <v>1210</v>
      </c>
      <c r="D2543" t="s">
        <v>1217</v>
      </c>
      <c r="E2543" t="s">
        <v>982</v>
      </c>
      <c r="F2543" t="s">
        <v>998</v>
      </c>
      <c r="G2543" t="s">
        <v>977</v>
      </c>
      <c r="H2543">
        <v>271</v>
      </c>
    </row>
    <row r="2544" spans="2:8" x14ac:dyDescent="0.3">
      <c r="B2544" t="s">
        <v>1186</v>
      </c>
      <c r="C2544" t="s">
        <v>1210</v>
      </c>
      <c r="D2544" t="s">
        <v>1217</v>
      </c>
      <c r="E2544" t="s">
        <v>975</v>
      </c>
      <c r="F2544" t="s">
        <v>998</v>
      </c>
      <c r="G2544" t="s">
        <v>987</v>
      </c>
      <c r="H2544">
        <v>80</v>
      </c>
    </row>
    <row r="2545" spans="2:8" x14ac:dyDescent="0.3">
      <c r="B2545" t="s">
        <v>1186</v>
      </c>
      <c r="C2545" t="s">
        <v>1210</v>
      </c>
      <c r="D2545" t="s">
        <v>1217</v>
      </c>
      <c r="E2545" t="s">
        <v>982</v>
      </c>
      <c r="F2545" t="s">
        <v>998</v>
      </c>
      <c r="G2545" t="s">
        <v>987</v>
      </c>
      <c r="H2545">
        <v>62</v>
      </c>
    </row>
    <row r="2546" spans="2:8" x14ac:dyDescent="0.3">
      <c r="B2546" t="s">
        <v>1186</v>
      </c>
      <c r="C2546" t="s">
        <v>1210</v>
      </c>
      <c r="D2546" t="s">
        <v>1217</v>
      </c>
      <c r="E2546" t="s">
        <v>975</v>
      </c>
      <c r="F2546" t="s">
        <v>998</v>
      </c>
      <c r="G2546" t="s">
        <v>995</v>
      </c>
      <c r="H2546">
        <v>1073</v>
      </c>
    </row>
    <row r="2547" spans="2:8" x14ac:dyDescent="0.3">
      <c r="B2547" t="s">
        <v>1186</v>
      </c>
      <c r="C2547" t="s">
        <v>1210</v>
      </c>
      <c r="D2547" t="s">
        <v>1217</v>
      </c>
      <c r="E2547" t="s">
        <v>982</v>
      </c>
      <c r="F2547" t="s">
        <v>998</v>
      </c>
      <c r="G2547" t="s">
        <v>995</v>
      </c>
      <c r="H2547">
        <v>1065</v>
      </c>
    </row>
    <row r="2548" spans="2:8" x14ac:dyDescent="0.3">
      <c r="B2548" t="s">
        <v>1186</v>
      </c>
      <c r="C2548" t="s">
        <v>1210</v>
      </c>
      <c r="D2548" t="s">
        <v>1218</v>
      </c>
      <c r="E2548" t="s">
        <v>975</v>
      </c>
      <c r="F2548" t="s">
        <v>976</v>
      </c>
      <c r="G2548" t="s">
        <v>977</v>
      </c>
      <c r="H2548">
        <v>2838</v>
      </c>
    </row>
    <row r="2549" spans="2:8" x14ac:dyDescent="0.3">
      <c r="B2549" t="s">
        <v>1186</v>
      </c>
      <c r="C2549" t="s">
        <v>1210</v>
      </c>
      <c r="D2549" t="s">
        <v>1218</v>
      </c>
      <c r="E2549" t="s">
        <v>982</v>
      </c>
      <c r="F2549" t="s">
        <v>976</v>
      </c>
      <c r="G2549" t="s">
        <v>977</v>
      </c>
      <c r="H2549">
        <v>2688</v>
      </c>
    </row>
    <row r="2550" spans="2:8" x14ac:dyDescent="0.3">
      <c r="B2550" t="s">
        <v>1186</v>
      </c>
      <c r="C2550" t="s">
        <v>1210</v>
      </c>
      <c r="D2550" t="s">
        <v>1218</v>
      </c>
      <c r="E2550" t="s">
        <v>975</v>
      </c>
      <c r="F2550" t="s">
        <v>976</v>
      </c>
      <c r="G2550" t="s">
        <v>987</v>
      </c>
      <c r="H2550">
        <v>1416</v>
      </c>
    </row>
    <row r="2551" spans="2:8" x14ac:dyDescent="0.3">
      <c r="B2551" t="s">
        <v>1186</v>
      </c>
      <c r="C2551" t="s">
        <v>1210</v>
      </c>
      <c r="D2551" t="s">
        <v>1218</v>
      </c>
      <c r="E2551" t="s">
        <v>982</v>
      </c>
      <c r="F2551" t="s">
        <v>976</v>
      </c>
      <c r="G2551" t="s">
        <v>987</v>
      </c>
      <c r="H2551">
        <v>1460</v>
      </c>
    </row>
    <row r="2552" spans="2:8" x14ac:dyDescent="0.3">
      <c r="B2552" t="s">
        <v>1186</v>
      </c>
      <c r="C2552" t="s">
        <v>1210</v>
      </c>
      <c r="D2552" t="s">
        <v>1218</v>
      </c>
      <c r="E2552" t="s">
        <v>975</v>
      </c>
      <c r="F2552" t="s">
        <v>976</v>
      </c>
      <c r="G2552" t="s">
        <v>995</v>
      </c>
      <c r="H2552">
        <v>13319</v>
      </c>
    </row>
    <row r="2553" spans="2:8" x14ac:dyDescent="0.3">
      <c r="B2553" t="s">
        <v>1186</v>
      </c>
      <c r="C2553" t="s">
        <v>1210</v>
      </c>
      <c r="D2553" t="s">
        <v>1218</v>
      </c>
      <c r="E2553" t="s">
        <v>982</v>
      </c>
      <c r="F2553" t="s">
        <v>976</v>
      </c>
      <c r="G2553" t="s">
        <v>995</v>
      </c>
      <c r="H2553">
        <v>13939</v>
      </c>
    </row>
    <row r="2554" spans="2:8" x14ac:dyDescent="0.3">
      <c r="B2554" t="s">
        <v>1186</v>
      </c>
      <c r="C2554" t="s">
        <v>1210</v>
      </c>
      <c r="D2554" t="s">
        <v>1218</v>
      </c>
      <c r="E2554" t="s">
        <v>975</v>
      </c>
      <c r="F2554" t="s">
        <v>998</v>
      </c>
      <c r="G2554" t="s">
        <v>977</v>
      </c>
      <c r="H2554">
        <v>73</v>
      </c>
    </row>
    <row r="2555" spans="2:8" x14ac:dyDescent="0.3">
      <c r="B2555" t="s">
        <v>1186</v>
      </c>
      <c r="C2555" t="s">
        <v>1210</v>
      </c>
      <c r="D2555" t="s">
        <v>1218</v>
      </c>
      <c r="E2555" t="s">
        <v>982</v>
      </c>
      <c r="F2555" t="s">
        <v>998</v>
      </c>
      <c r="G2555" t="s">
        <v>977</v>
      </c>
      <c r="H2555">
        <v>84</v>
      </c>
    </row>
    <row r="2556" spans="2:8" x14ac:dyDescent="0.3">
      <c r="B2556" t="s">
        <v>1186</v>
      </c>
      <c r="C2556" t="s">
        <v>1210</v>
      </c>
      <c r="D2556" t="s">
        <v>1218</v>
      </c>
      <c r="E2556" t="s">
        <v>975</v>
      </c>
      <c r="F2556" t="s">
        <v>998</v>
      </c>
      <c r="G2556" t="s">
        <v>987</v>
      </c>
      <c r="H2556">
        <v>29</v>
      </c>
    </row>
    <row r="2557" spans="2:8" x14ac:dyDescent="0.3">
      <c r="B2557" t="s">
        <v>1186</v>
      </c>
      <c r="C2557" t="s">
        <v>1210</v>
      </c>
      <c r="D2557" t="s">
        <v>1218</v>
      </c>
      <c r="E2557" t="s">
        <v>982</v>
      </c>
      <c r="F2557" t="s">
        <v>998</v>
      </c>
      <c r="G2557" t="s">
        <v>987</v>
      </c>
      <c r="H2557">
        <v>24</v>
      </c>
    </row>
    <row r="2558" spans="2:8" x14ac:dyDescent="0.3">
      <c r="B2558" t="s">
        <v>1186</v>
      </c>
      <c r="C2558" t="s">
        <v>1210</v>
      </c>
      <c r="D2558" t="s">
        <v>1218</v>
      </c>
      <c r="E2558" t="s">
        <v>975</v>
      </c>
      <c r="F2558" t="s">
        <v>998</v>
      </c>
      <c r="G2558" t="s">
        <v>995</v>
      </c>
      <c r="H2558">
        <v>432</v>
      </c>
    </row>
    <row r="2559" spans="2:8" x14ac:dyDescent="0.3">
      <c r="B2559" t="s">
        <v>1186</v>
      </c>
      <c r="C2559" t="s">
        <v>1210</v>
      </c>
      <c r="D2559" t="s">
        <v>1218</v>
      </c>
      <c r="E2559" t="s">
        <v>982</v>
      </c>
      <c r="F2559" t="s">
        <v>998</v>
      </c>
      <c r="G2559" t="s">
        <v>995</v>
      </c>
      <c r="H2559">
        <v>356</v>
      </c>
    </row>
    <row r="2560" spans="2:8" x14ac:dyDescent="0.3">
      <c r="B2560" t="s">
        <v>1186</v>
      </c>
      <c r="C2560" t="s">
        <v>1210</v>
      </c>
      <c r="D2560" t="s">
        <v>1219</v>
      </c>
      <c r="E2560" t="s">
        <v>975</v>
      </c>
      <c r="F2560" t="s">
        <v>976</v>
      </c>
      <c r="G2560" t="s">
        <v>977</v>
      </c>
      <c r="H2560">
        <v>2536</v>
      </c>
    </row>
    <row r="2561" spans="2:8" x14ac:dyDescent="0.3">
      <c r="B2561" t="s">
        <v>1186</v>
      </c>
      <c r="C2561" t="s">
        <v>1210</v>
      </c>
      <c r="D2561" t="s">
        <v>1219</v>
      </c>
      <c r="E2561" t="s">
        <v>982</v>
      </c>
      <c r="F2561" t="s">
        <v>976</v>
      </c>
      <c r="G2561" t="s">
        <v>977</v>
      </c>
      <c r="H2561">
        <v>2423</v>
      </c>
    </row>
    <row r="2562" spans="2:8" x14ac:dyDescent="0.3">
      <c r="B2562" t="s">
        <v>1186</v>
      </c>
      <c r="C2562" t="s">
        <v>1210</v>
      </c>
      <c r="D2562" t="s">
        <v>1219</v>
      </c>
      <c r="E2562" t="s">
        <v>975</v>
      </c>
      <c r="F2562" t="s">
        <v>976</v>
      </c>
      <c r="G2562" t="s">
        <v>987</v>
      </c>
      <c r="H2562">
        <v>1196</v>
      </c>
    </row>
    <row r="2563" spans="2:8" x14ac:dyDescent="0.3">
      <c r="B2563" t="s">
        <v>1186</v>
      </c>
      <c r="C2563" t="s">
        <v>1210</v>
      </c>
      <c r="D2563" t="s">
        <v>1219</v>
      </c>
      <c r="E2563" t="s">
        <v>982</v>
      </c>
      <c r="F2563" t="s">
        <v>976</v>
      </c>
      <c r="G2563" t="s">
        <v>987</v>
      </c>
      <c r="H2563">
        <v>1202</v>
      </c>
    </row>
    <row r="2564" spans="2:8" x14ac:dyDescent="0.3">
      <c r="B2564" t="s">
        <v>1186</v>
      </c>
      <c r="C2564" t="s">
        <v>1210</v>
      </c>
      <c r="D2564" t="s">
        <v>1219</v>
      </c>
      <c r="E2564" t="s">
        <v>975</v>
      </c>
      <c r="F2564" t="s">
        <v>976</v>
      </c>
      <c r="G2564" t="s">
        <v>995</v>
      </c>
      <c r="H2564">
        <v>11392</v>
      </c>
    </row>
    <row r="2565" spans="2:8" x14ac:dyDescent="0.3">
      <c r="B2565" t="s">
        <v>1186</v>
      </c>
      <c r="C2565" t="s">
        <v>1210</v>
      </c>
      <c r="D2565" t="s">
        <v>1219</v>
      </c>
      <c r="E2565" t="s">
        <v>982</v>
      </c>
      <c r="F2565" t="s">
        <v>976</v>
      </c>
      <c r="G2565" t="s">
        <v>995</v>
      </c>
      <c r="H2565">
        <v>11812</v>
      </c>
    </row>
    <row r="2566" spans="2:8" x14ac:dyDescent="0.3">
      <c r="B2566" t="s">
        <v>1186</v>
      </c>
      <c r="C2566" t="s">
        <v>1210</v>
      </c>
      <c r="D2566" t="s">
        <v>1219</v>
      </c>
      <c r="E2566" t="s">
        <v>975</v>
      </c>
      <c r="F2566" t="s">
        <v>998</v>
      </c>
      <c r="G2566" t="s">
        <v>977</v>
      </c>
      <c r="H2566">
        <v>52</v>
      </c>
    </row>
    <row r="2567" spans="2:8" x14ac:dyDescent="0.3">
      <c r="B2567" t="s">
        <v>1186</v>
      </c>
      <c r="C2567" t="s">
        <v>1210</v>
      </c>
      <c r="D2567" t="s">
        <v>1219</v>
      </c>
      <c r="E2567" t="s">
        <v>982</v>
      </c>
      <c r="F2567" t="s">
        <v>998</v>
      </c>
      <c r="G2567" t="s">
        <v>977</v>
      </c>
      <c r="H2567">
        <v>36</v>
      </c>
    </row>
    <row r="2568" spans="2:8" x14ac:dyDescent="0.3">
      <c r="B2568" t="s">
        <v>1186</v>
      </c>
      <c r="C2568" t="s">
        <v>1210</v>
      </c>
      <c r="D2568" t="s">
        <v>1219</v>
      </c>
      <c r="E2568" t="s">
        <v>975</v>
      </c>
      <c r="F2568" t="s">
        <v>998</v>
      </c>
      <c r="G2568" t="s">
        <v>987</v>
      </c>
      <c r="H2568">
        <v>12</v>
      </c>
    </row>
    <row r="2569" spans="2:8" x14ac:dyDescent="0.3">
      <c r="B2569" t="s">
        <v>1186</v>
      </c>
      <c r="C2569" t="s">
        <v>1210</v>
      </c>
      <c r="D2569" t="s">
        <v>1219</v>
      </c>
      <c r="E2569" t="s">
        <v>982</v>
      </c>
      <c r="F2569" t="s">
        <v>998</v>
      </c>
      <c r="G2569" t="s">
        <v>987</v>
      </c>
      <c r="H2569">
        <v>16</v>
      </c>
    </row>
    <row r="2570" spans="2:8" x14ac:dyDescent="0.3">
      <c r="B2570" t="s">
        <v>1186</v>
      </c>
      <c r="C2570" t="s">
        <v>1210</v>
      </c>
      <c r="D2570" t="s">
        <v>1219</v>
      </c>
      <c r="E2570" t="s">
        <v>975</v>
      </c>
      <c r="F2570" t="s">
        <v>998</v>
      </c>
      <c r="G2570" t="s">
        <v>995</v>
      </c>
      <c r="H2570">
        <v>256</v>
      </c>
    </row>
    <row r="2571" spans="2:8" x14ac:dyDescent="0.3">
      <c r="B2571" t="s">
        <v>1186</v>
      </c>
      <c r="C2571" t="s">
        <v>1210</v>
      </c>
      <c r="D2571" t="s">
        <v>1219</v>
      </c>
      <c r="E2571" t="s">
        <v>982</v>
      </c>
      <c r="F2571" t="s">
        <v>998</v>
      </c>
      <c r="G2571" t="s">
        <v>995</v>
      </c>
      <c r="H2571">
        <v>188</v>
      </c>
    </row>
    <row r="2572" spans="2:8" x14ac:dyDescent="0.3">
      <c r="B2572" t="s">
        <v>1186</v>
      </c>
      <c r="C2572" t="s">
        <v>1210</v>
      </c>
      <c r="D2572" t="s">
        <v>1220</v>
      </c>
      <c r="E2572" t="s">
        <v>975</v>
      </c>
      <c r="F2572" t="s">
        <v>976</v>
      </c>
      <c r="G2572" t="s">
        <v>977</v>
      </c>
      <c r="H2572">
        <v>1998</v>
      </c>
    </row>
    <row r="2573" spans="2:8" x14ac:dyDescent="0.3">
      <c r="B2573" t="s">
        <v>1186</v>
      </c>
      <c r="C2573" t="s">
        <v>1210</v>
      </c>
      <c r="D2573" t="s">
        <v>1220</v>
      </c>
      <c r="E2573" t="s">
        <v>982</v>
      </c>
      <c r="F2573" t="s">
        <v>976</v>
      </c>
      <c r="G2573" t="s">
        <v>977</v>
      </c>
      <c r="H2573">
        <v>1900</v>
      </c>
    </row>
    <row r="2574" spans="2:8" x14ac:dyDescent="0.3">
      <c r="B2574" t="s">
        <v>1186</v>
      </c>
      <c r="C2574" t="s">
        <v>1210</v>
      </c>
      <c r="D2574" t="s">
        <v>1220</v>
      </c>
      <c r="E2574" t="s">
        <v>975</v>
      </c>
      <c r="F2574" t="s">
        <v>976</v>
      </c>
      <c r="G2574" t="s">
        <v>987</v>
      </c>
      <c r="H2574">
        <v>904</v>
      </c>
    </row>
    <row r="2575" spans="2:8" x14ac:dyDescent="0.3">
      <c r="B2575" t="s">
        <v>1186</v>
      </c>
      <c r="C2575" t="s">
        <v>1210</v>
      </c>
      <c r="D2575" t="s">
        <v>1220</v>
      </c>
      <c r="E2575" t="s">
        <v>982</v>
      </c>
      <c r="F2575" t="s">
        <v>976</v>
      </c>
      <c r="G2575" t="s">
        <v>987</v>
      </c>
      <c r="H2575">
        <v>928</v>
      </c>
    </row>
    <row r="2576" spans="2:8" x14ac:dyDescent="0.3">
      <c r="B2576" t="s">
        <v>1186</v>
      </c>
      <c r="C2576" t="s">
        <v>1210</v>
      </c>
      <c r="D2576" t="s">
        <v>1220</v>
      </c>
      <c r="E2576" t="s">
        <v>975</v>
      </c>
      <c r="F2576" t="s">
        <v>976</v>
      </c>
      <c r="G2576" t="s">
        <v>995</v>
      </c>
      <c r="H2576">
        <v>8894</v>
      </c>
    </row>
    <row r="2577" spans="2:8" x14ac:dyDescent="0.3">
      <c r="B2577" t="s">
        <v>1186</v>
      </c>
      <c r="C2577" t="s">
        <v>1210</v>
      </c>
      <c r="D2577" t="s">
        <v>1220</v>
      </c>
      <c r="E2577" t="s">
        <v>982</v>
      </c>
      <c r="F2577" t="s">
        <v>976</v>
      </c>
      <c r="G2577" t="s">
        <v>995</v>
      </c>
      <c r="H2577">
        <v>9113</v>
      </c>
    </row>
    <row r="2578" spans="2:8" x14ac:dyDescent="0.3">
      <c r="B2578" t="s">
        <v>1186</v>
      </c>
      <c r="C2578" t="s">
        <v>1210</v>
      </c>
      <c r="D2578" t="s">
        <v>1220</v>
      </c>
      <c r="E2578" t="s">
        <v>975</v>
      </c>
      <c r="F2578" t="s">
        <v>998</v>
      </c>
      <c r="G2578" t="s">
        <v>977</v>
      </c>
      <c r="H2578">
        <v>34</v>
      </c>
    </row>
    <row r="2579" spans="2:8" x14ac:dyDescent="0.3">
      <c r="B2579" t="s">
        <v>1186</v>
      </c>
      <c r="C2579" t="s">
        <v>1210</v>
      </c>
      <c r="D2579" t="s">
        <v>1220</v>
      </c>
      <c r="E2579" t="s">
        <v>982</v>
      </c>
      <c r="F2579" t="s">
        <v>998</v>
      </c>
      <c r="G2579" t="s">
        <v>977</v>
      </c>
      <c r="H2579">
        <v>38</v>
      </c>
    </row>
    <row r="2580" spans="2:8" x14ac:dyDescent="0.3">
      <c r="B2580" t="s">
        <v>1186</v>
      </c>
      <c r="C2580" t="s">
        <v>1210</v>
      </c>
      <c r="D2580" t="s">
        <v>1220</v>
      </c>
      <c r="E2580" t="s">
        <v>975</v>
      </c>
      <c r="F2580" t="s">
        <v>998</v>
      </c>
      <c r="G2580" t="s">
        <v>987</v>
      </c>
      <c r="H2580">
        <v>9</v>
      </c>
    </row>
    <row r="2581" spans="2:8" x14ac:dyDescent="0.3">
      <c r="B2581" t="s">
        <v>1186</v>
      </c>
      <c r="C2581" t="s">
        <v>1210</v>
      </c>
      <c r="D2581" t="s">
        <v>1220</v>
      </c>
      <c r="E2581" t="s">
        <v>982</v>
      </c>
      <c r="F2581" t="s">
        <v>998</v>
      </c>
      <c r="G2581" t="s">
        <v>987</v>
      </c>
      <c r="H2581">
        <v>5</v>
      </c>
    </row>
    <row r="2582" spans="2:8" x14ac:dyDescent="0.3">
      <c r="B2582" t="s">
        <v>1186</v>
      </c>
      <c r="C2582" t="s">
        <v>1210</v>
      </c>
      <c r="D2582" t="s">
        <v>1220</v>
      </c>
      <c r="E2582" t="s">
        <v>975</v>
      </c>
      <c r="F2582" t="s">
        <v>998</v>
      </c>
      <c r="G2582" t="s">
        <v>995</v>
      </c>
      <c r="H2582">
        <v>161</v>
      </c>
    </row>
    <row r="2583" spans="2:8" x14ac:dyDescent="0.3">
      <c r="B2583" t="s">
        <v>1186</v>
      </c>
      <c r="C2583" t="s">
        <v>1210</v>
      </c>
      <c r="D2583" t="s">
        <v>1220</v>
      </c>
      <c r="E2583" t="s">
        <v>982</v>
      </c>
      <c r="F2583" t="s">
        <v>998</v>
      </c>
      <c r="G2583" t="s">
        <v>995</v>
      </c>
      <c r="H2583">
        <v>155</v>
      </c>
    </row>
    <row r="2584" spans="2:8" x14ac:dyDescent="0.3">
      <c r="B2584" t="s">
        <v>1186</v>
      </c>
      <c r="C2584" t="s">
        <v>1210</v>
      </c>
      <c r="D2584" t="s">
        <v>1221</v>
      </c>
      <c r="E2584" t="s">
        <v>975</v>
      </c>
      <c r="F2584" t="s">
        <v>976</v>
      </c>
      <c r="G2584" t="s">
        <v>977</v>
      </c>
      <c r="H2584">
        <v>219</v>
      </c>
    </row>
    <row r="2585" spans="2:8" x14ac:dyDescent="0.3">
      <c r="B2585" t="s">
        <v>1186</v>
      </c>
      <c r="C2585" t="s">
        <v>1210</v>
      </c>
      <c r="D2585" t="s">
        <v>1221</v>
      </c>
      <c r="E2585" t="s">
        <v>982</v>
      </c>
      <c r="F2585" t="s">
        <v>976</v>
      </c>
      <c r="G2585" t="s">
        <v>977</v>
      </c>
      <c r="H2585">
        <v>203</v>
      </c>
    </row>
    <row r="2586" spans="2:8" x14ac:dyDescent="0.3">
      <c r="B2586" t="s">
        <v>1186</v>
      </c>
      <c r="C2586" t="s">
        <v>1210</v>
      </c>
      <c r="D2586" t="s">
        <v>1221</v>
      </c>
      <c r="E2586" t="s">
        <v>975</v>
      </c>
      <c r="F2586" t="s">
        <v>976</v>
      </c>
      <c r="G2586" t="s">
        <v>987</v>
      </c>
      <c r="H2586">
        <v>85</v>
      </c>
    </row>
    <row r="2587" spans="2:8" x14ac:dyDescent="0.3">
      <c r="B2587" t="s">
        <v>1186</v>
      </c>
      <c r="C2587" t="s">
        <v>1210</v>
      </c>
      <c r="D2587" t="s">
        <v>1221</v>
      </c>
      <c r="E2587" t="s">
        <v>982</v>
      </c>
      <c r="F2587" t="s">
        <v>976</v>
      </c>
      <c r="G2587" t="s">
        <v>987</v>
      </c>
      <c r="H2587">
        <v>74</v>
      </c>
    </row>
    <row r="2588" spans="2:8" x14ac:dyDescent="0.3">
      <c r="B2588" t="s">
        <v>1186</v>
      </c>
      <c r="C2588" t="s">
        <v>1210</v>
      </c>
      <c r="D2588" t="s">
        <v>1221</v>
      </c>
      <c r="E2588" t="s">
        <v>975</v>
      </c>
      <c r="F2588" t="s">
        <v>976</v>
      </c>
      <c r="G2588" t="s">
        <v>995</v>
      </c>
      <c r="H2588">
        <v>685</v>
      </c>
    </row>
    <row r="2589" spans="2:8" x14ac:dyDescent="0.3">
      <c r="B2589" t="s">
        <v>1186</v>
      </c>
      <c r="C2589" t="s">
        <v>1210</v>
      </c>
      <c r="D2589" t="s">
        <v>1221</v>
      </c>
      <c r="E2589" t="s">
        <v>982</v>
      </c>
      <c r="F2589" t="s">
        <v>976</v>
      </c>
      <c r="G2589" t="s">
        <v>995</v>
      </c>
      <c r="H2589">
        <v>749</v>
      </c>
    </row>
    <row r="2590" spans="2:8" x14ac:dyDescent="0.3">
      <c r="B2590" t="s">
        <v>1186</v>
      </c>
      <c r="C2590" t="s">
        <v>1210</v>
      </c>
      <c r="D2590" t="s">
        <v>1221</v>
      </c>
      <c r="E2590" t="s">
        <v>975</v>
      </c>
      <c r="F2590" t="s">
        <v>998</v>
      </c>
      <c r="G2590" t="s">
        <v>977</v>
      </c>
      <c r="H2590">
        <v>7</v>
      </c>
    </row>
    <row r="2591" spans="2:8" x14ac:dyDescent="0.3">
      <c r="B2591" t="s">
        <v>1186</v>
      </c>
      <c r="C2591" t="s">
        <v>1210</v>
      </c>
      <c r="D2591" t="s">
        <v>1221</v>
      </c>
      <c r="E2591" t="s">
        <v>982</v>
      </c>
      <c r="F2591" t="s">
        <v>998</v>
      </c>
      <c r="G2591" t="s">
        <v>977</v>
      </c>
      <c r="H2591">
        <v>12</v>
      </c>
    </row>
    <row r="2592" spans="2:8" x14ac:dyDescent="0.3">
      <c r="B2592" t="s">
        <v>1186</v>
      </c>
      <c r="C2592" t="s">
        <v>1210</v>
      </c>
      <c r="D2592" t="s">
        <v>1221</v>
      </c>
      <c r="E2592" t="s">
        <v>975</v>
      </c>
      <c r="F2592" t="s">
        <v>998</v>
      </c>
      <c r="G2592" t="s">
        <v>987</v>
      </c>
      <c r="H2592">
        <v>2</v>
      </c>
    </row>
    <row r="2593" spans="2:8" x14ac:dyDescent="0.3">
      <c r="B2593" t="s">
        <v>1186</v>
      </c>
      <c r="C2593" t="s">
        <v>1210</v>
      </c>
      <c r="D2593" t="s">
        <v>1221</v>
      </c>
      <c r="E2593" t="s">
        <v>982</v>
      </c>
      <c r="F2593" t="s">
        <v>998</v>
      </c>
      <c r="G2593" t="s">
        <v>987</v>
      </c>
      <c r="H2593">
        <v>1</v>
      </c>
    </row>
    <row r="2594" spans="2:8" x14ac:dyDescent="0.3">
      <c r="B2594" t="s">
        <v>1186</v>
      </c>
      <c r="C2594" t="s">
        <v>1210</v>
      </c>
      <c r="D2594" t="s">
        <v>1221</v>
      </c>
      <c r="E2594" t="s">
        <v>975</v>
      </c>
      <c r="F2594" t="s">
        <v>998</v>
      </c>
      <c r="G2594" t="s">
        <v>995</v>
      </c>
      <c r="H2594">
        <v>45</v>
      </c>
    </row>
    <row r="2595" spans="2:8" x14ac:dyDescent="0.3">
      <c r="B2595" t="s">
        <v>1186</v>
      </c>
      <c r="C2595" t="s">
        <v>1210</v>
      </c>
      <c r="D2595" t="s">
        <v>1221</v>
      </c>
      <c r="E2595" t="s">
        <v>982</v>
      </c>
      <c r="F2595" t="s">
        <v>998</v>
      </c>
      <c r="G2595" t="s">
        <v>995</v>
      </c>
      <c r="H2595">
        <v>44</v>
      </c>
    </row>
    <row r="2596" spans="2:8" x14ac:dyDescent="0.3">
      <c r="B2596" t="s">
        <v>1186</v>
      </c>
      <c r="C2596" t="s">
        <v>1222</v>
      </c>
      <c r="D2596" t="s">
        <v>1223</v>
      </c>
      <c r="E2596" t="s">
        <v>975</v>
      </c>
      <c r="F2596" t="s">
        <v>976</v>
      </c>
      <c r="G2596" t="s">
        <v>977</v>
      </c>
      <c r="H2596">
        <v>1286</v>
      </c>
    </row>
    <row r="2597" spans="2:8" x14ac:dyDescent="0.3">
      <c r="B2597" t="s">
        <v>1186</v>
      </c>
      <c r="C2597" t="s">
        <v>1222</v>
      </c>
      <c r="D2597" t="s">
        <v>1223</v>
      </c>
      <c r="E2597" t="s">
        <v>982</v>
      </c>
      <c r="F2597" t="s">
        <v>976</v>
      </c>
      <c r="G2597" t="s">
        <v>977</v>
      </c>
      <c r="H2597">
        <v>1267</v>
      </c>
    </row>
    <row r="2598" spans="2:8" x14ac:dyDescent="0.3">
      <c r="B2598" t="s">
        <v>1186</v>
      </c>
      <c r="C2598" t="s">
        <v>1222</v>
      </c>
      <c r="D2598" t="s">
        <v>1223</v>
      </c>
      <c r="E2598" t="s">
        <v>975</v>
      </c>
      <c r="F2598" t="s">
        <v>976</v>
      </c>
      <c r="G2598" t="s">
        <v>987</v>
      </c>
      <c r="H2598">
        <v>567</v>
      </c>
    </row>
    <row r="2599" spans="2:8" x14ac:dyDescent="0.3">
      <c r="B2599" t="s">
        <v>1186</v>
      </c>
      <c r="C2599" t="s">
        <v>1222</v>
      </c>
      <c r="D2599" t="s">
        <v>1223</v>
      </c>
      <c r="E2599" t="s">
        <v>982</v>
      </c>
      <c r="F2599" t="s">
        <v>976</v>
      </c>
      <c r="G2599" t="s">
        <v>987</v>
      </c>
      <c r="H2599">
        <v>551</v>
      </c>
    </row>
    <row r="2600" spans="2:8" x14ac:dyDescent="0.3">
      <c r="B2600" t="s">
        <v>1186</v>
      </c>
      <c r="C2600" t="s">
        <v>1222</v>
      </c>
      <c r="D2600" t="s">
        <v>1223</v>
      </c>
      <c r="E2600" t="s">
        <v>975</v>
      </c>
      <c r="F2600" t="s">
        <v>976</v>
      </c>
      <c r="G2600" t="s">
        <v>995</v>
      </c>
      <c r="H2600">
        <v>6106</v>
      </c>
    </row>
    <row r="2601" spans="2:8" x14ac:dyDescent="0.3">
      <c r="B2601" t="s">
        <v>1186</v>
      </c>
      <c r="C2601" t="s">
        <v>1222</v>
      </c>
      <c r="D2601" t="s">
        <v>1223</v>
      </c>
      <c r="E2601" t="s">
        <v>982</v>
      </c>
      <c r="F2601" t="s">
        <v>976</v>
      </c>
      <c r="G2601" t="s">
        <v>995</v>
      </c>
      <c r="H2601">
        <v>6185</v>
      </c>
    </row>
    <row r="2602" spans="2:8" x14ac:dyDescent="0.3">
      <c r="B2602" t="s">
        <v>1186</v>
      </c>
      <c r="C2602" t="s">
        <v>1222</v>
      </c>
      <c r="D2602" t="s">
        <v>1223</v>
      </c>
      <c r="E2602" t="s">
        <v>975</v>
      </c>
      <c r="F2602" t="s">
        <v>998</v>
      </c>
      <c r="G2602" t="s">
        <v>977</v>
      </c>
      <c r="H2602">
        <v>22</v>
      </c>
    </row>
    <row r="2603" spans="2:8" x14ac:dyDescent="0.3">
      <c r="B2603" t="s">
        <v>1186</v>
      </c>
      <c r="C2603" t="s">
        <v>1222</v>
      </c>
      <c r="D2603" t="s">
        <v>1223</v>
      </c>
      <c r="E2603" t="s">
        <v>982</v>
      </c>
      <c r="F2603" t="s">
        <v>998</v>
      </c>
      <c r="G2603" t="s">
        <v>977</v>
      </c>
      <c r="H2603">
        <v>21</v>
      </c>
    </row>
    <row r="2604" spans="2:8" x14ac:dyDescent="0.3">
      <c r="B2604" t="s">
        <v>1186</v>
      </c>
      <c r="C2604" t="s">
        <v>1222</v>
      </c>
      <c r="D2604" t="s">
        <v>1223</v>
      </c>
      <c r="E2604" t="s">
        <v>975</v>
      </c>
      <c r="F2604" t="s">
        <v>998</v>
      </c>
      <c r="G2604" t="s">
        <v>987</v>
      </c>
      <c r="H2604">
        <v>14</v>
      </c>
    </row>
    <row r="2605" spans="2:8" x14ac:dyDescent="0.3">
      <c r="B2605" t="s">
        <v>1186</v>
      </c>
      <c r="C2605" t="s">
        <v>1222</v>
      </c>
      <c r="D2605" t="s">
        <v>1223</v>
      </c>
      <c r="E2605" t="s">
        <v>982</v>
      </c>
      <c r="F2605" t="s">
        <v>998</v>
      </c>
      <c r="G2605" t="s">
        <v>987</v>
      </c>
      <c r="H2605">
        <v>12</v>
      </c>
    </row>
    <row r="2606" spans="2:8" x14ac:dyDescent="0.3">
      <c r="B2606" t="s">
        <v>1186</v>
      </c>
      <c r="C2606" t="s">
        <v>1222</v>
      </c>
      <c r="D2606" t="s">
        <v>1223</v>
      </c>
      <c r="E2606" t="s">
        <v>975</v>
      </c>
      <c r="F2606" t="s">
        <v>998</v>
      </c>
      <c r="G2606" t="s">
        <v>995</v>
      </c>
      <c r="H2606">
        <v>217</v>
      </c>
    </row>
    <row r="2607" spans="2:8" x14ac:dyDescent="0.3">
      <c r="B2607" t="s">
        <v>1186</v>
      </c>
      <c r="C2607" t="s">
        <v>1222</v>
      </c>
      <c r="D2607" t="s">
        <v>1223</v>
      </c>
      <c r="E2607" t="s">
        <v>982</v>
      </c>
      <c r="F2607" t="s">
        <v>998</v>
      </c>
      <c r="G2607" t="s">
        <v>995</v>
      </c>
      <c r="H2607">
        <v>163</v>
      </c>
    </row>
    <row r="2608" spans="2:8" x14ac:dyDescent="0.3">
      <c r="B2608" t="s">
        <v>1186</v>
      </c>
      <c r="C2608" t="s">
        <v>1222</v>
      </c>
      <c r="D2608" t="s">
        <v>1224</v>
      </c>
      <c r="E2608" t="s">
        <v>975</v>
      </c>
      <c r="F2608" t="s">
        <v>976</v>
      </c>
      <c r="G2608" t="s">
        <v>977</v>
      </c>
      <c r="H2608">
        <v>1012</v>
      </c>
    </row>
    <row r="2609" spans="2:8" x14ac:dyDescent="0.3">
      <c r="B2609" t="s">
        <v>1186</v>
      </c>
      <c r="C2609" t="s">
        <v>1222</v>
      </c>
      <c r="D2609" t="s">
        <v>1224</v>
      </c>
      <c r="E2609" t="s">
        <v>982</v>
      </c>
      <c r="F2609" t="s">
        <v>976</v>
      </c>
      <c r="G2609" t="s">
        <v>977</v>
      </c>
      <c r="H2609">
        <v>914</v>
      </c>
    </row>
    <row r="2610" spans="2:8" x14ac:dyDescent="0.3">
      <c r="B2610" t="s">
        <v>1186</v>
      </c>
      <c r="C2610" t="s">
        <v>1222</v>
      </c>
      <c r="D2610" t="s">
        <v>1224</v>
      </c>
      <c r="E2610" t="s">
        <v>975</v>
      </c>
      <c r="F2610" t="s">
        <v>976</v>
      </c>
      <c r="G2610" t="s">
        <v>987</v>
      </c>
      <c r="H2610">
        <v>522</v>
      </c>
    </row>
    <row r="2611" spans="2:8" x14ac:dyDescent="0.3">
      <c r="B2611" t="s">
        <v>1186</v>
      </c>
      <c r="C2611" t="s">
        <v>1222</v>
      </c>
      <c r="D2611" t="s">
        <v>1224</v>
      </c>
      <c r="E2611" t="s">
        <v>982</v>
      </c>
      <c r="F2611" t="s">
        <v>976</v>
      </c>
      <c r="G2611" t="s">
        <v>987</v>
      </c>
      <c r="H2611">
        <v>518</v>
      </c>
    </row>
    <row r="2612" spans="2:8" x14ac:dyDescent="0.3">
      <c r="B2612" t="s">
        <v>1186</v>
      </c>
      <c r="C2612" t="s">
        <v>1222</v>
      </c>
      <c r="D2612" t="s">
        <v>1224</v>
      </c>
      <c r="E2612" t="s">
        <v>975</v>
      </c>
      <c r="F2612" t="s">
        <v>976</v>
      </c>
      <c r="G2612" t="s">
        <v>995</v>
      </c>
      <c r="H2612">
        <v>4208</v>
      </c>
    </row>
    <row r="2613" spans="2:8" x14ac:dyDescent="0.3">
      <c r="B2613" t="s">
        <v>1186</v>
      </c>
      <c r="C2613" t="s">
        <v>1222</v>
      </c>
      <c r="D2613" t="s">
        <v>1224</v>
      </c>
      <c r="E2613" t="s">
        <v>982</v>
      </c>
      <c r="F2613" t="s">
        <v>976</v>
      </c>
      <c r="G2613" t="s">
        <v>995</v>
      </c>
      <c r="H2613">
        <v>4407</v>
      </c>
    </row>
    <row r="2614" spans="2:8" x14ac:dyDescent="0.3">
      <c r="B2614" t="s">
        <v>1186</v>
      </c>
      <c r="C2614" t="s">
        <v>1222</v>
      </c>
      <c r="D2614" t="s">
        <v>1224</v>
      </c>
      <c r="E2614" t="s">
        <v>975</v>
      </c>
      <c r="F2614" t="s">
        <v>998</v>
      </c>
      <c r="G2614" t="s">
        <v>977</v>
      </c>
      <c r="H2614">
        <v>21</v>
      </c>
    </row>
    <row r="2615" spans="2:8" x14ac:dyDescent="0.3">
      <c r="B2615" t="s">
        <v>1186</v>
      </c>
      <c r="C2615" t="s">
        <v>1222</v>
      </c>
      <c r="D2615" t="s">
        <v>1224</v>
      </c>
      <c r="E2615" t="s">
        <v>982</v>
      </c>
      <c r="F2615" t="s">
        <v>998</v>
      </c>
      <c r="G2615" t="s">
        <v>977</v>
      </c>
      <c r="H2615">
        <v>22</v>
      </c>
    </row>
    <row r="2616" spans="2:8" x14ac:dyDescent="0.3">
      <c r="B2616" t="s">
        <v>1186</v>
      </c>
      <c r="C2616" t="s">
        <v>1222</v>
      </c>
      <c r="D2616" t="s">
        <v>1224</v>
      </c>
      <c r="E2616" t="s">
        <v>975</v>
      </c>
      <c r="F2616" t="s">
        <v>998</v>
      </c>
      <c r="G2616" t="s">
        <v>987</v>
      </c>
      <c r="H2616">
        <v>5</v>
      </c>
    </row>
    <row r="2617" spans="2:8" x14ac:dyDescent="0.3">
      <c r="B2617" t="s">
        <v>1186</v>
      </c>
      <c r="C2617" t="s">
        <v>1222</v>
      </c>
      <c r="D2617" t="s">
        <v>1224</v>
      </c>
      <c r="E2617" t="s">
        <v>982</v>
      </c>
      <c r="F2617" t="s">
        <v>998</v>
      </c>
      <c r="G2617" t="s">
        <v>987</v>
      </c>
      <c r="H2617">
        <v>5</v>
      </c>
    </row>
    <row r="2618" spans="2:8" x14ac:dyDescent="0.3">
      <c r="B2618" t="s">
        <v>1186</v>
      </c>
      <c r="C2618" t="s">
        <v>1222</v>
      </c>
      <c r="D2618" t="s">
        <v>1224</v>
      </c>
      <c r="E2618" t="s">
        <v>975</v>
      </c>
      <c r="F2618" t="s">
        <v>998</v>
      </c>
      <c r="G2618" t="s">
        <v>995</v>
      </c>
      <c r="H2618">
        <v>87</v>
      </c>
    </row>
    <row r="2619" spans="2:8" x14ac:dyDescent="0.3">
      <c r="B2619" t="s">
        <v>1186</v>
      </c>
      <c r="C2619" t="s">
        <v>1222</v>
      </c>
      <c r="D2619" t="s">
        <v>1224</v>
      </c>
      <c r="E2619" t="s">
        <v>982</v>
      </c>
      <c r="F2619" t="s">
        <v>998</v>
      </c>
      <c r="G2619" t="s">
        <v>995</v>
      </c>
      <c r="H2619">
        <v>85</v>
      </c>
    </row>
    <row r="2620" spans="2:8" x14ac:dyDescent="0.3">
      <c r="B2620" t="s">
        <v>1186</v>
      </c>
      <c r="C2620" t="s">
        <v>1222</v>
      </c>
      <c r="D2620" t="s">
        <v>1225</v>
      </c>
      <c r="E2620" t="s">
        <v>975</v>
      </c>
      <c r="F2620" t="s">
        <v>976</v>
      </c>
      <c r="G2620" t="s">
        <v>977</v>
      </c>
      <c r="H2620">
        <v>1139</v>
      </c>
    </row>
    <row r="2621" spans="2:8" x14ac:dyDescent="0.3">
      <c r="B2621" t="s">
        <v>1186</v>
      </c>
      <c r="C2621" t="s">
        <v>1222</v>
      </c>
      <c r="D2621" t="s">
        <v>1225</v>
      </c>
      <c r="E2621" t="s">
        <v>982</v>
      </c>
      <c r="F2621" t="s">
        <v>976</v>
      </c>
      <c r="G2621" t="s">
        <v>977</v>
      </c>
      <c r="H2621">
        <v>1113</v>
      </c>
    </row>
    <row r="2622" spans="2:8" x14ac:dyDescent="0.3">
      <c r="B2622" t="s">
        <v>1186</v>
      </c>
      <c r="C2622" t="s">
        <v>1222</v>
      </c>
      <c r="D2622" t="s">
        <v>1225</v>
      </c>
      <c r="E2622" t="s">
        <v>975</v>
      </c>
      <c r="F2622" t="s">
        <v>976</v>
      </c>
      <c r="G2622" t="s">
        <v>987</v>
      </c>
      <c r="H2622">
        <v>470</v>
      </c>
    </row>
    <row r="2623" spans="2:8" x14ac:dyDescent="0.3">
      <c r="B2623" t="s">
        <v>1186</v>
      </c>
      <c r="C2623" t="s">
        <v>1222</v>
      </c>
      <c r="D2623" t="s">
        <v>1225</v>
      </c>
      <c r="E2623" t="s">
        <v>982</v>
      </c>
      <c r="F2623" t="s">
        <v>976</v>
      </c>
      <c r="G2623" t="s">
        <v>987</v>
      </c>
      <c r="H2623">
        <v>460</v>
      </c>
    </row>
    <row r="2624" spans="2:8" x14ac:dyDescent="0.3">
      <c r="B2624" t="s">
        <v>1186</v>
      </c>
      <c r="C2624" t="s">
        <v>1222</v>
      </c>
      <c r="D2624" t="s">
        <v>1225</v>
      </c>
      <c r="E2624" t="s">
        <v>975</v>
      </c>
      <c r="F2624" t="s">
        <v>976</v>
      </c>
      <c r="G2624" t="s">
        <v>995</v>
      </c>
      <c r="H2624">
        <v>5289</v>
      </c>
    </row>
    <row r="2625" spans="2:8" x14ac:dyDescent="0.3">
      <c r="B2625" t="s">
        <v>1186</v>
      </c>
      <c r="C2625" t="s">
        <v>1222</v>
      </c>
      <c r="D2625" t="s">
        <v>1225</v>
      </c>
      <c r="E2625" t="s">
        <v>982</v>
      </c>
      <c r="F2625" t="s">
        <v>976</v>
      </c>
      <c r="G2625" t="s">
        <v>995</v>
      </c>
      <c r="H2625">
        <v>5239</v>
      </c>
    </row>
    <row r="2626" spans="2:8" x14ac:dyDescent="0.3">
      <c r="B2626" t="s">
        <v>1186</v>
      </c>
      <c r="C2626" t="s">
        <v>1222</v>
      </c>
      <c r="D2626" t="s">
        <v>1225</v>
      </c>
      <c r="E2626" t="s">
        <v>975</v>
      </c>
      <c r="F2626" t="s">
        <v>998</v>
      </c>
      <c r="G2626" t="s">
        <v>977</v>
      </c>
      <c r="H2626">
        <v>18</v>
      </c>
    </row>
    <row r="2627" spans="2:8" x14ac:dyDescent="0.3">
      <c r="B2627" t="s">
        <v>1186</v>
      </c>
      <c r="C2627" t="s">
        <v>1222</v>
      </c>
      <c r="D2627" t="s">
        <v>1225</v>
      </c>
      <c r="E2627" t="s">
        <v>982</v>
      </c>
      <c r="F2627" t="s">
        <v>998</v>
      </c>
      <c r="G2627" t="s">
        <v>977</v>
      </c>
      <c r="H2627">
        <v>17</v>
      </c>
    </row>
    <row r="2628" spans="2:8" x14ac:dyDescent="0.3">
      <c r="B2628" t="s">
        <v>1186</v>
      </c>
      <c r="C2628" t="s">
        <v>1222</v>
      </c>
      <c r="D2628" t="s">
        <v>1225</v>
      </c>
      <c r="E2628" t="s">
        <v>975</v>
      </c>
      <c r="F2628" t="s">
        <v>998</v>
      </c>
      <c r="G2628" t="s">
        <v>987</v>
      </c>
      <c r="H2628">
        <v>2</v>
      </c>
    </row>
    <row r="2629" spans="2:8" x14ac:dyDescent="0.3">
      <c r="B2629" t="s">
        <v>1186</v>
      </c>
      <c r="C2629" t="s">
        <v>1222</v>
      </c>
      <c r="D2629" t="s">
        <v>1225</v>
      </c>
      <c r="E2629" t="s">
        <v>982</v>
      </c>
      <c r="F2629" t="s">
        <v>998</v>
      </c>
      <c r="G2629" t="s">
        <v>987</v>
      </c>
      <c r="H2629">
        <v>2</v>
      </c>
    </row>
    <row r="2630" spans="2:8" x14ac:dyDescent="0.3">
      <c r="B2630" t="s">
        <v>1186</v>
      </c>
      <c r="C2630" t="s">
        <v>1222</v>
      </c>
      <c r="D2630" t="s">
        <v>1225</v>
      </c>
      <c r="E2630" t="s">
        <v>975</v>
      </c>
      <c r="F2630" t="s">
        <v>998</v>
      </c>
      <c r="G2630" t="s">
        <v>995</v>
      </c>
      <c r="H2630">
        <v>66</v>
      </c>
    </row>
    <row r="2631" spans="2:8" x14ac:dyDescent="0.3">
      <c r="B2631" t="s">
        <v>1186</v>
      </c>
      <c r="C2631" t="s">
        <v>1222</v>
      </c>
      <c r="D2631" t="s">
        <v>1225</v>
      </c>
      <c r="E2631" t="s">
        <v>982</v>
      </c>
      <c r="F2631" t="s">
        <v>998</v>
      </c>
      <c r="G2631" t="s">
        <v>995</v>
      </c>
      <c r="H2631">
        <v>63</v>
      </c>
    </row>
    <row r="2632" spans="2:8" x14ac:dyDescent="0.3">
      <c r="B2632" t="s">
        <v>1186</v>
      </c>
      <c r="C2632" t="s">
        <v>1222</v>
      </c>
      <c r="D2632" t="s">
        <v>1226</v>
      </c>
      <c r="E2632" t="s">
        <v>975</v>
      </c>
      <c r="F2632" t="s">
        <v>976</v>
      </c>
      <c r="G2632" t="s">
        <v>977</v>
      </c>
      <c r="H2632">
        <v>1095</v>
      </c>
    </row>
    <row r="2633" spans="2:8" x14ac:dyDescent="0.3">
      <c r="B2633" t="s">
        <v>1186</v>
      </c>
      <c r="C2633" t="s">
        <v>1222</v>
      </c>
      <c r="D2633" t="s">
        <v>1226</v>
      </c>
      <c r="E2633" t="s">
        <v>982</v>
      </c>
      <c r="F2633" t="s">
        <v>976</v>
      </c>
      <c r="G2633" t="s">
        <v>977</v>
      </c>
      <c r="H2633">
        <v>1137</v>
      </c>
    </row>
    <row r="2634" spans="2:8" x14ac:dyDescent="0.3">
      <c r="B2634" t="s">
        <v>1186</v>
      </c>
      <c r="C2634" t="s">
        <v>1222</v>
      </c>
      <c r="D2634" t="s">
        <v>1226</v>
      </c>
      <c r="E2634" t="s">
        <v>975</v>
      </c>
      <c r="F2634" t="s">
        <v>976</v>
      </c>
      <c r="G2634" t="s">
        <v>987</v>
      </c>
      <c r="H2634">
        <v>526</v>
      </c>
    </row>
    <row r="2635" spans="2:8" x14ac:dyDescent="0.3">
      <c r="B2635" t="s">
        <v>1186</v>
      </c>
      <c r="C2635" t="s">
        <v>1222</v>
      </c>
      <c r="D2635" t="s">
        <v>1226</v>
      </c>
      <c r="E2635" t="s">
        <v>982</v>
      </c>
      <c r="F2635" t="s">
        <v>976</v>
      </c>
      <c r="G2635" t="s">
        <v>987</v>
      </c>
      <c r="H2635">
        <v>547</v>
      </c>
    </row>
    <row r="2636" spans="2:8" x14ac:dyDescent="0.3">
      <c r="B2636" t="s">
        <v>1186</v>
      </c>
      <c r="C2636" t="s">
        <v>1222</v>
      </c>
      <c r="D2636" t="s">
        <v>1226</v>
      </c>
      <c r="E2636" t="s">
        <v>975</v>
      </c>
      <c r="F2636" t="s">
        <v>976</v>
      </c>
      <c r="G2636" t="s">
        <v>995</v>
      </c>
      <c r="H2636">
        <v>7366</v>
      </c>
    </row>
    <row r="2637" spans="2:8" x14ac:dyDescent="0.3">
      <c r="B2637" t="s">
        <v>1186</v>
      </c>
      <c r="C2637" t="s">
        <v>1222</v>
      </c>
      <c r="D2637" t="s">
        <v>1226</v>
      </c>
      <c r="E2637" t="s">
        <v>982</v>
      </c>
      <c r="F2637" t="s">
        <v>976</v>
      </c>
      <c r="G2637" t="s">
        <v>995</v>
      </c>
      <c r="H2637">
        <v>7815</v>
      </c>
    </row>
    <row r="2638" spans="2:8" x14ac:dyDescent="0.3">
      <c r="B2638" t="s">
        <v>1186</v>
      </c>
      <c r="C2638" t="s">
        <v>1222</v>
      </c>
      <c r="D2638" t="s">
        <v>1226</v>
      </c>
      <c r="E2638" t="s">
        <v>975</v>
      </c>
      <c r="F2638" t="s">
        <v>998</v>
      </c>
      <c r="G2638" t="s">
        <v>977</v>
      </c>
      <c r="H2638">
        <v>12</v>
      </c>
    </row>
    <row r="2639" spans="2:8" x14ac:dyDescent="0.3">
      <c r="B2639" t="s">
        <v>1186</v>
      </c>
      <c r="C2639" t="s">
        <v>1222</v>
      </c>
      <c r="D2639" t="s">
        <v>1226</v>
      </c>
      <c r="E2639" t="s">
        <v>982</v>
      </c>
      <c r="F2639" t="s">
        <v>998</v>
      </c>
      <c r="G2639" t="s">
        <v>977</v>
      </c>
      <c r="H2639">
        <v>10</v>
      </c>
    </row>
    <row r="2640" spans="2:8" x14ac:dyDescent="0.3">
      <c r="B2640" t="s">
        <v>1186</v>
      </c>
      <c r="C2640" t="s">
        <v>1222</v>
      </c>
      <c r="D2640" t="s">
        <v>1226</v>
      </c>
      <c r="E2640" t="s">
        <v>975</v>
      </c>
      <c r="F2640" t="s">
        <v>998</v>
      </c>
      <c r="G2640" t="s">
        <v>987</v>
      </c>
      <c r="H2640">
        <v>8</v>
      </c>
    </row>
    <row r="2641" spans="2:8" x14ac:dyDescent="0.3">
      <c r="B2641" t="s">
        <v>1186</v>
      </c>
      <c r="C2641" t="s">
        <v>1222</v>
      </c>
      <c r="D2641" t="s">
        <v>1226</v>
      </c>
      <c r="E2641" t="s">
        <v>982</v>
      </c>
      <c r="F2641" t="s">
        <v>998</v>
      </c>
      <c r="G2641" t="s">
        <v>987</v>
      </c>
      <c r="H2641">
        <v>5</v>
      </c>
    </row>
    <row r="2642" spans="2:8" x14ac:dyDescent="0.3">
      <c r="B2642" t="s">
        <v>1186</v>
      </c>
      <c r="C2642" t="s">
        <v>1222</v>
      </c>
      <c r="D2642" t="s">
        <v>1226</v>
      </c>
      <c r="E2642" t="s">
        <v>975</v>
      </c>
      <c r="F2642" t="s">
        <v>998</v>
      </c>
      <c r="G2642" t="s">
        <v>995</v>
      </c>
      <c r="H2642">
        <v>233</v>
      </c>
    </row>
    <row r="2643" spans="2:8" x14ac:dyDescent="0.3">
      <c r="B2643" t="s">
        <v>1186</v>
      </c>
      <c r="C2643" t="s">
        <v>1222</v>
      </c>
      <c r="D2643" t="s">
        <v>1226</v>
      </c>
      <c r="E2643" t="s">
        <v>982</v>
      </c>
      <c r="F2643" t="s">
        <v>998</v>
      </c>
      <c r="G2643" t="s">
        <v>995</v>
      </c>
      <c r="H2643">
        <v>148</v>
      </c>
    </row>
    <row r="2644" spans="2:8" x14ac:dyDescent="0.3">
      <c r="B2644" t="s">
        <v>1186</v>
      </c>
      <c r="C2644" t="s">
        <v>1222</v>
      </c>
      <c r="D2644" t="s">
        <v>1222</v>
      </c>
      <c r="E2644" t="s">
        <v>975</v>
      </c>
      <c r="F2644" t="s">
        <v>976</v>
      </c>
      <c r="G2644" t="s">
        <v>977</v>
      </c>
      <c r="H2644">
        <v>3963</v>
      </c>
    </row>
    <row r="2645" spans="2:8" x14ac:dyDescent="0.3">
      <c r="B2645" t="s">
        <v>1186</v>
      </c>
      <c r="C2645" t="s">
        <v>1222</v>
      </c>
      <c r="D2645" t="s">
        <v>1222</v>
      </c>
      <c r="E2645" t="s">
        <v>982</v>
      </c>
      <c r="F2645" t="s">
        <v>976</v>
      </c>
      <c r="G2645" t="s">
        <v>977</v>
      </c>
      <c r="H2645">
        <v>3913</v>
      </c>
    </row>
    <row r="2646" spans="2:8" x14ac:dyDescent="0.3">
      <c r="B2646" t="s">
        <v>1186</v>
      </c>
      <c r="C2646" t="s">
        <v>1222</v>
      </c>
      <c r="D2646" t="s">
        <v>1222</v>
      </c>
      <c r="E2646" t="s">
        <v>975</v>
      </c>
      <c r="F2646" t="s">
        <v>976</v>
      </c>
      <c r="G2646" t="s">
        <v>987</v>
      </c>
      <c r="H2646">
        <v>2036</v>
      </c>
    </row>
    <row r="2647" spans="2:8" x14ac:dyDescent="0.3">
      <c r="B2647" t="s">
        <v>1186</v>
      </c>
      <c r="C2647" t="s">
        <v>1222</v>
      </c>
      <c r="D2647" t="s">
        <v>1222</v>
      </c>
      <c r="E2647" t="s">
        <v>982</v>
      </c>
      <c r="F2647" t="s">
        <v>976</v>
      </c>
      <c r="G2647" t="s">
        <v>987</v>
      </c>
      <c r="H2647">
        <v>2105</v>
      </c>
    </row>
    <row r="2648" spans="2:8" x14ac:dyDescent="0.3">
      <c r="B2648" t="s">
        <v>1186</v>
      </c>
      <c r="C2648" t="s">
        <v>1222</v>
      </c>
      <c r="D2648" t="s">
        <v>1222</v>
      </c>
      <c r="E2648" t="s">
        <v>975</v>
      </c>
      <c r="F2648" t="s">
        <v>976</v>
      </c>
      <c r="G2648" t="s">
        <v>995</v>
      </c>
      <c r="H2648">
        <v>25330</v>
      </c>
    </row>
    <row r="2649" spans="2:8" x14ac:dyDescent="0.3">
      <c r="B2649" t="s">
        <v>1186</v>
      </c>
      <c r="C2649" t="s">
        <v>1222</v>
      </c>
      <c r="D2649" t="s">
        <v>1222</v>
      </c>
      <c r="E2649" t="s">
        <v>982</v>
      </c>
      <c r="F2649" t="s">
        <v>976</v>
      </c>
      <c r="G2649" t="s">
        <v>995</v>
      </c>
      <c r="H2649">
        <v>27990</v>
      </c>
    </row>
    <row r="2650" spans="2:8" x14ac:dyDescent="0.3">
      <c r="B2650" t="s">
        <v>1186</v>
      </c>
      <c r="C2650" t="s">
        <v>1222</v>
      </c>
      <c r="D2650" t="s">
        <v>1222</v>
      </c>
      <c r="E2650" t="s">
        <v>975</v>
      </c>
      <c r="F2650" t="s">
        <v>998</v>
      </c>
      <c r="G2650" t="s">
        <v>977</v>
      </c>
      <c r="H2650">
        <v>432</v>
      </c>
    </row>
    <row r="2651" spans="2:8" x14ac:dyDescent="0.3">
      <c r="B2651" t="s">
        <v>1186</v>
      </c>
      <c r="C2651" t="s">
        <v>1222</v>
      </c>
      <c r="D2651" t="s">
        <v>1222</v>
      </c>
      <c r="E2651" t="s">
        <v>982</v>
      </c>
      <c r="F2651" t="s">
        <v>998</v>
      </c>
      <c r="G2651" t="s">
        <v>977</v>
      </c>
      <c r="H2651">
        <v>361</v>
      </c>
    </row>
    <row r="2652" spans="2:8" x14ac:dyDescent="0.3">
      <c r="B2652" t="s">
        <v>1186</v>
      </c>
      <c r="C2652" t="s">
        <v>1222</v>
      </c>
      <c r="D2652" t="s">
        <v>1222</v>
      </c>
      <c r="E2652" t="s">
        <v>975</v>
      </c>
      <c r="F2652" t="s">
        <v>998</v>
      </c>
      <c r="G2652" t="s">
        <v>987</v>
      </c>
      <c r="H2652">
        <v>127</v>
      </c>
    </row>
    <row r="2653" spans="2:8" x14ac:dyDescent="0.3">
      <c r="B2653" t="s">
        <v>1186</v>
      </c>
      <c r="C2653" t="s">
        <v>1222</v>
      </c>
      <c r="D2653" t="s">
        <v>1222</v>
      </c>
      <c r="E2653" t="s">
        <v>982</v>
      </c>
      <c r="F2653" t="s">
        <v>998</v>
      </c>
      <c r="G2653" t="s">
        <v>987</v>
      </c>
      <c r="H2653">
        <v>119</v>
      </c>
    </row>
    <row r="2654" spans="2:8" x14ac:dyDescent="0.3">
      <c r="B2654" t="s">
        <v>1186</v>
      </c>
      <c r="C2654" t="s">
        <v>1222</v>
      </c>
      <c r="D2654" t="s">
        <v>1222</v>
      </c>
      <c r="E2654" t="s">
        <v>975</v>
      </c>
      <c r="F2654" t="s">
        <v>998</v>
      </c>
      <c r="G2654" t="s">
        <v>995</v>
      </c>
      <c r="H2654">
        <v>1955</v>
      </c>
    </row>
    <row r="2655" spans="2:8" x14ac:dyDescent="0.3">
      <c r="B2655" t="s">
        <v>1186</v>
      </c>
      <c r="C2655" t="s">
        <v>1222</v>
      </c>
      <c r="D2655" t="s">
        <v>1222</v>
      </c>
      <c r="E2655" t="s">
        <v>982</v>
      </c>
      <c r="F2655" t="s">
        <v>998</v>
      </c>
      <c r="G2655" t="s">
        <v>995</v>
      </c>
      <c r="H2655">
        <v>1649</v>
      </c>
    </row>
    <row r="2656" spans="2:8" x14ac:dyDescent="0.3">
      <c r="B2656" t="s">
        <v>1186</v>
      </c>
      <c r="C2656" t="s">
        <v>1222</v>
      </c>
      <c r="D2656" t="s">
        <v>1227</v>
      </c>
      <c r="E2656" t="s">
        <v>975</v>
      </c>
      <c r="F2656" t="s">
        <v>976</v>
      </c>
      <c r="G2656" t="s">
        <v>977</v>
      </c>
      <c r="H2656">
        <v>680</v>
      </c>
    </row>
    <row r="2657" spans="2:8" x14ac:dyDescent="0.3">
      <c r="B2657" t="s">
        <v>1186</v>
      </c>
      <c r="C2657" t="s">
        <v>1222</v>
      </c>
      <c r="D2657" t="s">
        <v>1227</v>
      </c>
      <c r="E2657" t="s">
        <v>982</v>
      </c>
      <c r="F2657" t="s">
        <v>976</v>
      </c>
      <c r="G2657" t="s">
        <v>977</v>
      </c>
      <c r="H2657">
        <v>697</v>
      </c>
    </row>
    <row r="2658" spans="2:8" x14ac:dyDescent="0.3">
      <c r="B2658" t="s">
        <v>1186</v>
      </c>
      <c r="C2658" t="s">
        <v>1222</v>
      </c>
      <c r="D2658" t="s">
        <v>1227</v>
      </c>
      <c r="E2658" t="s">
        <v>975</v>
      </c>
      <c r="F2658" t="s">
        <v>976</v>
      </c>
      <c r="G2658" t="s">
        <v>987</v>
      </c>
      <c r="H2658">
        <v>328</v>
      </c>
    </row>
    <row r="2659" spans="2:8" x14ac:dyDescent="0.3">
      <c r="B2659" t="s">
        <v>1186</v>
      </c>
      <c r="C2659" t="s">
        <v>1222</v>
      </c>
      <c r="D2659" t="s">
        <v>1227</v>
      </c>
      <c r="E2659" t="s">
        <v>982</v>
      </c>
      <c r="F2659" t="s">
        <v>976</v>
      </c>
      <c r="G2659" t="s">
        <v>987</v>
      </c>
      <c r="H2659">
        <v>328</v>
      </c>
    </row>
    <row r="2660" spans="2:8" x14ac:dyDescent="0.3">
      <c r="B2660" t="s">
        <v>1186</v>
      </c>
      <c r="C2660" t="s">
        <v>1222</v>
      </c>
      <c r="D2660" t="s">
        <v>1227</v>
      </c>
      <c r="E2660" t="s">
        <v>975</v>
      </c>
      <c r="F2660" t="s">
        <v>976</v>
      </c>
      <c r="G2660" t="s">
        <v>995</v>
      </c>
      <c r="H2660">
        <v>3418</v>
      </c>
    </row>
    <row r="2661" spans="2:8" x14ac:dyDescent="0.3">
      <c r="B2661" t="s">
        <v>1186</v>
      </c>
      <c r="C2661" t="s">
        <v>1222</v>
      </c>
      <c r="D2661" t="s">
        <v>1227</v>
      </c>
      <c r="E2661" t="s">
        <v>982</v>
      </c>
      <c r="F2661" t="s">
        <v>976</v>
      </c>
      <c r="G2661" t="s">
        <v>995</v>
      </c>
      <c r="H2661">
        <v>3490</v>
      </c>
    </row>
    <row r="2662" spans="2:8" x14ac:dyDescent="0.3">
      <c r="B2662" t="s">
        <v>1186</v>
      </c>
      <c r="C2662" t="s">
        <v>1222</v>
      </c>
      <c r="D2662" t="s">
        <v>1227</v>
      </c>
      <c r="E2662" t="s">
        <v>975</v>
      </c>
      <c r="F2662" t="s">
        <v>998</v>
      </c>
      <c r="G2662" t="s">
        <v>977</v>
      </c>
      <c r="H2662">
        <v>4</v>
      </c>
    </row>
    <row r="2663" spans="2:8" x14ac:dyDescent="0.3">
      <c r="B2663" t="s">
        <v>1186</v>
      </c>
      <c r="C2663" t="s">
        <v>1222</v>
      </c>
      <c r="D2663" t="s">
        <v>1227</v>
      </c>
      <c r="E2663" t="s">
        <v>982</v>
      </c>
      <c r="F2663" t="s">
        <v>998</v>
      </c>
      <c r="G2663" t="s">
        <v>977</v>
      </c>
      <c r="H2663">
        <v>13</v>
      </c>
    </row>
    <row r="2664" spans="2:8" x14ac:dyDescent="0.3">
      <c r="B2664" t="s">
        <v>1186</v>
      </c>
      <c r="C2664" t="s">
        <v>1222</v>
      </c>
      <c r="D2664" t="s">
        <v>1227</v>
      </c>
      <c r="E2664" t="s">
        <v>975</v>
      </c>
      <c r="F2664" t="s">
        <v>998</v>
      </c>
      <c r="G2664" t="s">
        <v>987</v>
      </c>
      <c r="H2664">
        <v>6</v>
      </c>
    </row>
    <row r="2665" spans="2:8" x14ac:dyDescent="0.3">
      <c r="B2665" t="s">
        <v>1186</v>
      </c>
      <c r="C2665" t="s">
        <v>1222</v>
      </c>
      <c r="D2665" t="s">
        <v>1227</v>
      </c>
      <c r="E2665" t="s">
        <v>982</v>
      </c>
      <c r="F2665" t="s">
        <v>998</v>
      </c>
      <c r="G2665" t="s">
        <v>987</v>
      </c>
      <c r="H2665">
        <v>5</v>
      </c>
    </row>
    <row r="2666" spans="2:8" x14ac:dyDescent="0.3">
      <c r="B2666" t="s">
        <v>1186</v>
      </c>
      <c r="C2666" t="s">
        <v>1222</v>
      </c>
      <c r="D2666" t="s">
        <v>1227</v>
      </c>
      <c r="E2666" t="s">
        <v>975</v>
      </c>
      <c r="F2666" t="s">
        <v>998</v>
      </c>
      <c r="G2666" t="s">
        <v>995</v>
      </c>
      <c r="H2666">
        <v>46</v>
      </c>
    </row>
    <row r="2667" spans="2:8" x14ac:dyDescent="0.3">
      <c r="B2667" t="s">
        <v>1186</v>
      </c>
      <c r="C2667" t="s">
        <v>1222</v>
      </c>
      <c r="D2667" t="s">
        <v>1227</v>
      </c>
      <c r="E2667" t="s">
        <v>982</v>
      </c>
      <c r="F2667" t="s">
        <v>998</v>
      </c>
      <c r="G2667" t="s">
        <v>995</v>
      </c>
      <c r="H2667">
        <v>46</v>
      </c>
    </row>
    <row r="2668" spans="2:8" x14ac:dyDescent="0.3">
      <c r="B2668" t="s">
        <v>1186</v>
      </c>
      <c r="C2668" t="s">
        <v>1222</v>
      </c>
      <c r="D2668" t="s">
        <v>1228</v>
      </c>
      <c r="E2668" t="s">
        <v>975</v>
      </c>
      <c r="F2668" t="s">
        <v>976</v>
      </c>
      <c r="G2668" t="s">
        <v>977</v>
      </c>
      <c r="H2668">
        <v>735</v>
      </c>
    </row>
    <row r="2669" spans="2:8" x14ac:dyDescent="0.3">
      <c r="B2669" t="s">
        <v>1186</v>
      </c>
      <c r="C2669" t="s">
        <v>1222</v>
      </c>
      <c r="D2669" t="s">
        <v>1228</v>
      </c>
      <c r="E2669" t="s">
        <v>982</v>
      </c>
      <c r="F2669" t="s">
        <v>976</v>
      </c>
      <c r="G2669" t="s">
        <v>977</v>
      </c>
      <c r="H2669">
        <v>691</v>
      </c>
    </row>
    <row r="2670" spans="2:8" x14ac:dyDescent="0.3">
      <c r="B2670" t="s">
        <v>1186</v>
      </c>
      <c r="C2670" t="s">
        <v>1222</v>
      </c>
      <c r="D2670" t="s">
        <v>1228</v>
      </c>
      <c r="E2670" t="s">
        <v>975</v>
      </c>
      <c r="F2670" t="s">
        <v>976</v>
      </c>
      <c r="G2670" t="s">
        <v>987</v>
      </c>
      <c r="H2670">
        <v>407</v>
      </c>
    </row>
    <row r="2671" spans="2:8" x14ac:dyDescent="0.3">
      <c r="B2671" t="s">
        <v>1186</v>
      </c>
      <c r="C2671" t="s">
        <v>1222</v>
      </c>
      <c r="D2671" t="s">
        <v>1228</v>
      </c>
      <c r="E2671" t="s">
        <v>982</v>
      </c>
      <c r="F2671" t="s">
        <v>976</v>
      </c>
      <c r="G2671" t="s">
        <v>987</v>
      </c>
      <c r="H2671">
        <v>432</v>
      </c>
    </row>
    <row r="2672" spans="2:8" x14ac:dyDescent="0.3">
      <c r="B2672" t="s">
        <v>1186</v>
      </c>
      <c r="C2672" t="s">
        <v>1222</v>
      </c>
      <c r="D2672" t="s">
        <v>1228</v>
      </c>
      <c r="E2672" t="s">
        <v>975</v>
      </c>
      <c r="F2672" t="s">
        <v>976</v>
      </c>
      <c r="G2672" t="s">
        <v>995</v>
      </c>
      <c r="H2672">
        <v>4718</v>
      </c>
    </row>
    <row r="2673" spans="2:8" x14ac:dyDescent="0.3">
      <c r="B2673" t="s">
        <v>1186</v>
      </c>
      <c r="C2673" t="s">
        <v>1222</v>
      </c>
      <c r="D2673" t="s">
        <v>1228</v>
      </c>
      <c r="E2673" t="s">
        <v>982</v>
      </c>
      <c r="F2673" t="s">
        <v>976</v>
      </c>
      <c r="G2673" t="s">
        <v>995</v>
      </c>
      <c r="H2673">
        <v>5127</v>
      </c>
    </row>
    <row r="2674" spans="2:8" x14ac:dyDescent="0.3">
      <c r="B2674" t="s">
        <v>1186</v>
      </c>
      <c r="C2674" t="s">
        <v>1222</v>
      </c>
      <c r="D2674" t="s">
        <v>1228</v>
      </c>
      <c r="E2674" t="s">
        <v>975</v>
      </c>
      <c r="F2674" t="s">
        <v>998</v>
      </c>
      <c r="G2674" t="s">
        <v>977</v>
      </c>
      <c r="H2674">
        <v>15</v>
      </c>
    </row>
    <row r="2675" spans="2:8" x14ac:dyDescent="0.3">
      <c r="B2675" t="s">
        <v>1186</v>
      </c>
      <c r="C2675" t="s">
        <v>1222</v>
      </c>
      <c r="D2675" t="s">
        <v>1228</v>
      </c>
      <c r="E2675" t="s">
        <v>982</v>
      </c>
      <c r="F2675" t="s">
        <v>998</v>
      </c>
      <c r="G2675" t="s">
        <v>977</v>
      </c>
      <c r="H2675">
        <v>17</v>
      </c>
    </row>
    <row r="2676" spans="2:8" x14ac:dyDescent="0.3">
      <c r="B2676" t="s">
        <v>1186</v>
      </c>
      <c r="C2676" t="s">
        <v>1222</v>
      </c>
      <c r="D2676" t="s">
        <v>1228</v>
      </c>
      <c r="E2676" t="s">
        <v>975</v>
      </c>
      <c r="F2676" t="s">
        <v>998</v>
      </c>
      <c r="G2676" t="s">
        <v>987</v>
      </c>
      <c r="H2676">
        <v>5</v>
      </c>
    </row>
    <row r="2677" spans="2:8" x14ac:dyDescent="0.3">
      <c r="B2677" t="s">
        <v>1186</v>
      </c>
      <c r="C2677" t="s">
        <v>1222</v>
      </c>
      <c r="D2677" t="s">
        <v>1228</v>
      </c>
      <c r="E2677" t="s">
        <v>982</v>
      </c>
      <c r="F2677" t="s">
        <v>998</v>
      </c>
      <c r="G2677" t="s">
        <v>987</v>
      </c>
      <c r="H2677">
        <v>9</v>
      </c>
    </row>
    <row r="2678" spans="2:8" x14ac:dyDescent="0.3">
      <c r="B2678" t="s">
        <v>1186</v>
      </c>
      <c r="C2678" t="s">
        <v>1222</v>
      </c>
      <c r="D2678" t="s">
        <v>1228</v>
      </c>
      <c r="E2678" t="s">
        <v>975</v>
      </c>
      <c r="F2678" t="s">
        <v>998</v>
      </c>
      <c r="G2678" t="s">
        <v>995</v>
      </c>
      <c r="H2678">
        <v>195</v>
      </c>
    </row>
    <row r="2679" spans="2:8" x14ac:dyDescent="0.3">
      <c r="B2679" t="s">
        <v>1186</v>
      </c>
      <c r="C2679" t="s">
        <v>1222</v>
      </c>
      <c r="D2679" t="s">
        <v>1228</v>
      </c>
      <c r="E2679" t="s">
        <v>982</v>
      </c>
      <c r="F2679" t="s">
        <v>998</v>
      </c>
      <c r="G2679" t="s">
        <v>995</v>
      </c>
      <c r="H2679">
        <v>182</v>
      </c>
    </row>
    <row r="2680" spans="2:8" x14ac:dyDescent="0.3">
      <c r="B2680" t="s">
        <v>1186</v>
      </c>
      <c r="C2680" t="s">
        <v>1229</v>
      </c>
      <c r="D2680" t="s">
        <v>1230</v>
      </c>
      <c r="E2680" t="s">
        <v>975</v>
      </c>
      <c r="F2680" t="s">
        <v>976</v>
      </c>
      <c r="G2680" t="s">
        <v>977</v>
      </c>
      <c r="H2680">
        <v>831</v>
      </c>
    </row>
    <row r="2681" spans="2:8" x14ac:dyDescent="0.3">
      <c r="B2681" t="s">
        <v>1186</v>
      </c>
      <c r="C2681" t="s">
        <v>1229</v>
      </c>
      <c r="D2681" t="s">
        <v>1230</v>
      </c>
      <c r="E2681" t="s">
        <v>982</v>
      </c>
      <c r="F2681" t="s">
        <v>976</v>
      </c>
      <c r="G2681" t="s">
        <v>977</v>
      </c>
      <c r="H2681">
        <v>816</v>
      </c>
    </row>
    <row r="2682" spans="2:8" x14ac:dyDescent="0.3">
      <c r="B2682" t="s">
        <v>1186</v>
      </c>
      <c r="C2682" t="s">
        <v>1229</v>
      </c>
      <c r="D2682" t="s">
        <v>1230</v>
      </c>
      <c r="E2682" t="s">
        <v>975</v>
      </c>
      <c r="F2682" t="s">
        <v>976</v>
      </c>
      <c r="G2682" t="s">
        <v>987</v>
      </c>
      <c r="H2682">
        <v>431</v>
      </c>
    </row>
    <row r="2683" spans="2:8" x14ac:dyDescent="0.3">
      <c r="B2683" t="s">
        <v>1186</v>
      </c>
      <c r="C2683" t="s">
        <v>1229</v>
      </c>
      <c r="D2683" t="s">
        <v>1230</v>
      </c>
      <c r="E2683" t="s">
        <v>982</v>
      </c>
      <c r="F2683" t="s">
        <v>976</v>
      </c>
      <c r="G2683" t="s">
        <v>987</v>
      </c>
      <c r="H2683">
        <v>408</v>
      </c>
    </row>
    <row r="2684" spans="2:8" x14ac:dyDescent="0.3">
      <c r="B2684" t="s">
        <v>1186</v>
      </c>
      <c r="C2684" t="s">
        <v>1229</v>
      </c>
      <c r="D2684" t="s">
        <v>1230</v>
      </c>
      <c r="E2684" t="s">
        <v>975</v>
      </c>
      <c r="F2684" t="s">
        <v>976</v>
      </c>
      <c r="G2684" t="s">
        <v>995</v>
      </c>
      <c r="H2684">
        <v>3692</v>
      </c>
    </row>
    <row r="2685" spans="2:8" x14ac:dyDescent="0.3">
      <c r="B2685" t="s">
        <v>1186</v>
      </c>
      <c r="C2685" t="s">
        <v>1229</v>
      </c>
      <c r="D2685" t="s">
        <v>1230</v>
      </c>
      <c r="E2685" t="s">
        <v>982</v>
      </c>
      <c r="F2685" t="s">
        <v>976</v>
      </c>
      <c r="G2685" t="s">
        <v>995</v>
      </c>
      <c r="H2685">
        <v>3634</v>
      </c>
    </row>
    <row r="2686" spans="2:8" x14ac:dyDescent="0.3">
      <c r="B2686" t="s">
        <v>1186</v>
      </c>
      <c r="C2686" t="s">
        <v>1229</v>
      </c>
      <c r="D2686" t="s">
        <v>1230</v>
      </c>
      <c r="E2686" t="s">
        <v>975</v>
      </c>
      <c r="F2686" t="s">
        <v>998</v>
      </c>
      <c r="G2686" t="s">
        <v>977</v>
      </c>
      <c r="H2686">
        <v>14</v>
      </c>
    </row>
    <row r="2687" spans="2:8" x14ac:dyDescent="0.3">
      <c r="B2687" t="s">
        <v>1186</v>
      </c>
      <c r="C2687" t="s">
        <v>1229</v>
      </c>
      <c r="D2687" t="s">
        <v>1230</v>
      </c>
      <c r="E2687" t="s">
        <v>982</v>
      </c>
      <c r="F2687" t="s">
        <v>998</v>
      </c>
      <c r="G2687" t="s">
        <v>977</v>
      </c>
      <c r="H2687">
        <v>7</v>
      </c>
    </row>
    <row r="2688" spans="2:8" x14ac:dyDescent="0.3">
      <c r="B2688" t="s">
        <v>1186</v>
      </c>
      <c r="C2688" t="s">
        <v>1229</v>
      </c>
      <c r="D2688" t="s">
        <v>1230</v>
      </c>
      <c r="E2688" t="s">
        <v>975</v>
      </c>
      <c r="F2688" t="s">
        <v>998</v>
      </c>
      <c r="G2688" t="s">
        <v>987</v>
      </c>
      <c r="H2688">
        <v>3</v>
      </c>
    </row>
    <row r="2689" spans="2:8" x14ac:dyDescent="0.3">
      <c r="B2689" t="s">
        <v>1186</v>
      </c>
      <c r="C2689" t="s">
        <v>1229</v>
      </c>
      <c r="D2689" t="s">
        <v>1230</v>
      </c>
      <c r="E2689" t="s">
        <v>982</v>
      </c>
      <c r="F2689" t="s">
        <v>998</v>
      </c>
      <c r="G2689" t="s">
        <v>987</v>
      </c>
      <c r="H2689">
        <v>2</v>
      </c>
    </row>
    <row r="2690" spans="2:8" x14ac:dyDescent="0.3">
      <c r="B2690" t="s">
        <v>1186</v>
      </c>
      <c r="C2690" t="s">
        <v>1229</v>
      </c>
      <c r="D2690" t="s">
        <v>1230</v>
      </c>
      <c r="E2690" t="s">
        <v>975</v>
      </c>
      <c r="F2690" t="s">
        <v>998</v>
      </c>
      <c r="G2690" t="s">
        <v>995</v>
      </c>
      <c r="H2690">
        <v>94</v>
      </c>
    </row>
    <row r="2691" spans="2:8" x14ac:dyDescent="0.3">
      <c r="B2691" t="s">
        <v>1186</v>
      </c>
      <c r="C2691" t="s">
        <v>1229</v>
      </c>
      <c r="D2691" t="s">
        <v>1230</v>
      </c>
      <c r="E2691" t="s">
        <v>982</v>
      </c>
      <c r="F2691" t="s">
        <v>998</v>
      </c>
      <c r="G2691" t="s">
        <v>995</v>
      </c>
      <c r="H2691">
        <v>39</v>
      </c>
    </row>
    <row r="2692" spans="2:8" x14ac:dyDescent="0.3">
      <c r="B2692" t="s">
        <v>1186</v>
      </c>
      <c r="C2692" t="s">
        <v>1229</v>
      </c>
      <c r="D2692" t="s">
        <v>1231</v>
      </c>
      <c r="E2692" t="s">
        <v>975</v>
      </c>
      <c r="F2692" t="s">
        <v>976</v>
      </c>
      <c r="G2692" t="s">
        <v>977</v>
      </c>
      <c r="H2692">
        <v>822</v>
      </c>
    </row>
    <row r="2693" spans="2:8" x14ac:dyDescent="0.3">
      <c r="B2693" t="s">
        <v>1186</v>
      </c>
      <c r="C2693" t="s">
        <v>1229</v>
      </c>
      <c r="D2693" t="s">
        <v>1231</v>
      </c>
      <c r="E2693" t="s">
        <v>982</v>
      </c>
      <c r="F2693" t="s">
        <v>976</v>
      </c>
      <c r="G2693" t="s">
        <v>977</v>
      </c>
      <c r="H2693">
        <v>769</v>
      </c>
    </row>
    <row r="2694" spans="2:8" x14ac:dyDescent="0.3">
      <c r="B2694" t="s">
        <v>1186</v>
      </c>
      <c r="C2694" t="s">
        <v>1229</v>
      </c>
      <c r="D2694" t="s">
        <v>1231</v>
      </c>
      <c r="E2694" t="s">
        <v>975</v>
      </c>
      <c r="F2694" t="s">
        <v>976</v>
      </c>
      <c r="G2694" t="s">
        <v>987</v>
      </c>
      <c r="H2694">
        <v>373</v>
      </c>
    </row>
    <row r="2695" spans="2:8" x14ac:dyDescent="0.3">
      <c r="B2695" t="s">
        <v>1186</v>
      </c>
      <c r="C2695" t="s">
        <v>1229</v>
      </c>
      <c r="D2695" t="s">
        <v>1231</v>
      </c>
      <c r="E2695" t="s">
        <v>982</v>
      </c>
      <c r="F2695" t="s">
        <v>976</v>
      </c>
      <c r="G2695" t="s">
        <v>987</v>
      </c>
      <c r="H2695">
        <v>402</v>
      </c>
    </row>
    <row r="2696" spans="2:8" x14ac:dyDescent="0.3">
      <c r="B2696" t="s">
        <v>1186</v>
      </c>
      <c r="C2696" t="s">
        <v>1229</v>
      </c>
      <c r="D2696" t="s">
        <v>1231</v>
      </c>
      <c r="E2696" t="s">
        <v>975</v>
      </c>
      <c r="F2696" t="s">
        <v>976</v>
      </c>
      <c r="G2696" t="s">
        <v>995</v>
      </c>
      <c r="H2696">
        <v>3977</v>
      </c>
    </row>
    <row r="2697" spans="2:8" x14ac:dyDescent="0.3">
      <c r="B2697" t="s">
        <v>1186</v>
      </c>
      <c r="C2697" t="s">
        <v>1229</v>
      </c>
      <c r="D2697" t="s">
        <v>1231</v>
      </c>
      <c r="E2697" t="s">
        <v>982</v>
      </c>
      <c r="F2697" t="s">
        <v>976</v>
      </c>
      <c r="G2697" t="s">
        <v>995</v>
      </c>
      <c r="H2697">
        <v>4061</v>
      </c>
    </row>
    <row r="2698" spans="2:8" x14ac:dyDescent="0.3">
      <c r="B2698" t="s">
        <v>1186</v>
      </c>
      <c r="C2698" t="s">
        <v>1229</v>
      </c>
      <c r="D2698" t="s">
        <v>1231</v>
      </c>
      <c r="E2698" t="s">
        <v>975</v>
      </c>
      <c r="F2698" t="s">
        <v>998</v>
      </c>
      <c r="G2698" t="s">
        <v>977</v>
      </c>
      <c r="H2698">
        <v>42</v>
      </c>
    </row>
    <row r="2699" spans="2:8" x14ac:dyDescent="0.3">
      <c r="B2699" t="s">
        <v>1186</v>
      </c>
      <c r="C2699" t="s">
        <v>1229</v>
      </c>
      <c r="D2699" t="s">
        <v>1231</v>
      </c>
      <c r="E2699" t="s">
        <v>982</v>
      </c>
      <c r="F2699" t="s">
        <v>998</v>
      </c>
      <c r="G2699" t="s">
        <v>977</v>
      </c>
      <c r="H2699">
        <v>38</v>
      </c>
    </row>
    <row r="2700" spans="2:8" x14ac:dyDescent="0.3">
      <c r="B2700" t="s">
        <v>1186</v>
      </c>
      <c r="C2700" t="s">
        <v>1229</v>
      </c>
      <c r="D2700" t="s">
        <v>1231</v>
      </c>
      <c r="E2700" t="s">
        <v>975</v>
      </c>
      <c r="F2700" t="s">
        <v>998</v>
      </c>
      <c r="G2700" t="s">
        <v>987</v>
      </c>
      <c r="H2700">
        <v>9</v>
      </c>
    </row>
    <row r="2701" spans="2:8" x14ac:dyDescent="0.3">
      <c r="B2701" t="s">
        <v>1186</v>
      </c>
      <c r="C2701" t="s">
        <v>1229</v>
      </c>
      <c r="D2701" t="s">
        <v>1231</v>
      </c>
      <c r="E2701" t="s">
        <v>982</v>
      </c>
      <c r="F2701" t="s">
        <v>998</v>
      </c>
      <c r="G2701" t="s">
        <v>987</v>
      </c>
      <c r="H2701">
        <v>7</v>
      </c>
    </row>
    <row r="2702" spans="2:8" x14ac:dyDescent="0.3">
      <c r="B2702" t="s">
        <v>1186</v>
      </c>
      <c r="C2702" t="s">
        <v>1229</v>
      </c>
      <c r="D2702" t="s">
        <v>1231</v>
      </c>
      <c r="E2702" t="s">
        <v>975</v>
      </c>
      <c r="F2702" t="s">
        <v>998</v>
      </c>
      <c r="G2702" t="s">
        <v>995</v>
      </c>
      <c r="H2702">
        <v>153</v>
      </c>
    </row>
    <row r="2703" spans="2:8" x14ac:dyDescent="0.3">
      <c r="B2703" t="s">
        <v>1186</v>
      </c>
      <c r="C2703" t="s">
        <v>1229</v>
      </c>
      <c r="D2703" t="s">
        <v>1231</v>
      </c>
      <c r="E2703" t="s">
        <v>982</v>
      </c>
      <c r="F2703" t="s">
        <v>998</v>
      </c>
      <c r="G2703" t="s">
        <v>995</v>
      </c>
      <c r="H2703">
        <v>99</v>
      </c>
    </row>
    <row r="2704" spans="2:8" x14ac:dyDescent="0.3">
      <c r="B2704" t="s">
        <v>1186</v>
      </c>
      <c r="C2704" t="s">
        <v>1229</v>
      </c>
      <c r="D2704" t="s">
        <v>1232</v>
      </c>
      <c r="E2704" t="s">
        <v>975</v>
      </c>
      <c r="F2704" t="s">
        <v>976</v>
      </c>
      <c r="G2704" t="s">
        <v>977</v>
      </c>
      <c r="H2704">
        <v>2048</v>
      </c>
    </row>
    <row r="2705" spans="2:8" x14ac:dyDescent="0.3">
      <c r="B2705" t="s">
        <v>1186</v>
      </c>
      <c r="C2705" t="s">
        <v>1229</v>
      </c>
      <c r="D2705" t="s">
        <v>1232</v>
      </c>
      <c r="E2705" t="s">
        <v>982</v>
      </c>
      <c r="F2705" t="s">
        <v>976</v>
      </c>
      <c r="G2705" t="s">
        <v>977</v>
      </c>
      <c r="H2705">
        <v>2145</v>
      </c>
    </row>
    <row r="2706" spans="2:8" x14ac:dyDescent="0.3">
      <c r="B2706" t="s">
        <v>1186</v>
      </c>
      <c r="C2706" t="s">
        <v>1229</v>
      </c>
      <c r="D2706" t="s">
        <v>1232</v>
      </c>
      <c r="E2706" t="s">
        <v>975</v>
      </c>
      <c r="F2706" t="s">
        <v>976</v>
      </c>
      <c r="G2706" t="s">
        <v>987</v>
      </c>
      <c r="H2706">
        <v>872</v>
      </c>
    </row>
    <row r="2707" spans="2:8" x14ac:dyDescent="0.3">
      <c r="B2707" t="s">
        <v>1186</v>
      </c>
      <c r="C2707" t="s">
        <v>1229</v>
      </c>
      <c r="D2707" t="s">
        <v>1232</v>
      </c>
      <c r="E2707" t="s">
        <v>982</v>
      </c>
      <c r="F2707" t="s">
        <v>976</v>
      </c>
      <c r="G2707" t="s">
        <v>987</v>
      </c>
      <c r="H2707">
        <v>896</v>
      </c>
    </row>
    <row r="2708" spans="2:8" x14ac:dyDescent="0.3">
      <c r="B2708" t="s">
        <v>1186</v>
      </c>
      <c r="C2708" t="s">
        <v>1229</v>
      </c>
      <c r="D2708" t="s">
        <v>1232</v>
      </c>
      <c r="E2708" t="s">
        <v>975</v>
      </c>
      <c r="F2708" t="s">
        <v>976</v>
      </c>
      <c r="G2708" t="s">
        <v>995</v>
      </c>
      <c r="H2708">
        <v>10182</v>
      </c>
    </row>
    <row r="2709" spans="2:8" x14ac:dyDescent="0.3">
      <c r="B2709" t="s">
        <v>1186</v>
      </c>
      <c r="C2709" t="s">
        <v>1229</v>
      </c>
      <c r="D2709" t="s">
        <v>1232</v>
      </c>
      <c r="E2709" t="s">
        <v>982</v>
      </c>
      <c r="F2709" t="s">
        <v>976</v>
      </c>
      <c r="G2709" t="s">
        <v>995</v>
      </c>
      <c r="H2709">
        <v>10585</v>
      </c>
    </row>
    <row r="2710" spans="2:8" x14ac:dyDescent="0.3">
      <c r="B2710" t="s">
        <v>1186</v>
      </c>
      <c r="C2710" t="s">
        <v>1229</v>
      </c>
      <c r="D2710" t="s">
        <v>1232</v>
      </c>
      <c r="E2710" t="s">
        <v>975</v>
      </c>
      <c r="F2710" t="s">
        <v>998</v>
      </c>
      <c r="G2710" t="s">
        <v>977</v>
      </c>
      <c r="H2710">
        <v>56</v>
      </c>
    </row>
    <row r="2711" spans="2:8" x14ac:dyDescent="0.3">
      <c r="B2711" t="s">
        <v>1186</v>
      </c>
      <c r="C2711" t="s">
        <v>1229</v>
      </c>
      <c r="D2711" t="s">
        <v>1232</v>
      </c>
      <c r="E2711" t="s">
        <v>982</v>
      </c>
      <c r="F2711" t="s">
        <v>998</v>
      </c>
      <c r="G2711" t="s">
        <v>977</v>
      </c>
      <c r="H2711">
        <v>43</v>
      </c>
    </row>
    <row r="2712" spans="2:8" x14ac:dyDescent="0.3">
      <c r="B2712" t="s">
        <v>1186</v>
      </c>
      <c r="C2712" t="s">
        <v>1229</v>
      </c>
      <c r="D2712" t="s">
        <v>1232</v>
      </c>
      <c r="E2712" t="s">
        <v>975</v>
      </c>
      <c r="F2712" t="s">
        <v>998</v>
      </c>
      <c r="G2712" t="s">
        <v>987</v>
      </c>
      <c r="H2712">
        <v>19</v>
      </c>
    </row>
    <row r="2713" spans="2:8" x14ac:dyDescent="0.3">
      <c r="B2713" t="s">
        <v>1186</v>
      </c>
      <c r="C2713" t="s">
        <v>1229</v>
      </c>
      <c r="D2713" t="s">
        <v>1232</v>
      </c>
      <c r="E2713" t="s">
        <v>982</v>
      </c>
      <c r="F2713" t="s">
        <v>998</v>
      </c>
      <c r="G2713" t="s">
        <v>987</v>
      </c>
      <c r="H2713">
        <v>20</v>
      </c>
    </row>
    <row r="2714" spans="2:8" x14ac:dyDescent="0.3">
      <c r="B2714" t="s">
        <v>1186</v>
      </c>
      <c r="C2714" t="s">
        <v>1229</v>
      </c>
      <c r="D2714" t="s">
        <v>1232</v>
      </c>
      <c r="E2714" t="s">
        <v>975</v>
      </c>
      <c r="F2714" t="s">
        <v>998</v>
      </c>
      <c r="G2714" t="s">
        <v>995</v>
      </c>
      <c r="H2714">
        <v>258</v>
      </c>
    </row>
    <row r="2715" spans="2:8" x14ac:dyDescent="0.3">
      <c r="B2715" t="s">
        <v>1186</v>
      </c>
      <c r="C2715" t="s">
        <v>1229</v>
      </c>
      <c r="D2715" t="s">
        <v>1232</v>
      </c>
      <c r="E2715" t="s">
        <v>982</v>
      </c>
      <c r="F2715" t="s">
        <v>998</v>
      </c>
      <c r="G2715" t="s">
        <v>995</v>
      </c>
      <c r="H2715">
        <v>175</v>
      </c>
    </row>
    <row r="2716" spans="2:8" x14ac:dyDescent="0.3">
      <c r="B2716" t="s">
        <v>1186</v>
      </c>
      <c r="C2716" t="s">
        <v>1229</v>
      </c>
      <c r="D2716" t="s">
        <v>1233</v>
      </c>
      <c r="E2716" t="s">
        <v>975</v>
      </c>
      <c r="F2716" t="s">
        <v>976</v>
      </c>
      <c r="G2716" t="s">
        <v>977</v>
      </c>
      <c r="H2716">
        <v>779</v>
      </c>
    </row>
    <row r="2717" spans="2:8" x14ac:dyDescent="0.3">
      <c r="B2717" t="s">
        <v>1186</v>
      </c>
      <c r="C2717" t="s">
        <v>1229</v>
      </c>
      <c r="D2717" t="s">
        <v>1233</v>
      </c>
      <c r="E2717" t="s">
        <v>982</v>
      </c>
      <c r="F2717" t="s">
        <v>976</v>
      </c>
      <c r="G2717" t="s">
        <v>977</v>
      </c>
      <c r="H2717">
        <v>859</v>
      </c>
    </row>
    <row r="2718" spans="2:8" x14ac:dyDescent="0.3">
      <c r="B2718" t="s">
        <v>1186</v>
      </c>
      <c r="C2718" t="s">
        <v>1229</v>
      </c>
      <c r="D2718" t="s">
        <v>1233</v>
      </c>
      <c r="E2718" t="s">
        <v>975</v>
      </c>
      <c r="F2718" t="s">
        <v>976</v>
      </c>
      <c r="G2718" t="s">
        <v>987</v>
      </c>
      <c r="H2718">
        <v>342</v>
      </c>
    </row>
    <row r="2719" spans="2:8" x14ac:dyDescent="0.3">
      <c r="B2719" t="s">
        <v>1186</v>
      </c>
      <c r="C2719" t="s">
        <v>1229</v>
      </c>
      <c r="D2719" t="s">
        <v>1233</v>
      </c>
      <c r="E2719" t="s">
        <v>982</v>
      </c>
      <c r="F2719" t="s">
        <v>976</v>
      </c>
      <c r="G2719" t="s">
        <v>987</v>
      </c>
      <c r="H2719">
        <v>342</v>
      </c>
    </row>
    <row r="2720" spans="2:8" x14ac:dyDescent="0.3">
      <c r="B2720" t="s">
        <v>1186</v>
      </c>
      <c r="C2720" t="s">
        <v>1229</v>
      </c>
      <c r="D2720" t="s">
        <v>1233</v>
      </c>
      <c r="E2720" t="s">
        <v>975</v>
      </c>
      <c r="F2720" t="s">
        <v>976</v>
      </c>
      <c r="G2720" t="s">
        <v>995</v>
      </c>
      <c r="H2720">
        <v>3548</v>
      </c>
    </row>
    <row r="2721" spans="2:8" x14ac:dyDescent="0.3">
      <c r="B2721" t="s">
        <v>1186</v>
      </c>
      <c r="C2721" t="s">
        <v>1229</v>
      </c>
      <c r="D2721" t="s">
        <v>1233</v>
      </c>
      <c r="E2721" t="s">
        <v>982</v>
      </c>
      <c r="F2721" t="s">
        <v>976</v>
      </c>
      <c r="G2721" t="s">
        <v>995</v>
      </c>
      <c r="H2721">
        <v>3591</v>
      </c>
    </row>
    <row r="2722" spans="2:8" x14ac:dyDescent="0.3">
      <c r="B2722" t="s">
        <v>1186</v>
      </c>
      <c r="C2722" t="s">
        <v>1229</v>
      </c>
      <c r="D2722" t="s">
        <v>1233</v>
      </c>
      <c r="E2722" t="s">
        <v>975</v>
      </c>
      <c r="F2722" t="s">
        <v>998</v>
      </c>
      <c r="G2722" t="s">
        <v>977</v>
      </c>
      <c r="H2722">
        <v>11</v>
      </c>
    </row>
    <row r="2723" spans="2:8" x14ac:dyDescent="0.3">
      <c r="B2723" t="s">
        <v>1186</v>
      </c>
      <c r="C2723" t="s">
        <v>1229</v>
      </c>
      <c r="D2723" t="s">
        <v>1233</v>
      </c>
      <c r="E2723" t="s">
        <v>982</v>
      </c>
      <c r="F2723" t="s">
        <v>998</v>
      </c>
      <c r="G2723" t="s">
        <v>977</v>
      </c>
      <c r="H2723">
        <v>24</v>
      </c>
    </row>
    <row r="2724" spans="2:8" x14ac:dyDescent="0.3">
      <c r="B2724" t="s">
        <v>1186</v>
      </c>
      <c r="C2724" t="s">
        <v>1229</v>
      </c>
      <c r="D2724" t="s">
        <v>1233</v>
      </c>
      <c r="E2724" t="s">
        <v>975</v>
      </c>
      <c r="F2724" t="s">
        <v>998</v>
      </c>
      <c r="G2724" t="s">
        <v>987</v>
      </c>
      <c r="H2724">
        <v>3</v>
      </c>
    </row>
    <row r="2725" spans="2:8" x14ac:dyDescent="0.3">
      <c r="B2725" t="s">
        <v>1186</v>
      </c>
      <c r="C2725" t="s">
        <v>1229</v>
      </c>
      <c r="D2725" t="s">
        <v>1233</v>
      </c>
      <c r="E2725" t="s">
        <v>982</v>
      </c>
      <c r="F2725" t="s">
        <v>998</v>
      </c>
      <c r="G2725" t="s">
        <v>987</v>
      </c>
      <c r="H2725">
        <v>5</v>
      </c>
    </row>
    <row r="2726" spans="2:8" x14ac:dyDescent="0.3">
      <c r="B2726" t="s">
        <v>1186</v>
      </c>
      <c r="C2726" t="s">
        <v>1229</v>
      </c>
      <c r="D2726" t="s">
        <v>1233</v>
      </c>
      <c r="E2726" t="s">
        <v>975</v>
      </c>
      <c r="F2726" t="s">
        <v>998</v>
      </c>
      <c r="G2726" t="s">
        <v>995</v>
      </c>
      <c r="H2726">
        <v>52</v>
      </c>
    </row>
    <row r="2727" spans="2:8" x14ac:dyDescent="0.3">
      <c r="B2727" t="s">
        <v>1186</v>
      </c>
      <c r="C2727" t="s">
        <v>1229</v>
      </c>
      <c r="D2727" t="s">
        <v>1233</v>
      </c>
      <c r="E2727" t="s">
        <v>982</v>
      </c>
      <c r="F2727" t="s">
        <v>998</v>
      </c>
      <c r="G2727" t="s">
        <v>995</v>
      </c>
      <c r="H2727">
        <v>47</v>
      </c>
    </row>
    <row r="2728" spans="2:8" x14ac:dyDescent="0.3">
      <c r="B2728" t="s">
        <v>1186</v>
      </c>
      <c r="C2728" t="s">
        <v>1229</v>
      </c>
      <c r="D2728" t="s">
        <v>1234</v>
      </c>
      <c r="E2728" t="s">
        <v>975</v>
      </c>
      <c r="F2728" t="s">
        <v>976</v>
      </c>
      <c r="G2728" t="s">
        <v>977</v>
      </c>
      <c r="H2728">
        <v>731</v>
      </c>
    </row>
    <row r="2729" spans="2:8" x14ac:dyDescent="0.3">
      <c r="B2729" t="s">
        <v>1186</v>
      </c>
      <c r="C2729" t="s">
        <v>1229</v>
      </c>
      <c r="D2729" t="s">
        <v>1234</v>
      </c>
      <c r="E2729" t="s">
        <v>982</v>
      </c>
      <c r="F2729" t="s">
        <v>976</v>
      </c>
      <c r="G2729" t="s">
        <v>977</v>
      </c>
      <c r="H2729">
        <v>664</v>
      </c>
    </row>
    <row r="2730" spans="2:8" x14ac:dyDescent="0.3">
      <c r="B2730" t="s">
        <v>1186</v>
      </c>
      <c r="C2730" t="s">
        <v>1229</v>
      </c>
      <c r="D2730" t="s">
        <v>1234</v>
      </c>
      <c r="E2730" t="s">
        <v>975</v>
      </c>
      <c r="F2730" t="s">
        <v>976</v>
      </c>
      <c r="G2730" t="s">
        <v>987</v>
      </c>
      <c r="H2730">
        <v>310</v>
      </c>
    </row>
    <row r="2731" spans="2:8" x14ac:dyDescent="0.3">
      <c r="B2731" t="s">
        <v>1186</v>
      </c>
      <c r="C2731" t="s">
        <v>1229</v>
      </c>
      <c r="D2731" t="s">
        <v>1234</v>
      </c>
      <c r="E2731" t="s">
        <v>982</v>
      </c>
      <c r="F2731" t="s">
        <v>976</v>
      </c>
      <c r="G2731" t="s">
        <v>987</v>
      </c>
      <c r="H2731">
        <v>324</v>
      </c>
    </row>
    <row r="2732" spans="2:8" x14ac:dyDescent="0.3">
      <c r="B2732" t="s">
        <v>1186</v>
      </c>
      <c r="C2732" t="s">
        <v>1229</v>
      </c>
      <c r="D2732" t="s">
        <v>1234</v>
      </c>
      <c r="E2732" t="s">
        <v>975</v>
      </c>
      <c r="F2732" t="s">
        <v>976</v>
      </c>
      <c r="G2732" t="s">
        <v>995</v>
      </c>
      <c r="H2732">
        <v>3155</v>
      </c>
    </row>
    <row r="2733" spans="2:8" x14ac:dyDescent="0.3">
      <c r="B2733" t="s">
        <v>1186</v>
      </c>
      <c r="C2733" t="s">
        <v>1229</v>
      </c>
      <c r="D2733" t="s">
        <v>1234</v>
      </c>
      <c r="E2733" t="s">
        <v>982</v>
      </c>
      <c r="F2733" t="s">
        <v>976</v>
      </c>
      <c r="G2733" t="s">
        <v>995</v>
      </c>
      <c r="H2733">
        <v>3201</v>
      </c>
    </row>
    <row r="2734" spans="2:8" x14ac:dyDescent="0.3">
      <c r="B2734" t="s">
        <v>1186</v>
      </c>
      <c r="C2734" t="s">
        <v>1229</v>
      </c>
      <c r="D2734" t="s">
        <v>1234</v>
      </c>
      <c r="E2734" t="s">
        <v>975</v>
      </c>
      <c r="F2734" t="s">
        <v>998</v>
      </c>
      <c r="G2734" t="s">
        <v>977</v>
      </c>
      <c r="H2734">
        <v>8</v>
      </c>
    </row>
    <row r="2735" spans="2:8" x14ac:dyDescent="0.3">
      <c r="B2735" t="s">
        <v>1186</v>
      </c>
      <c r="C2735" t="s">
        <v>1229</v>
      </c>
      <c r="D2735" t="s">
        <v>1234</v>
      </c>
      <c r="E2735" t="s">
        <v>982</v>
      </c>
      <c r="F2735" t="s">
        <v>998</v>
      </c>
      <c r="G2735" t="s">
        <v>977</v>
      </c>
      <c r="H2735">
        <v>10</v>
      </c>
    </row>
    <row r="2736" spans="2:8" x14ac:dyDescent="0.3">
      <c r="B2736" t="s">
        <v>1186</v>
      </c>
      <c r="C2736" t="s">
        <v>1229</v>
      </c>
      <c r="D2736" t="s">
        <v>1234</v>
      </c>
      <c r="E2736" t="s">
        <v>975</v>
      </c>
      <c r="F2736" t="s">
        <v>998</v>
      </c>
      <c r="G2736" t="s">
        <v>987</v>
      </c>
      <c r="H2736">
        <v>8</v>
      </c>
    </row>
    <row r="2737" spans="2:8" x14ac:dyDescent="0.3">
      <c r="B2737" t="s">
        <v>1186</v>
      </c>
      <c r="C2737" t="s">
        <v>1229</v>
      </c>
      <c r="D2737" t="s">
        <v>1234</v>
      </c>
      <c r="E2737" t="s">
        <v>982</v>
      </c>
      <c r="F2737" t="s">
        <v>998</v>
      </c>
      <c r="G2737" t="s">
        <v>987</v>
      </c>
      <c r="H2737">
        <v>7</v>
      </c>
    </row>
    <row r="2738" spans="2:8" x14ac:dyDescent="0.3">
      <c r="B2738" t="s">
        <v>1186</v>
      </c>
      <c r="C2738" t="s">
        <v>1229</v>
      </c>
      <c r="D2738" t="s">
        <v>1234</v>
      </c>
      <c r="E2738" t="s">
        <v>975</v>
      </c>
      <c r="F2738" t="s">
        <v>998</v>
      </c>
      <c r="G2738" t="s">
        <v>995</v>
      </c>
      <c r="H2738">
        <v>49</v>
      </c>
    </row>
    <row r="2739" spans="2:8" x14ac:dyDescent="0.3">
      <c r="B2739" t="s">
        <v>1186</v>
      </c>
      <c r="C2739" t="s">
        <v>1229</v>
      </c>
      <c r="D2739" t="s">
        <v>1234</v>
      </c>
      <c r="E2739" t="s">
        <v>982</v>
      </c>
      <c r="F2739" t="s">
        <v>998</v>
      </c>
      <c r="G2739" t="s">
        <v>995</v>
      </c>
      <c r="H2739">
        <v>35</v>
      </c>
    </row>
    <row r="2740" spans="2:8" x14ac:dyDescent="0.3">
      <c r="B2740" t="s">
        <v>1186</v>
      </c>
      <c r="C2740" t="s">
        <v>1229</v>
      </c>
      <c r="D2740" t="s">
        <v>1235</v>
      </c>
      <c r="E2740" t="s">
        <v>975</v>
      </c>
      <c r="F2740" t="s">
        <v>976</v>
      </c>
      <c r="G2740" t="s">
        <v>977</v>
      </c>
      <c r="H2740">
        <v>897</v>
      </c>
    </row>
    <row r="2741" spans="2:8" x14ac:dyDescent="0.3">
      <c r="B2741" t="s">
        <v>1186</v>
      </c>
      <c r="C2741" t="s">
        <v>1229</v>
      </c>
      <c r="D2741" t="s">
        <v>1235</v>
      </c>
      <c r="E2741" t="s">
        <v>982</v>
      </c>
      <c r="F2741" t="s">
        <v>976</v>
      </c>
      <c r="G2741" t="s">
        <v>977</v>
      </c>
      <c r="H2741">
        <v>818</v>
      </c>
    </row>
    <row r="2742" spans="2:8" x14ac:dyDescent="0.3">
      <c r="B2742" t="s">
        <v>1186</v>
      </c>
      <c r="C2742" t="s">
        <v>1229</v>
      </c>
      <c r="D2742" t="s">
        <v>1235</v>
      </c>
      <c r="E2742" t="s">
        <v>975</v>
      </c>
      <c r="F2742" t="s">
        <v>976</v>
      </c>
      <c r="G2742" t="s">
        <v>987</v>
      </c>
      <c r="H2742">
        <v>353</v>
      </c>
    </row>
    <row r="2743" spans="2:8" x14ac:dyDescent="0.3">
      <c r="B2743" t="s">
        <v>1186</v>
      </c>
      <c r="C2743" t="s">
        <v>1229</v>
      </c>
      <c r="D2743" t="s">
        <v>1235</v>
      </c>
      <c r="E2743" t="s">
        <v>982</v>
      </c>
      <c r="F2743" t="s">
        <v>976</v>
      </c>
      <c r="G2743" t="s">
        <v>987</v>
      </c>
      <c r="H2743">
        <v>414</v>
      </c>
    </row>
    <row r="2744" spans="2:8" x14ac:dyDescent="0.3">
      <c r="B2744" t="s">
        <v>1186</v>
      </c>
      <c r="C2744" t="s">
        <v>1229</v>
      </c>
      <c r="D2744" t="s">
        <v>1235</v>
      </c>
      <c r="E2744" t="s">
        <v>975</v>
      </c>
      <c r="F2744" t="s">
        <v>976</v>
      </c>
      <c r="G2744" t="s">
        <v>995</v>
      </c>
      <c r="H2744">
        <v>4100</v>
      </c>
    </row>
    <row r="2745" spans="2:8" x14ac:dyDescent="0.3">
      <c r="B2745" t="s">
        <v>1186</v>
      </c>
      <c r="C2745" t="s">
        <v>1229</v>
      </c>
      <c r="D2745" t="s">
        <v>1235</v>
      </c>
      <c r="E2745" t="s">
        <v>982</v>
      </c>
      <c r="F2745" t="s">
        <v>976</v>
      </c>
      <c r="G2745" t="s">
        <v>995</v>
      </c>
      <c r="H2745">
        <v>4151</v>
      </c>
    </row>
    <row r="2746" spans="2:8" x14ac:dyDescent="0.3">
      <c r="B2746" t="s">
        <v>1186</v>
      </c>
      <c r="C2746" t="s">
        <v>1229</v>
      </c>
      <c r="D2746" t="s">
        <v>1235</v>
      </c>
      <c r="E2746" t="s">
        <v>975</v>
      </c>
      <c r="F2746" t="s">
        <v>998</v>
      </c>
      <c r="G2746" t="s">
        <v>977</v>
      </c>
      <c r="H2746">
        <v>10</v>
      </c>
    </row>
    <row r="2747" spans="2:8" x14ac:dyDescent="0.3">
      <c r="B2747" t="s">
        <v>1186</v>
      </c>
      <c r="C2747" t="s">
        <v>1229</v>
      </c>
      <c r="D2747" t="s">
        <v>1235</v>
      </c>
      <c r="E2747" t="s">
        <v>982</v>
      </c>
      <c r="F2747" t="s">
        <v>998</v>
      </c>
      <c r="G2747" t="s">
        <v>977</v>
      </c>
      <c r="H2747">
        <v>7</v>
      </c>
    </row>
    <row r="2748" spans="2:8" x14ac:dyDescent="0.3">
      <c r="B2748" t="s">
        <v>1186</v>
      </c>
      <c r="C2748" t="s">
        <v>1229</v>
      </c>
      <c r="D2748" t="s">
        <v>1235</v>
      </c>
      <c r="E2748" t="s">
        <v>975</v>
      </c>
      <c r="F2748" t="s">
        <v>998</v>
      </c>
      <c r="G2748" t="s">
        <v>987</v>
      </c>
      <c r="H2748">
        <v>4</v>
      </c>
    </row>
    <row r="2749" spans="2:8" x14ac:dyDescent="0.3">
      <c r="B2749" t="s">
        <v>1186</v>
      </c>
      <c r="C2749" t="s">
        <v>1229</v>
      </c>
      <c r="D2749" t="s">
        <v>1235</v>
      </c>
      <c r="E2749" t="s">
        <v>982</v>
      </c>
      <c r="F2749" t="s">
        <v>998</v>
      </c>
      <c r="G2749" t="s">
        <v>987</v>
      </c>
      <c r="H2749">
        <v>3</v>
      </c>
    </row>
    <row r="2750" spans="2:8" x14ac:dyDescent="0.3">
      <c r="B2750" t="s">
        <v>1186</v>
      </c>
      <c r="C2750" t="s">
        <v>1229</v>
      </c>
      <c r="D2750" t="s">
        <v>1235</v>
      </c>
      <c r="E2750" t="s">
        <v>975</v>
      </c>
      <c r="F2750" t="s">
        <v>998</v>
      </c>
      <c r="G2750" t="s">
        <v>995</v>
      </c>
      <c r="H2750">
        <v>53</v>
      </c>
    </row>
    <row r="2751" spans="2:8" x14ac:dyDescent="0.3">
      <c r="B2751" t="s">
        <v>1186</v>
      </c>
      <c r="C2751" t="s">
        <v>1229</v>
      </c>
      <c r="D2751" t="s">
        <v>1235</v>
      </c>
      <c r="E2751" t="s">
        <v>982</v>
      </c>
      <c r="F2751" t="s">
        <v>998</v>
      </c>
      <c r="G2751" t="s">
        <v>995</v>
      </c>
      <c r="H2751">
        <v>60</v>
      </c>
    </row>
    <row r="2752" spans="2:8" x14ac:dyDescent="0.3">
      <c r="B2752" t="s">
        <v>1186</v>
      </c>
      <c r="C2752" t="s">
        <v>1229</v>
      </c>
      <c r="D2752" t="s">
        <v>1229</v>
      </c>
      <c r="E2752" t="s">
        <v>975</v>
      </c>
      <c r="F2752" t="s">
        <v>976</v>
      </c>
      <c r="G2752" t="s">
        <v>977</v>
      </c>
      <c r="H2752">
        <v>4629</v>
      </c>
    </row>
    <row r="2753" spans="2:8" x14ac:dyDescent="0.3">
      <c r="B2753" t="s">
        <v>1186</v>
      </c>
      <c r="C2753" t="s">
        <v>1229</v>
      </c>
      <c r="D2753" t="s">
        <v>1229</v>
      </c>
      <c r="E2753" t="s">
        <v>982</v>
      </c>
      <c r="F2753" t="s">
        <v>976</v>
      </c>
      <c r="G2753" t="s">
        <v>977</v>
      </c>
      <c r="H2753">
        <v>4387</v>
      </c>
    </row>
    <row r="2754" spans="2:8" x14ac:dyDescent="0.3">
      <c r="B2754" t="s">
        <v>1186</v>
      </c>
      <c r="C2754" t="s">
        <v>1229</v>
      </c>
      <c r="D2754" t="s">
        <v>1229</v>
      </c>
      <c r="E2754" t="s">
        <v>975</v>
      </c>
      <c r="F2754" t="s">
        <v>976</v>
      </c>
      <c r="G2754" t="s">
        <v>987</v>
      </c>
      <c r="H2754">
        <v>2069</v>
      </c>
    </row>
    <row r="2755" spans="2:8" x14ac:dyDescent="0.3">
      <c r="B2755" t="s">
        <v>1186</v>
      </c>
      <c r="C2755" t="s">
        <v>1229</v>
      </c>
      <c r="D2755" t="s">
        <v>1229</v>
      </c>
      <c r="E2755" t="s">
        <v>982</v>
      </c>
      <c r="F2755" t="s">
        <v>976</v>
      </c>
      <c r="G2755" t="s">
        <v>987</v>
      </c>
      <c r="H2755">
        <v>2133</v>
      </c>
    </row>
    <row r="2756" spans="2:8" x14ac:dyDescent="0.3">
      <c r="B2756" t="s">
        <v>1186</v>
      </c>
      <c r="C2756" t="s">
        <v>1229</v>
      </c>
      <c r="D2756" t="s">
        <v>1229</v>
      </c>
      <c r="E2756" t="s">
        <v>975</v>
      </c>
      <c r="F2756" t="s">
        <v>976</v>
      </c>
      <c r="G2756" t="s">
        <v>995</v>
      </c>
      <c r="H2756">
        <v>20864</v>
      </c>
    </row>
    <row r="2757" spans="2:8" x14ac:dyDescent="0.3">
      <c r="B2757" t="s">
        <v>1186</v>
      </c>
      <c r="C2757" t="s">
        <v>1229</v>
      </c>
      <c r="D2757" t="s">
        <v>1229</v>
      </c>
      <c r="E2757" t="s">
        <v>982</v>
      </c>
      <c r="F2757" t="s">
        <v>976</v>
      </c>
      <c r="G2757" t="s">
        <v>995</v>
      </c>
      <c r="H2757">
        <v>22114</v>
      </c>
    </row>
    <row r="2758" spans="2:8" x14ac:dyDescent="0.3">
      <c r="B2758" t="s">
        <v>1186</v>
      </c>
      <c r="C2758" t="s">
        <v>1229</v>
      </c>
      <c r="D2758" t="s">
        <v>1229</v>
      </c>
      <c r="E2758" t="s">
        <v>975</v>
      </c>
      <c r="F2758" t="s">
        <v>998</v>
      </c>
      <c r="G2758" t="s">
        <v>977</v>
      </c>
      <c r="H2758">
        <v>250</v>
      </c>
    </row>
    <row r="2759" spans="2:8" x14ac:dyDescent="0.3">
      <c r="B2759" t="s">
        <v>1186</v>
      </c>
      <c r="C2759" t="s">
        <v>1229</v>
      </c>
      <c r="D2759" t="s">
        <v>1229</v>
      </c>
      <c r="E2759" t="s">
        <v>982</v>
      </c>
      <c r="F2759" t="s">
        <v>998</v>
      </c>
      <c r="G2759" t="s">
        <v>977</v>
      </c>
      <c r="H2759">
        <v>220</v>
      </c>
    </row>
    <row r="2760" spans="2:8" x14ac:dyDescent="0.3">
      <c r="B2760" t="s">
        <v>1186</v>
      </c>
      <c r="C2760" t="s">
        <v>1229</v>
      </c>
      <c r="D2760" t="s">
        <v>1229</v>
      </c>
      <c r="E2760" t="s">
        <v>975</v>
      </c>
      <c r="F2760" t="s">
        <v>998</v>
      </c>
      <c r="G2760" t="s">
        <v>987</v>
      </c>
      <c r="H2760">
        <v>79</v>
      </c>
    </row>
    <row r="2761" spans="2:8" x14ac:dyDescent="0.3">
      <c r="B2761" t="s">
        <v>1186</v>
      </c>
      <c r="C2761" t="s">
        <v>1229</v>
      </c>
      <c r="D2761" t="s">
        <v>1229</v>
      </c>
      <c r="E2761" t="s">
        <v>982</v>
      </c>
      <c r="F2761" t="s">
        <v>998</v>
      </c>
      <c r="G2761" t="s">
        <v>987</v>
      </c>
      <c r="H2761">
        <v>71</v>
      </c>
    </row>
    <row r="2762" spans="2:8" x14ac:dyDescent="0.3">
      <c r="B2762" t="s">
        <v>1186</v>
      </c>
      <c r="C2762" t="s">
        <v>1229</v>
      </c>
      <c r="D2762" t="s">
        <v>1229</v>
      </c>
      <c r="E2762" t="s">
        <v>975</v>
      </c>
      <c r="F2762" t="s">
        <v>998</v>
      </c>
      <c r="G2762" t="s">
        <v>995</v>
      </c>
      <c r="H2762">
        <v>912</v>
      </c>
    </row>
    <row r="2763" spans="2:8" x14ac:dyDescent="0.3">
      <c r="B2763" t="s">
        <v>1186</v>
      </c>
      <c r="C2763" t="s">
        <v>1229</v>
      </c>
      <c r="D2763" t="s">
        <v>1229</v>
      </c>
      <c r="E2763" t="s">
        <v>982</v>
      </c>
      <c r="F2763" t="s">
        <v>998</v>
      </c>
      <c r="G2763" t="s">
        <v>995</v>
      </c>
      <c r="H2763">
        <v>724</v>
      </c>
    </row>
    <row r="2764" spans="2:8" x14ac:dyDescent="0.3">
      <c r="B2764" t="s">
        <v>1186</v>
      </c>
      <c r="C2764" t="s">
        <v>1229</v>
      </c>
      <c r="D2764" t="s">
        <v>1236</v>
      </c>
      <c r="E2764" t="s">
        <v>975</v>
      </c>
      <c r="F2764" t="s">
        <v>976</v>
      </c>
      <c r="G2764" t="s">
        <v>977</v>
      </c>
      <c r="H2764">
        <v>899</v>
      </c>
    </row>
    <row r="2765" spans="2:8" x14ac:dyDescent="0.3">
      <c r="B2765" t="s">
        <v>1186</v>
      </c>
      <c r="C2765" t="s">
        <v>1229</v>
      </c>
      <c r="D2765" t="s">
        <v>1236</v>
      </c>
      <c r="E2765" t="s">
        <v>982</v>
      </c>
      <c r="F2765" t="s">
        <v>976</v>
      </c>
      <c r="G2765" t="s">
        <v>977</v>
      </c>
      <c r="H2765">
        <v>894</v>
      </c>
    </row>
    <row r="2766" spans="2:8" x14ac:dyDescent="0.3">
      <c r="B2766" t="s">
        <v>1186</v>
      </c>
      <c r="C2766" t="s">
        <v>1229</v>
      </c>
      <c r="D2766" t="s">
        <v>1236</v>
      </c>
      <c r="E2766" t="s">
        <v>975</v>
      </c>
      <c r="F2766" t="s">
        <v>976</v>
      </c>
      <c r="G2766" t="s">
        <v>987</v>
      </c>
      <c r="H2766">
        <v>439</v>
      </c>
    </row>
    <row r="2767" spans="2:8" x14ac:dyDescent="0.3">
      <c r="B2767" t="s">
        <v>1186</v>
      </c>
      <c r="C2767" t="s">
        <v>1229</v>
      </c>
      <c r="D2767" t="s">
        <v>1236</v>
      </c>
      <c r="E2767" t="s">
        <v>982</v>
      </c>
      <c r="F2767" t="s">
        <v>976</v>
      </c>
      <c r="G2767" t="s">
        <v>987</v>
      </c>
      <c r="H2767">
        <v>418</v>
      </c>
    </row>
    <row r="2768" spans="2:8" x14ac:dyDescent="0.3">
      <c r="B2768" t="s">
        <v>1186</v>
      </c>
      <c r="C2768" t="s">
        <v>1229</v>
      </c>
      <c r="D2768" t="s">
        <v>1236</v>
      </c>
      <c r="E2768" t="s">
        <v>975</v>
      </c>
      <c r="F2768" t="s">
        <v>976</v>
      </c>
      <c r="G2768" t="s">
        <v>995</v>
      </c>
      <c r="H2768">
        <v>4090</v>
      </c>
    </row>
    <row r="2769" spans="2:8" x14ac:dyDescent="0.3">
      <c r="B2769" t="s">
        <v>1186</v>
      </c>
      <c r="C2769" t="s">
        <v>1229</v>
      </c>
      <c r="D2769" t="s">
        <v>1236</v>
      </c>
      <c r="E2769" t="s">
        <v>982</v>
      </c>
      <c r="F2769" t="s">
        <v>976</v>
      </c>
      <c r="G2769" t="s">
        <v>995</v>
      </c>
      <c r="H2769">
        <v>4125</v>
      </c>
    </row>
    <row r="2770" spans="2:8" x14ac:dyDescent="0.3">
      <c r="B2770" t="s">
        <v>1186</v>
      </c>
      <c r="C2770" t="s">
        <v>1229</v>
      </c>
      <c r="D2770" t="s">
        <v>1236</v>
      </c>
      <c r="E2770" t="s">
        <v>975</v>
      </c>
      <c r="F2770" t="s">
        <v>998</v>
      </c>
      <c r="G2770" t="s">
        <v>977</v>
      </c>
      <c r="H2770">
        <v>8</v>
      </c>
    </row>
    <row r="2771" spans="2:8" x14ac:dyDescent="0.3">
      <c r="B2771" t="s">
        <v>1186</v>
      </c>
      <c r="C2771" t="s">
        <v>1229</v>
      </c>
      <c r="D2771" t="s">
        <v>1236</v>
      </c>
      <c r="E2771" t="s">
        <v>982</v>
      </c>
      <c r="F2771" t="s">
        <v>998</v>
      </c>
      <c r="G2771" t="s">
        <v>977</v>
      </c>
      <c r="H2771">
        <v>8</v>
      </c>
    </row>
    <row r="2772" spans="2:8" x14ac:dyDescent="0.3">
      <c r="B2772" t="s">
        <v>1186</v>
      </c>
      <c r="C2772" t="s">
        <v>1229</v>
      </c>
      <c r="D2772" t="s">
        <v>1236</v>
      </c>
      <c r="E2772" t="s">
        <v>975</v>
      </c>
      <c r="F2772" t="s">
        <v>998</v>
      </c>
      <c r="G2772" t="s">
        <v>987</v>
      </c>
      <c r="H2772">
        <v>1</v>
      </c>
    </row>
    <row r="2773" spans="2:8" x14ac:dyDescent="0.3">
      <c r="B2773" t="s">
        <v>1186</v>
      </c>
      <c r="C2773" t="s">
        <v>1229</v>
      </c>
      <c r="D2773" t="s">
        <v>1236</v>
      </c>
      <c r="E2773" t="s">
        <v>982</v>
      </c>
      <c r="F2773" t="s">
        <v>998</v>
      </c>
      <c r="G2773" t="s">
        <v>987</v>
      </c>
      <c r="H2773">
        <v>5</v>
      </c>
    </row>
    <row r="2774" spans="2:8" x14ac:dyDescent="0.3">
      <c r="B2774" t="s">
        <v>1186</v>
      </c>
      <c r="C2774" t="s">
        <v>1229</v>
      </c>
      <c r="D2774" t="s">
        <v>1236</v>
      </c>
      <c r="E2774" t="s">
        <v>975</v>
      </c>
      <c r="F2774" t="s">
        <v>998</v>
      </c>
      <c r="G2774" t="s">
        <v>995</v>
      </c>
      <c r="H2774">
        <v>60</v>
      </c>
    </row>
    <row r="2775" spans="2:8" x14ac:dyDescent="0.3">
      <c r="B2775" t="s">
        <v>1186</v>
      </c>
      <c r="C2775" t="s">
        <v>1229</v>
      </c>
      <c r="D2775" t="s">
        <v>1236</v>
      </c>
      <c r="E2775" t="s">
        <v>982</v>
      </c>
      <c r="F2775" t="s">
        <v>998</v>
      </c>
      <c r="G2775" t="s">
        <v>995</v>
      </c>
      <c r="H2775">
        <v>33</v>
      </c>
    </row>
    <row r="2776" spans="2:8" x14ac:dyDescent="0.3">
      <c r="B2776" t="s">
        <v>1186</v>
      </c>
      <c r="C2776" t="s">
        <v>1237</v>
      </c>
      <c r="D2776" t="s">
        <v>1238</v>
      </c>
      <c r="E2776" t="s">
        <v>975</v>
      </c>
      <c r="F2776" t="s">
        <v>976</v>
      </c>
      <c r="G2776" t="s">
        <v>977</v>
      </c>
      <c r="H2776">
        <v>754</v>
      </c>
    </row>
    <row r="2777" spans="2:8" x14ac:dyDescent="0.3">
      <c r="B2777" t="s">
        <v>1186</v>
      </c>
      <c r="C2777" t="s">
        <v>1237</v>
      </c>
      <c r="D2777" t="s">
        <v>1238</v>
      </c>
      <c r="E2777" t="s">
        <v>982</v>
      </c>
      <c r="F2777" t="s">
        <v>976</v>
      </c>
      <c r="G2777" t="s">
        <v>977</v>
      </c>
      <c r="H2777">
        <v>681</v>
      </c>
    </row>
    <row r="2778" spans="2:8" x14ac:dyDescent="0.3">
      <c r="B2778" t="s">
        <v>1186</v>
      </c>
      <c r="C2778" t="s">
        <v>1237</v>
      </c>
      <c r="D2778" t="s">
        <v>1238</v>
      </c>
      <c r="E2778" t="s">
        <v>975</v>
      </c>
      <c r="F2778" t="s">
        <v>976</v>
      </c>
      <c r="G2778" t="s">
        <v>987</v>
      </c>
      <c r="H2778">
        <v>289</v>
      </c>
    </row>
    <row r="2779" spans="2:8" x14ac:dyDescent="0.3">
      <c r="B2779" t="s">
        <v>1186</v>
      </c>
      <c r="C2779" t="s">
        <v>1237</v>
      </c>
      <c r="D2779" t="s">
        <v>1238</v>
      </c>
      <c r="E2779" t="s">
        <v>982</v>
      </c>
      <c r="F2779" t="s">
        <v>976</v>
      </c>
      <c r="G2779" t="s">
        <v>987</v>
      </c>
      <c r="H2779">
        <v>275</v>
      </c>
    </row>
    <row r="2780" spans="2:8" x14ac:dyDescent="0.3">
      <c r="B2780" t="s">
        <v>1186</v>
      </c>
      <c r="C2780" t="s">
        <v>1237</v>
      </c>
      <c r="D2780" t="s">
        <v>1238</v>
      </c>
      <c r="E2780" t="s">
        <v>975</v>
      </c>
      <c r="F2780" t="s">
        <v>976</v>
      </c>
      <c r="G2780" t="s">
        <v>995</v>
      </c>
      <c r="H2780">
        <v>3066</v>
      </c>
    </row>
    <row r="2781" spans="2:8" x14ac:dyDescent="0.3">
      <c r="B2781" t="s">
        <v>1186</v>
      </c>
      <c r="C2781" t="s">
        <v>1237</v>
      </c>
      <c r="D2781" t="s">
        <v>1238</v>
      </c>
      <c r="E2781" t="s">
        <v>982</v>
      </c>
      <c r="F2781" t="s">
        <v>976</v>
      </c>
      <c r="G2781" t="s">
        <v>995</v>
      </c>
      <c r="H2781">
        <v>3131</v>
      </c>
    </row>
    <row r="2782" spans="2:8" x14ac:dyDescent="0.3">
      <c r="B2782" t="s">
        <v>1186</v>
      </c>
      <c r="C2782" t="s">
        <v>1237</v>
      </c>
      <c r="D2782" t="s">
        <v>1238</v>
      </c>
      <c r="E2782" t="s">
        <v>975</v>
      </c>
      <c r="F2782" t="s">
        <v>998</v>
      </c>
      <c r="G2782" t="s">
        <v>977</v>
      </c>
      <c r="H2782">
        <v>6</v>
      </c>
    </row>
    <row r="2783" spans="2:8" x14ac:dyDescent="0.3">
      <c r="B2783" t="s">
        <v>1186</v>
      </c>
      <c r="C2783" t="s">
        <v>1237</v>
      </c>
      <c r="D2783" t="s">
        <v>1238</v>
      </c>
      <c r="E2783" t="s">
        <v>982</v>
      </c>
      <c r="F2783" t="s">
        <v>998</v>
      </c>
      <c r="G2783" t="s">
        <v>977</v>
      </c>
      <c r="H2783">
        <v>1</v>
      </c>
    </row>
    <row r="2784" spans="2:8" x14ac:dyDescent="0.3">
      <c r="B2784" t="s">
        <v>1186</v>
      </c>
      <c r="C2784" t="s">
        <v>1237</v>
      </c>
      <c r="D2784" t="s">
        <v>1238</v>
      </c>
      <c r="E2784" t="s">
        <v>975</v>
      </c>
      <c r="F2784" t="s">
        <v>998</v>
      </c>
      <c r="G2784" t="s">
        <v>987</v>
      </c>
      <c r="H2784">
        <v>2</v>
      </c>
    </row>
    <row r="2785" spans="2:8" x14ac:dyDescent="0.3">
      <c r="B2785" t="s">
        <v>1186</v>
      </c>
      <c r="C2785" t="s">
        <v>1237</v>
      </c>
      <c r="D2785" t="s">
        <v>1238</v>
      </c>
      <c r="E2785" t="s">
        <v>982</v>
      </c>
      <c r="F2785" t="s">
        <v>998</v>
      </c>
      <c r="G2785" t="s">
        <v>987</v>
      </c>
      <c r="H2785">
        <v>2</v>
      </c>
    </row>
    <row r="2786" spans="2:8" x14ac:dyDescent="0.3">
      <c r="B2786" t="s">
        <v>1186</v>
      </c>
      <c r="C2786" t="s">
        <v>1237</v>
      </c>
      <c r="D2786" t="s">
        <v>1238</v>
      </c>
      <c r="E2786" t="s">
        <v>975</v>
      </c>
      <c r="F2786" t="s">
        <v>998</v>
      </c>
      <c r="G2786" t="s">
        <v>995</v>
      </c>
      <c r="H2786">
        <v>59</v>
      </c>
    </row>
    <row r="2787" spans="2:8" x14ac:dyDescent="0.3">
      <c r="B2787" t="s">
        <v>1186</v>
      </c>
      <c r="C2787" t="s">
        <v>1237</v>
      </c>
      <c r="D2787" t="s">
        <v>1238</v>
      </c>
      <c r="E2787" t="s">
        <v>982</v>
      </c>
      <c r="F2787" t="s">
        <v>998</v>
      </c>
      <c r="G2787" t="s">
        <v>995</v>
      </c>
      <c r="H2787">
        <v>45</v>
      </c>
    </row>
    <row r="2788" spans="2:8" x14ac:dyDescent="0.3">
      <c r="B2788" t="s">
        <v>1186</v>
      </c>
      <c r="C2788" t="s">
        <v>1237</v>
      </c>
      <c r="D2788" t="s">
        <v>1239</v>
      </c>
      <c r="E2788" t="s">
        <v>975</v>
      </c>
      <c r="F2788" t="s">
        <v>976</v>
      </c>
      <c r="G2788" t="s">
        <v>977</v>
      </c>
      <c r="H2788">
        <v>902</v>
      </c>
    </row>
    <row r="2789" spans="2:8" x14ac:dyDescent="0.3">
      <c r="B2789" t="s">
        <v>1186</v>
      </c>
      <c r="C2789" t="s">
        <v>1237</v>
      </c>
      <c r="D2789" t="s">
        <v>1239</v>
      </c>
      <c r="E2789" t="s">
        <v>982</v>
      </c>
      <c r="F2789" t="s">
        <v>976</v>
      </c>
      <c r="G2789" t="s">
        <v>977</v>
      </c>
      <c r="H2789">
        <v>812</v>
      </c>
    </row>
    <row r="2790" spans="2:8" x14ac:dyDescent="0.3">
      <c r="B2790" t="s">
        <v>1186</v>
      </c>
      <c r="C2790" t="s">
        <v>1237</v>
      </c>
      <c r="D2790" t="s">
        <v>1239</v>
      </c>
      <c r="E2790" t="s">
        <v>975</v>
      </c>
      <c r="F2790" t="s">
        <v>976</v>
      </c>
      <c r="G2790" t="s">
        <v>987</v>
      </c>
      <c r="H2790">
        <v>400</v>
      </c>
    </row>
    <row r="2791" spans="2:8" x14ac:dyDescent="0.3">
      <c r="B2791" t="s">
        <v>1186</v>
      </c>
      <c r="C2791" t="s">
        <v>1237</v>
      </c>
      <c r="D2791" t="s">
        <v>1239</v>
      </c>
      <c r="E2791" t="s">
        <v>982</v>
      </c>
      <c r="F2791" t="s">
        <v>976</v>
      </c>
      <c r="G2791" t="s">
        <v>987</v>
      </c>
      <c r="H2791">
        <v>452</v>
      </c>
    </row>
    <row r="2792" spans="2:8" x14ac:dyDescent="0.3">
      <c r="B2792" t="s">
        <v>1186</v>
      </c>
      <c r="C2792" t="s">
        <v>1237</v>
      </c>
      <c r="D2792" t="s">
        <v>1239</v>
      </c>
      <c r="E2792" t="s">
        <v>975</v>
      </c>
      <c r="F2792" t="s">
        <v>976</v>
      </c>
      <c r="G2792" t="s">
        <v>995</v>
      </c>
      <c r="H2792">
        <v>4094</v>
      </c>
    </row>
    <row r="2793" spans="2:8" x14ac:dyDescent="0.3">
      <c r="B2793" t="s">
        <v>1186</v>
      </c>
      <c r="C2793" t="s">
        <v>1237</v>
      </c>
      <c r="D2793" t="s">
        <v>1239</v>
      </c>
      <c r="E2793" t="s">
        <v>982</v>
      </c>
      <c r="F2793" t="s">
        <v>976</v>
      </c>
      <c r="G2793" t="s">
        <v>995</v>
      </c>
      <c r="H2793">
        <v>4173</v>
      </c>
    </row>
    <row r="2794" spans="2:8" x14ac:dyDescent="0.3">
      <c r="B2794" t="s">
        <v>1186</v>
      </c>
      <c r="C2794" t="s">
        <v>1237</v>
      </c>
      <c r="D2794" t="s">
        <v>1239</v>
      </c>
      <c r="E2794" t="s">
        <v>975</v>
      </c>
      <c r="F2794" t="s">
        <v>998</v>
      </c>
      <c r="G2794" t="s">
        <v>977</v>
      </c>
      <c r="H2794">
        <v>27</v>
      </c>
    </row>
    <row r="2795" spans="2:8" x14ac:dyDescent="0.3">
      <c r="B2795" t="s">
        <v>1186</v>
      </c>
      <c r="C2795" t="s">
        <v>1237</v>
      </c>
      <c r="D2795" t="s">
        <v>1239</v>
      </c>
      <c r="E2795" t="s">
        <v>982</v>
      </c>
      <c r="F2795" t="s">
        <v>998</v>
      </c>
      <c r="G2795" t="s">
        <v>977</v>
      </c>
      <c r="H2795">
        <v>22</v>
      </c>
    </row>
    <row r="2796" spans="2:8" x14ac:dyDescent="0.3">
      <c r="B2796" t="s">
        <v>1186</v>
      </c>
      <c r="C2796" t="s">
        <v>1237</v>
      </c>
      <c r="D2796" t="s">
        <v>1239</v>
      </c>
      <c r="E2796" t="s">
        <v>975</v>
      </c>
      <c r="F2796" t="s">
        <v>998</v>
      </c>
      <c r="G2796" t="s">
        <v>987</v>
      </c>
      <c r="H2796">
        <v>5</v>
      </c>
    </row>
    <row r="2797" spans="2:8" x14ac:dyDescent="0.3">
      <c r="B2797" t="s">
        <v>1186</v>
      </c>
      <c r="C2797" t="s">
        <v>1237</v>
      </c>
      <c r="D2797" t="s">
        <v>1239</v>
      </c>
      <c r="E2797" t="s">
        <v>982</v>
      </c>
      <c r="F2797" t="s">
        <v>998</v>
      </c>
      <c r="G2797" t="s">
        <v>987</v>
      </c>
      <c r="H2797">
        <v>5</v>
      </c>
    </row>
    <row r="2798" spans="2:8" x14ac:dyDescent="0.3">
      <c r="B2798" t="s">
        <v>1186</v>
      </c>
      <c r="C2798" t="s">
        <v>1237</v>
      </c>
      <c r="D2798" t="s">
        <v>1239</v>
      </c>
      <c r="E2798" t="s">
        <v>975</v>
      </c>
      <c r="F2798" t="s">
        <v>998</v>
      </c>
      <c r="G2798" t="s">
        <v>995</v>
      </c>
      <c r="H2798">
        <v>140</v>
      </c>
    </row>
    <row r="2799" spans="2:8" x14ac:dyDescent="0.3">
      <c r="B2799" t="s">
        <v>1186</v>
      </c>
      <c r="C2799" t="s">
        <v>1237</v>
      </c>
      <c r="D2799" t="s">
        <v>1239</v>
      </c>
      <c r="E2799" t="s">
        <v>982</v>
      </c>
      <c r="F2799" t="s">
        <v>998</v>
      </c>
      <c r="G2799" t="s">
        <v>995</v>
      </c>
      <c r="H2799">
        <v>68</v>
      </c>
    </row>
    <row r="2800" spans="2:8" x14ac:dyDescent="0.3">
      <c r="B2800" t="s">
        <v>1186</v>
      </c>
      <c r="C2800" t="s">
        <v>1237</v>
      </c>
      <c r="D2800" t="s">
        <v>1240</v>
      </c>
      <c r="E2800" t="s">
        <v>975</v>
      </c>
      <c r="F2800" t="s">
        <v>976</v>
      </c>
      <c r="G2800" t="s">
        <v>977</v>
      </c>
      <c r="H2800">
        <v>650</v>
      </c>
    </row>
    <row r="2801" spans="2:8" x14ac:dyDescent="0.3">
      <c r="B2801" t="s">
        <v>1186</v>
      </c>
      <c r="C2801" t="s">
        <v>1237</v>
      </c>
      <c r="D2801" t="s">
        <v>1240</v>
      </c>
      <c r="E2801" t="s">
        <v>982</v>
      </c>
      <c r="F2801" t="s">
        <v>976</v>
      </c>
      <c r="G2801" t="s">
        <v>977</v>
      </c>
      <c r="H2801">
        <v>632</v>
      </c>
    </row>
    <row r="2802" spans="2:8" x14ac:dyDescent="0.3">
      <c r="B2802" t="s">
        <v>1186</v>
      </c>
      <c r="C2802" t="s">
        <v>1237</v>
      </c>
      <c r="D2802" t="s">
        <v>1240</v>
      </c>
      <c r="E2802" t="s">
        <v>975</v>
      </c>
      <c r="F2802" t="s">
        <v>976</v>
      </c>
      <c r="G2802" t="s">
        <v>987</v>
      </c>
      <c r="H2802">
        <v>254</v>
      </c>
    </row>
    <row r="2803" spans="2:8" x14ac:dyDescent="0.3">
      <c r="B2803" t="s">
        <v>1186</v>
      </c>
      <c r="C2803" t="s">
        <v>1237</v>
      </c>
      <c r="D2803" t="s">
        <v>1240</v>
      </c>
      <c r="E2803" t="s">
        <v>982</v>
      </c>
      <c r="F2803" t="s">
        <v>976</v>
      </c>
      <c r="G2803" t="s">
        <v>987</v>
      </c>
      <c r="H2803">
        <v>315</v>
      </c>
    </row>
    <row r="2804" spans="2:8" x14ac:dyDescent="0.3">
      <c r="B2804" t="s">
        <v>1186</v>
      </c>
      <c r="C2804" t="s">
        <v>1237</v>
      </c>
      <c r="D2804" t="s">
        <v>1240</v>
      </c>
      <c r="E2804" t="s">
        <v>975</v>
      </c>
      <c r="F2804" t="s">
        <v>976</v>
      </c>
      <c r="G2804" t="s">
        <v>995</v>
      </c>
      <c r="H2804">
        <v>2728</v>
      </c>
    </row>
    <row r="2805" spans="2:8" x14ac:dyDescent="0.3">
      <c r="B2805" t="s">
        <v>1186</v>
      </c>
      <c r="C2805" t="s">
        <v>1237</v>
      </c>
      <c r="D2805" t="s">
        <v>1240</v>
      </c>
      <c r="E2805" t="s">
        <v>982</v>
      </c>
      <c r="F2805" t="s">
        <v>976</v>
      </c>
      <c r="G2805" t="s">
        <v>995</v>
      </c>
      <c r="H2805">
        <v>2842</v>
      </c>
    </row>
    <row r="2806" spans="2:8" x14ac:dyDescent="0.3">
      <c r="B2806" t="s">
        <v>1186</v>
      </c>
      <c r="C2806" t="s">
        <v>1237</v>
      </c>
      <c r="D2806" t="s">
        <v>1240</v>
      </c>
      <c r="E2806" t="s">
        <v>975</v>
      </c>
      <c r="F2806" t="s">
        <v>998</v>
      </c>
      <c r="G2806" t="s">
        <v>977</v>
      </c>
      <c r="H2806">
        <v>12</v>
      </c>
    </row>
    <row r="2807" spans="2:8" x14ac:dyDescent="0.3">
      <c r="B2807" t="s">
        <v>1186</v>
      </c>
      <c r="C2807" t="s">
        <v>1237</v>
      </c>
      <c r="D2807" t="s">
        <v>1240</v>
      </c>
      <c r="E2807" t="s">
        <v>982</v>
      </c>
      <c r="F2807" t="s">
        <v>998</v>
      </c>
      <c r="G2807" t="s">
        <v>977</v>
      </c>
      <c r="H2807">
        <v>7</v>
      </c>
    </row>
    <row r="2808" spans="2:8" x14ac:dyDescent="0.3">
      <c r="B2808" t="s">
        <v>1186</v>
      </c>
      <c r="C2808" t="s">
        <v>1237</v>
      </c>
      <c r="D2808" t="s">
        <v>1240</v>
      </c>
      <c r="E2808" t="s">
        <v>975</v>
      </c>
      <c r="F2808" t="s">
        <v>998</v>
      </c>
      <c r="G2808" t="s">
        <v>987</v>
      </c>
      <c r="H2808">
        <v>3</v>
      </c>
    </row>
    <row r="2809" spans="2:8" x14ac:dyDescent="0.3">
      <c r="B2809" t="s">
        <v>1186</v>
      </c>
      <c r="C2809" t="s">
        <v>1237</v>
      </c>
      <c r="D2809" t="s">
        <v>1240</v>
      </c>
      <c r="E2809" t="s">
        <v>982</v>
      </c>
      <c r="F2809" t="s">
        <v>998</v>
      </c>
      <c r="G2809" t="s">
        <v>987</v>
      </c>
      <c r="H2809">
        <v>1</v>
      </c>
    </row>
    <row r="2810" spans="2:8" x14ac:dyDescent="0.3">
      <c r="B2810" t="s">
        <v>1186</v>
      </c>
      <c r="C2810" t="s">
        <v>1237</v>
      </c>
      <c r="D2810" t="s">
        <v>1240</v>
      </c>
      <c r="E2810" t="s">
        <v>975</v>
      </c>
      <c r="F2810" t="s">
        <v>998</v>
      </c>
      <c r="G2810" t="s">
        <v>995</v>
      </c>
      <c r="H2810">
        <v>63</v>
      </c>
    </row>
    <row r="2811" spans="2:8" x14ac:dyDescent="0.3">
      <c r="B2811" t="s">
        <v>1186</v>
      </c>
      <c r="C2811" t="s">
        <v>1237</v>
      </c>
      <c r="D2811" t="s">
        <v>1240</v>
      </c>
      <c r="E2811" t="s">
        <v>982</v>
      </c>
      <c r="F2811" t="s">
        <v>998</v>
      </c>
      <c r="G2811" t="s">
        <v>995</v>
      </c>
      <c r="H2811">
        <v>39</v>
      </c>
    </row>
    <row r="2812" spans="2:8" x14ac:dyDescent="0.3">
      <c r="B2812" t="s">
        <v>1186</v>
      </c>
      <c r="C2812" t="s">
        <v>1237</v>
      </c>
      <c r="D2812" t="s">
        <v>1241</v>
      </c>
      <c r="E2812" t="s">
        <v>975</v>
      </c>
      <c r="F2812" t="s">
        <v>976</v>
      </c>
      <c r="G2812" t="s">
        <v>977</v>
      </c>
      <c r="H2812">
        <v>575</v>
      </c>
    </row>
    <row r="2813" spans="2:8" x14ac:dyDescent="0.3">
      <c r="B2813" t="s">
        <v>1186</v>
      </c>
      <c r="C2813" t="s">
        <v>1237</v>
      </c>
      <c r="D2813" t="s">
        <v>1241</v>
      </c>
      <c r="E2813" t="s">
        <v>982</v>
      </c>
      <c r="F2813" t="s">
        <v>976</v>
      </c>
      <c r="G2813" t="s">
        <v>977</v>
      </c>
      <c r="H2813">
        <v>520</v>
      </c>
    </row>
    <row r="2814" spans="2:8" x14ac:dyDescent="0.3">
      <c r="B2814" t="s">
        <v>1186</v>
      </c>
      <c r="C2814" t="s">
        <v>1237</v>
      </c>
      <c r="D2814" t="s">
        <v>1241</v>
      </c>
      <c r="E2814" t="s">
        <v>975</v>
      </c>
      <c r="F2814" t="s">
        <v>976</v>
      </c>
      <c r="G2814" t="s">
        <v>987</v>
      </c>
      <c r="H2814">
        <v>265</v>
      </c>
    </row>
    <row r="2815" spans="2:8" x14ac:dyDescent="0.3">
      <c r="B2815" t="s">
        <v>1186</v>
      </c>
      <c r="C2815" t="s">
        <v>1237</v>
      </c>
      <c r="D2815" t="s">
        <v>1241</v>
      </c>
      <c r="E2815" t="s">
        <v>982</v>
      </c>
      <c r="F2815" t="s">
        <v>976</v>
      </c>
      <c r="G2815" t="s">
        <v>987</v>
      </c>
      <c r="H2815">
        <v>244</v>
      </c>
    </row>
    <row r="2816" spans="2:8" x14ac:dyDescent="0.3">
      <c r="B2816" t="s">
        <v>1186</v>
      </c>
      <c r="C2816" t="s">
        <v>1237</v>
      </c>
      <c r="D2816" t="s">
        <v>1241</v>
      </c>
      <c r="E2816" t="s">
        <v>975</v>
      </c>
      <c r="F2816" t="s">
        <v>976</v>
      </c>
      <c r="G2816" t="s">
        <v>995</v>
      </c>
      <c r="H2816">
        <v>2461</v>
      </c>
    </row>
    <row r="2817" spans="2:8" x14ac:dyDescent="0.3">
      <c r="B2817" t="s">
        <v>1186</v>
      </c>
      <c r="C2817" t="s">
        <v>1237</v>
      </c>
      <c r="D2817" t="s">
        <v>1241</v>
      </c>
      <c r="E2817" t="s">
        <v>982</v>
      </c>
      <c r="F2817" t="s">
        <v>976</v>
      </c>
      <c r="G2817" t="s">
        <v>995</v>
      </c>
      <c r="H2817">
        <v>2497</v>
      </c>
    </row>
    <row r="2818" spans="2:8" x14ac:dyDescent="0.3">
      <c r="B2818" t="s">
        <v>1186</v>
      </c>
      <c r="C2818" t="s">
        <v>1237</v>
      </c>
      <c r="D2818" t="s">
        <v>1241</v>
      </c>
      <c r="E2818" t="s">
        <v>975</v>
      </c>
      <c r="F2818" t="s">
        <v>998</v>
      </c>
      <c r="G2818" t="s">
        <v>977</v>
      </c>
      <c r="H2818">
        <v>8</v>
      </c>
    </row>
    <row r="2819" spans="2:8" x14ac:dyDescent="0.3">
      <c r="B2819" t="s">
        <v>1186</v>
      </c>
      <c r="C2819" t="s">
        <v>1237</v>
      </c>
      <c r="D2819" t="s">
        <v>1241</v>
      </c>
      <c r="E2819" t="s">
        <v>982</v>
      </c>
      <c r="F2819" t="s">
        <v>998</v>
      </c>
      <c r="G2819" t="s">
        <v>977</v>
      </c>
      <c r="H2819">
        <v>13</v>
      </c>
    </row>
    <row r="2820" spans="2:8" x14ac:dyDescent="0.3">
      <c r="B2820" t="s">
        <v>1186</v>
      </c>
      <c r="C2820" t="s">
        <v>1237</v>
      </c>
      <c r="D2820" t="s">
        <v>1241</v>
      </c>
      <c r="E2820" t="s">
        <v>975</v>
      </c>
      <c r="F2820" t="s">
        <v>998</v>
      </c>
      <c r="G2820" t="s">
        <v>987</v>
      </c>
      <c r="H2820">
        <v>3</v>
      </c>
    </row>
    <row r="2821" spans="2:8" x14ac:dyDescent="0.3">
      <c r="B2821" t="s">
        <v>1186</v>
      </c>
      <c r="C2821" t="s">
        <v>1237</v>
      </c>
      <c r="D2821" t="s">
        <v>1241</v>
      </c>
      <c r="E2821" t="s">
        <v>982</v>
      </c>
      <c r="F2821" t="s">
        <v>998</v>
      </c>
      <c r="G2821" t="s">
        <v>987</v>
      </c>
      <c r="H2821">
        <v>5</v>
      </c>
    </row>
    <row r="2822" spans="2:8" x14ac:dyDescent="0.3">
      <c r="B2822" t="s">
        <v>1186</v>
      </c>
      <c r="C2822" t="s">
        <v>1237</v>
      </c>
      <c r="D2822" t="s">
        <v>1241</v>
      </c>
      <c r="E2822" t="s">
        <v>975</v>
      </c>
      <c r="F2822" t="s">
        <v>998</v>
      </c>
      <c r="G2822" t="s">
        <v>995</v>
      </c>
      <c r="H2822">
        <v>81</v>
      </c>
    </row>
    <row r="2823" spans="2:8" x14ac:dyDescent="0.3">
      <c r="B2823" t="s">
        <v>1186</v>
      </c>
      <c r="C2823" t="s">
        <v>1237</v>
      </c>
      <c r="D2823" t="s">
        <v>1241</v>
      </c>
      <c r="E2823" t="s">
        <v>982</v>
      </c>
      <c r="F2823" t="s">
        <v>998</v>
      </c>
      <c r="G2823" t="s">
        <v>995</v>
      </c>
      <c r="H2823">
        <v>60</v>
      </c>
    </row>
    <row r="2824" spans="2:8" x14ac:dyDescent="0.3">
      <c r="B2824" t="s">
        <v>1186</v>
      </c>
      <c r="C2824" t="s">
        <v>1237</v>
      </c>
      <c r="D2824" t="s">
        <v>1242</v>
      </c>
      <c r="E2824" t="s">
        <v>975</v>
      </c>
      <c r="F2824" t="s">
        <v>976</v>
      </c>
      <c r="G2824" t="s">
        <v>977</v>
      </c>
      <c r="H2824">
        <v>427</v>
      </c>
    </row>
    <row r="2825" spans="2:8" x14ac:dyDescent="0.3">
      <c r="B2825" t="s">
        <v>1186</v>
      </c>
      <c r="C2825" t="s">
        <v>1237</v>
      </c>
      <c r="D2825" t="s">
        <v>1242</v>
      </c>
      <c r="E2825" t="s">
        <v>982</v>
      </c>
      <c r="F2825" t="s">
        <v>976</v>
      </c>
      <c r="G2825" t="s">
        <v>977</v>
      </c>
      <c r="H2825">
        <v>369</v>
      </c>
    </row>
    <row r="2826" spans="2:8" x14ac:dyDescent="0.3">
      <c r="B2826" t="s">
        <v>1186</v>
      </c>
      <c r="C2826" t="s">
        <v>1237</v>
      </c>
      <c r="D2826" t="s">
        <v>1242</v>
      </c>
      <c r="E2826" t="s">
        <v>975</v>
      </c>
      <c r="F2826" t="s">
        <v>976</v>
      </c>
      <c r="G2826" t="s">
        <v>987</v>
      </c>
      <c r="H2826">
        <v>189</v>
      </c>
    </row>
    <row r="2827" spans="2:8" x14ac:dyDescent="0.3">
      <c r="B2827" t="s">
        <v>1186</v>
      </c>
      <c r="C2827" t="s">
        <v>1237</v>
      </c>
      <c r="D2827" t="s">
        <v>1242</v>
      </c>
      <c r="E2827" t="s">
        <v>982</v>
      </c>
      <c r="F2827" t="s">
        <v>976</v>
      </c>
      <c r="G2827" t="s">
        <v>987</v>
      </c>
      <c r="H2827">
        <v>210</v>
      </c>
    </row>
    <row r="2828" spans="2:8" x14ac:dyDescent="0.3">
      <c r="B2828" t="s">
        <v>1186</v>
      </c>
      <c r="C2828" t="s">
        <v>1237</v>
      </c>
      <c r="D2828" t="s">
        <v>1242</v>
      </c>
      <c r="E2828" t="s">
        <v>975</v>
      </c>
      <c r="F2828" t="s">
        <v>976</v>
      </c>
      <c r="G2828" t="s">
        <v>995</v>
      </c>
      <c r="H2828">
        <v>1966</v>
      </c>
    </row>
    <row r="2829" spans="2:8" x14ac:dyDescent="0.3">
      <c r="B2829" t="s">
        <v>1186</v>
      </c>
      <c r="C2829" t="s">
        <v>1237</v>
      </c>
      <c r="D2829" t="s">
        <v>1242</v>
      </c>
      <c r="E2829" t="s">
        <v>982</v>
      </c>
      <c r="F2829" t="s">
        <v>976</v>
      </c>
      <c r="G2829" t="s">
        <v>995</v>
      </c>
      <c r="H2829">
        <v>1927</v>
      </c>
    </row>
    <row r="2830" spans="2:8" x14ac:dyDescent="0.3">
      <c r="B2830" t="s">
        <v>1186</v>
      </c>
      <c r="C2830" t="s">
        <v>1237</v>
      </c>
      <c r="D2830" t="s">
        <v>1242</v>
      </c>
      <c r="E2830" t="s">
        <v>975</v>
      </c>
      <c r="F2830" t="s">
        <v>998</v>
      </c>
      <c r="G2830" t="s">
        <v>977</v>
      </c>
      <c r="H2830">
        <v>12</v>
      </c>
    </row>
    <row r="2831" spans="2:8" x14ac:dyDescent="0.3">
      <c r="B2831" t="s">
        <v>1186</v>
      </c>
      <c r="C2831" t="s">
        <v>1237</v>
      </c>
      <c r="D2831" t="s">
        <v>1242</v>
      </c>
      <c r="E2831" t="s">
        <v>982</v>
      </c>
      <c r="F2831" t="s">
        <v>998</v>
      </c>
      <c r="G2831" t="s">
        <v>977</v>
      </c>
      <c r="H2831">
        <v>15</v>
      </c>
    </row>
    <row r="2832" spans="2:8" x14ac:dyDescent="0.3">
      <c r="B2832" t="s">
        <v>1186</v>
      </c>
      <c r="C2832" t="s">
        <v>1237</v>
      </c>
      <c r="D2832" t="s">
        <v>1242</v>
      </c>
      <c r="E2832" t="s">
        <v>975</v>
      </c>
      <c r="F2832" t="s">
        <v>998</v>
      </c>
      <c r="G2832" t="s">
        <v>987</v>
      </c>
      <c r="H2832">
        <v>2</v>
      </c>
    </row>
    <row r="2833" spans="2:8" x14ac:dyDescent="0.3">
      <c r="B2833" t="s">
        <v>1186</v>
      </c>
      <c r="C2833" t="s">
        <v>1237</v>
      </c>
      <c r="D2833" t="s">
        <v>1242</v>
      </c>
      <c r="E2833" t="s">
        <v>982</v>
      </c>
      <c r="F2833" t="s">
        <v>998</v>
      </c>
      <c r="G2833" t="s">
        <v>987</v>
      </c>
      <c r="H2833">
        <v>0</v>
      </c>
    </row>
    <row r="2834" spans="2:8" x14ac:dyDescent="0.3">
      <c r="B2834" t="s">
        <v>1186</v>
      </c>
      <c r="C2834" t="s">
        <v>1237</v>
      </c>
      <c r="D2834" t="s">
        <v>1242</v>
      </c>
      <c r="E2834" t="s">
        <v>975</v>
      </c>
      <c r="F2834" t="s">
        <v>998</v>
      </c>
      <c r="G2834" t="s">
        <v>995</v>
      </c>
      <c r="H2834">
        <v>64</v>
      </c>
    </row>
    <row r="2835" spans="2:8" x14ac:dyDescent="0.3">
      <c r="B2835" t="s">
        <v>1186</v>
      </c>
      <c r="C2835" t="s">
        <v>1237</v>
      </c>
      <c r="D2835" t="s">
        <v>1242</v>
      </c>
      <c r="E2835" t="s">
        <v>982</v>
      </c>
      <c r="F2835" t="s">
        <v>998</v>
      </c>
      <c r="G2835" t="s">
        <v>995</v>
      </c>
      <c r="H2835">
        <v>33</v>
      </c>
    </row>
    <row r="2836" spans="2:8" x14ac:dyDescent="0.3">
      <c r="B2836" t="s">
        <v>1186</v>
      </c>
      <c r="C2836" t="s">
        <v>1237</v>
      </c>
      <c r="D2836" t="s">
        <v>1243</v>
      </c>
      <c r="E2836" t="s">
        <v>975</v>
      </c>
      <c r="F2836" t="s">
        <v>976</v>
      </c>
      <c r="G2836" t="s">
        <v>977</v>
      </c>
      <c r="H2836">
        <v>1508</v>
      </c>
    </row>
    <row r="2837" spans="2:8" x14ac:dyDescent="0.3">
      <c r="B2837" t="s">
        <v>1186</v>
      </c>
      <c r="C2837" t="s">
        <v>1237</v>
      </c>
      <c r="D2837" t="s">
        <v>1243</v>
      </c>
      <c r="E2837" t="s">
        <v>982</v>
      </c>
      <c r="F2837" t="s">
        <v>976</v>
      </c>
      <c r="G2837" t="s">
        <v>977</v>
      </c>
      <c r="H2837">
        <v>1377</v>
      </c>
    </row>
    <row r="2838" spans="2:8" x14ac:dyDescent="0.3">
      <c r="B2838" t="s">
        <v>1186</v>
      </c>
      <c r="C2838" t="s">
        <v>1237</v>
      </c>
      <c r="D2838" t="s">
        <v>1243</v>
      </c>
      <c r="E2838" t="s">
        <v>975</v>
      </c>
      <c r="F2838" t="s">
        <v>976</v>
      </c>
      <c r="G2838" t="s">
        <v>987</v>
      </c>
      <c r="H2838">
        <v>703</v>
      </c>
    </row>
    <row r="2839" spans="2:8" x14ac:dyDescent="0.3">
      <c r="B2839" t="s">
        <v>1186</v>
      </c>
      <c r="C2839" t="s">
        <v>1237</v>
      </c>
      <c r="D2839" t="s">
        <v>1243</v>
      </c>
      <c r="E2839" t="s">
        <v>982</v>
      </c>
      <c r="F2839" t="s">
        <v>976</v>
      </c>
      <c r="G2839" t="s">
        <v>987</v>
      </c>
      <c r="H2839">
        <v>727</v>
      </c>
    </row>
    <row r="2840" spans="2:8" x14ac:dyDescent="0.3">
      <c r="B2840" t="s">
        <v>1186</v>
      </c>
      <c r="C2840" t="s">
        <v>1237</v>
      </c>
      <c r="D2840" t="s">
        <v>1243</v>
      </c>
      <c r="E2840" t="s">
        <v>975</v>
      </c>
      <c r="F2840" t="s">
        <v>976</v>
      </c>
      <c r="G2840" t="s">
        <v>995</v>
      </c>
      <c r="H2840">
        <v>7292</v>
      </c>
    </row>
    <row r="2841" spans="2:8" x14ac:dyDescent="0.3">
      <c r="B2841" t="s">
        <v>1186</v>
      </c>
      <c r="C2841" t="s">
        <v>1237</v>
      </c>
      <c r="D2841" t="s">
        <v>1243</v>
      </c>
      <c r="E2841" t="s">
        <v>982</v>
      </c>
      <c r="F2841" t="s">
        <v>976</v>
      </c>
      <c r="G2841" t="s">
        <v>995</v>
      </c>
      <c r="H2841">
        <v>7600</v>
      </c>
    </row>
    <row r="2842" spans="2:8" x14ac:dyDescent="0.3">
      <c r="B2842" t="s">
        <v>1186</v>
      </c>
      <c r="C2842" t="s">
        <v>1237</v>
      </c>
      <c r="D2842" t="s">
        <v>1243</v>
      </c>
      <c r="E2842" t="s">
        <v>975</v>
      </c>
      <c r="F2842" t="s">
        <v>998</v>
      </c>
      <c r="G2842" t="s">
        <v>977</v>
      </c>
      <c r="H2842">
        <v>51</v>
      </c>
    </row>
    <row r="2843" spans="2:8" x14ac:dyDescent="0.3">
      <c r="B2843" t="s">
        <v>1186</v>
      </c>
      <c r="C2843" t="s">
        <v>1237</v>
      </c>
      <c r="D2843" t="s">
        <v>1243</v>
      </c>
      <c r="E2843" t="s">
        <v>982</v>
      </c>
      <c r="F2843" t="s">
        <v>998</v>
      </c>
      <c r="G2843" t="s">
        <v>977</v>
      </c>
      <c r="H2843">
        <v>67</v>
      </c>
    </row>
    <row r="2844" spans="2:8" x14ac:dyDescent="0.3">
      <c r="B2844" t="s">
        <v>1186</v>
      </c>
      <c r="C2844" t="s">
        <v>1237</v>
      </c>
      <c r="D2844" t="s">
        <v>1243</v>
      </c>
      <c r="E2844" t="s">
        <v>975</v>
      </c>
      <c r="F2844" t="s">
        <v>998</v>
      </c>
      <c r="G2844" t="s">
        <v>987</v>
      </c>
      <c r="H2844">
        <v>18</v>
      </c>
    </row>
    <row r="2845" spans="2:8" x14ac:dyDescent="0.3">
      <c r="B2845" t="s">
        <v>1186</v>
      </c>
      <c r="C2845" t="s">
        <v>1237</v>
      </c>
      <c r="D2845" t="s">
        <v>1243</v>
      </c>
      <c r="E2845" t="s">
        <v>982</v>
      </c>
      <c r="F2845" t="s">
        <v>998</v>
      </c>
      <c r="G2845" t="s">
        <v>987</v>
      </c>
      <c r="H2845">
        <v>14</v>
      </c>
    </row>
    <row r="2846" spans="2:8" x14ac:dyDescent="0.3">
      <c r="B2846" t="s">
        <v>1186</v>
      </c>
      <c r="C2846" t="s">
        <v>1237</v>
      </c>
      <c r="D2846" t="s">
        <v>1243</v>
      </c>
      <c r="E2846" t="s">
        <v>975</v>
      </c>
      <c r="F2846" t="s">
        <v>998</v>
      </c>
      <c r="G2846" t="s">
        <v>995</v>
      </c>
      <c r="H2846">
        <v>237</v>
      </c>
    </row>
    <row r="2847" spans="2:8" x14ac:dyDescent="0.3">
      <c r="B2847" t="s">
        <v>1186</v>
      </c>
      <c r="C2847" t="s">
        <v>1237</v>
      </c>
      <c r="D2847" t="s">
        <v>1243</v>
      </c>
      <c r="E2847" t="s">
        <v>982</v>
      </c>
      <c r="F2847" t="s">
        <v>998</v>
      </c>
      <c r="G2847" t="s">
        <v>995</v>
      </c>
      <c r="H2847">
        <v>185</v>
      </c>
    </row>
    <row r="2848" spans="2:8" x14ac:dyDescent="0.3">
      <c r="B2848" t="s">
        <v>1186</v>
      </c>
      <c r="C2848" t="s">
        <v>1237</v>
      </c>
      <c r="D2848" t="s">
        <v>1244</v>
      </c>
      <c r="E2848" t="s">
        <v>975</v>
      </c>
      <c r="F2848" t="s">
        <v>976</v>
      </c>
      <c r="G2848" t="s">
        <v>977</v>
      </c>
      <c r="H2848">
        <v>865</v>
      </c>
    </row>
    <row r="2849" spans="2:8" x14ac:dyDescent="0.3">
      <c r="B2849" t="s">
        <v>1186</v>
      </c>
      <c r="C2849" t="s">
        <v>1237</v>
      </c>
      <c r="D2849" t="s">
        <v>1244</v>
      </c>
      <c r="E2849" t="s">
        <v>982</v>
      </c>
      <c r="F2849" t="s">
        <v>976</v>
      </c>
      <c r="G2849" t="s">
        <v>977</v>
      </c>
      <c r="H2849">
        <v>786</v>
      </c>
    </row>
    <row r="2850" spans="2:8" x14ac:dyDescent="0.3">
      <c r="B2850" t="s">
        <v>1186</v>
      </c>
      <c r="C2850" t="s">
        <v>1237</v>
      </c>
      <c r="D2850" t="s">
        <v>1244</v>
      </c>
      <c r="E2850" t="s">
        <v>975</v>
      </c>
      <c r="F2850" t="s">
        <v>976</v>
      </c>
      <c r="G2850" t="s">
        <v>987</v>
      </c>
      <c r="H2850">
        <v>329</v>
      </c>
    </row>
    <row r="2851" spans="2:8" x14ac:dyDescent="0.3">
      <c r="B2851" t="s">
        <v>1186</v>
      </c>
      <c r="C2851" t="s">
        <v>1237</v>
      </c>
      <c r="D2851" t="s">
        <v>1244</v>
      </c>
      <c r="E2851" t="s">
        <v>982</v>
      </c>
      <c r="F2851" t="s">
        <v>976</v>
      </c>
      <c r="G2851" t="s">
        <v>987</v>
      </c>
      <c r="H2851">
        <v>321</v>
      </c>
    </row>
    <row r="2852" spans="2:8" x14ac:dyDescent="0.3">
      <c r="B2852" t="s">
        <v>1186</v>
      </c>
      <c r="C2852" t="s">
        <v>1237</v>
      </c>
      <c r="D2852" t="s">
        <v>1244</v>
      </c>
      <c r="E2852" t="s">
        <v>975</v>
      </c>
      <c r="F2852" t="s">
        <v>976</v>
      </c>
      <c r="G2852" t="s">
        <v>995</v>
      </c>
      <c r="H2852">
        <v>3326</v>
      </c>
    </row>
    <row r="2853" spans="2:8" x14ac:dyDescent="0.3">
      <c r="B2853" t="s">
        <v>1186</v>
      </c>
      <c r="C2853" t="s">
        <v>1237</v>
      </c>
      <c r="D2853" t="s">
        <v>1244</v>
      </c>
      <c r="E2853" t="s">
        <v>982</v>
      </c>
      <c r="F2853" t="s">
        <v>976</v>
      </c>
      <c r="G2853" t="s">
        <v>995</v>
      </c>
      <c r="H2853">
        <v>3378</v>
      </c>
    </row>
    <row r="2854" spans="2:8" x14ac:dyDescent="0.3">
      <c r="B2854" t="s">
        <v>1186</v>
      </c>
      <c r="C2854" t="s">
        <v>1237</v>
      </c>
      <c r="D2854" t="s">
        <v>1244</v>
      </c>
      <c r="E2854" t="s">
        <v>975</v>
      </c>
      <c r="F2854" t="s">
        <v>998</v>
      </c>
      <c r="G2854" t="s">
        <v>977</v>
      </c>
      <c r="H2854">
        <v>15</v>
      </c>
    </row>
    <row r="2855" spans="2:8" x14ac:dyDescent="0.3">
      <c r="B2855" t="s">
        <v>1186</v>
      </c>
      <c r="C2855" t="s">
        <v>1237</v>
      </c>
      <c r="D2855" t="s">
        <v>1244</v>
      </c>
      <c r="E2855" t="s">
        <v>982</v>
      </c>
      <c r="F2855" t="s">
        <v>998</v>
      </c>
      <c r="G2855" t="s">
        <v>977</v>
      </c>
      <c r="H2855">
        <v>16</v>
      </c>
    </row>
    <row r="2856" spans="2:8" x14ac:dyDescent="0.3">
      <c r="B2856" t="s">
        <v>1186</v>
      </c>
      <c r="C2856" t="s">
        <v>1237</v>
      </c>
      <c r="D2856" t="s">
        <v>1244</v>
      </c>
      <c r="E2856" t="s">
        <v>975</v>
      </c>
      <c r="F2856" t="s">
        <v>998</v>
      </c>
      <c r="G2856" t="s">
        <v>987</v>
      </c>
      <c r="H2856">
        <v>5</v>
      </c>
    </row>
    <row r="2857" spans="2:8" x14ac:dyDescent="0.3">
      <c r="B2857" t="s">
        <v>1186</v>
      </c>
      <c r="C2857" t="s">
        <v>1237</v>
      </c>
      <c r="D2857" t="s">
        <v>1244</v>
      </c>
      <c r="E2857" t="s">
        <v>982</v>
      </c>
      <c r="F2857" t="s">
        <v>998</v>
      </c>
      <c r="G2857" t="s">
        <v>987</v>
      </c>
      <c r="H2857">
        <v>3</v>
      </c>
    </row>
    <row r="2858" spans="2:8" x14ac:dyDescent="0.3">
      <c r="B2858" t="s">
        <v>1186</v>
      </c>
      <c r="C2858" t="s">
        <v>1237</v>
      </c>
      <c r="D2858" t="s">
        <v>1244</v>
      </c>
      <c r="E2858" t="s">
        <v>975</v>
      </c>
      <c r="F2858" t="s">
        <v>998</v>
      </c>
      <c r="G2858" t="s">
        <v>995</v>
      </c>
      <c r="H2858">
        <v>60</v>
      </c>
    </row>
    <row r="2859" spans="2:8" x14ac:dyDescent="0.3">
      <c r="B2859" t="s">
        <v>1186</v>
      </c>
      <c r="C2859" t="s">
        <v>1237</v>
      </c>
      <c r="D2859" t="s">
        <v>1244</v>
      </c>
      <c r="E2859" t="s">
        <v>982</v>
      </c>
      <c r="F2859" t="s">
        <v>998</v>
      </c>
      <c r="G2859" t="s">
        <v>995</v>
      </c>
      <c r="H2859">
        <v>73</v>
      </c>
    </row>
    <row r="2860" spans="2:8" x14ac:dyDescent="0.3">
      <c r="B2860" t="s">
        <v>1186</v>
      </c>
      <c r="C2860" t="s">
        <v>1237</v>
      </c>
      <c r="D2860" t="s">
        <v>1245</v>
      </c>
      <c r="E2860" t="s">
        <v>975</v>
      </c>
      <c r="F2860" t="s">
        <v>976</v>
      </c>
      <c r="G2860" t="s">
        <v>977</v>
      </c>
      <c r="H2860">
        <v>1267</v>
      </c>
    </row>
    <row r="2861" spans="2:8" x14ac:dyDescent="0.3">
      <c r="B2861" t="s">
        <v>1186</v>
      </c>
      <c r="C2861" t="s">
        <v>1237</v>
      </c>
      <c r="D2861" t="s">
        <v>1245</v>
      </c>
      <c r="E2861" t="s">
        <v>982</v>
      </c>
      <c r="F2861" t="s">
        <v>976</v>
      </c>
      <c r="G2861" t="s">
        <v>977</v>
      </c>
      <c r="H2861">
        <v>1154</v>
      </c>
    </row>
    <row r="2862" spans="2:8" x14ac:dyDescent="0.3">
      <c r="B2862" t="s">
        <v>1186</v>
      </c>
      <c r="C2862" t="s">
        <v>1237</v>
      </c>
      <c r="D2862" t="s">
        <v>1245</v>
      </c>
      <c r="E2862" t="s">
        <v>975</v>
      </c>
      <c r="F2862" t="s">
        <v>976</v>
      </c>
      <c r="G2862" t="s">
        <v>987</v>
      </c>
      <c r="H2862">
        <v>480</v>
      </c>
    </row>
    <row r="2863" spans="2:8" x14ac:dyDescent="0.3">
      <c r="B2863" t="s">
        <v>1186</v>
      </c>
      <c r="C2863" t="s">
        <v>1237</v>
      </c>
      <c r="D2863" t="s">
        <v>1245</v>
      </c>
      <c r="E2863" t="s">
        <v>982</v>
      </c>
      <c r="F2863" t="s">
        <v>976</v>
      </c>
      <c r="G2863" t="s">
        <v>987</v>
      </c>
      <c r="H2863">
        <v>486</v>
      </c>
    </row>
    <row r="2864" spans="2:8" x14ac:dyDescent="0.3">
      <c r="B2864" t="s">
        <v>1186</v>
      </c>
      <c r="C2864" t="s">
        <v>1237</v>
      </c>
      <c r="D2864" t="s">
        <v>1245</v>
      </c>
      <c r="E2864" t="s">
        <v>975</v>
      </c>
      <c r="F2864" t="s">
        <v>976</v>
      </c>
      <c r="G2864" t="s">
        <v>995</v>
      </c>
      <c r="H2864">
        <v>5198</v>
      </c>
    </row>
    <row r="2865" spans="2:8" x14ac:dyDescent="0.3">
      <c r="B2865" t="s">
        <v>1186</v>
      </c>
      <c r="C2865" t="s">
        <v>1237</v>
      </c>
      <c r="D2865" t="s">
        <v>1245</v>
      </c>
      <c r="E2865" t="s">
        <v>982</v>
      </c>
      <c r="F2865" t="s">
        <v>976</v>
      </c>
      <c r="G2865" t="s">
        <v>995</v>
      </c>
      <c r="H2865">
        <v>5121</v>
      </c>
    </row>
    <row r="2866" spans="2:8" x14ac:dyDescent="0.3">
      <c r="B2866" t="s">
        <v>1186</v>
      </c>
      <c r="C2866" t="s">
        <v>1237</v>
      </c>
      <c r="D2866" t="s">
        <v>1245</v>
      </c>
      <c r="E2866" t="s">
        <v>975</v>
      </c>
      <c r="F2866" t="s">
        <v>998</v>
      </c>
      <c r="G2866" t="s">
        <v>977</v>
      </c>
      <c r="H2866">
        <v>44</v>
      </c>
    </row>
    <row r="2867" spans="2:8" x14ac:dyDescent="0.3">
      <c r="B2867" t="s">
        <v>1186</v>
      </c>
      <c r="C2867" t="s">
        <v>1237</v>
      </c>
      <c r="D2867" t="s">
        <v>1245</v>
      </c>
      <c r="E2867" t="s">
        <v>982</v>
      </c>
      <c r="F2867" t="s">
        <v>998</v>
      </c>
      <c r="G2867" t="s">
        <v>977</v>
      </c>
      <c r="H2867">
        <v>29</v>
      </c>
    </row>
    <row r="2868" spans="2:8" x14ac:dyDescent="0.3">
      <c r="B2868" t="s">
        <v>1186</v>
      </c>
      <c r="C2868" t="s">
        <v>1237</v>
      </c>
      <c r="D2868" t="s">
        <v>1245</v>
      </c>
      <c r="E2868" t="s">
        <v>975</v>
      </c>
      <c r="F2868" t="s">
        <v>998</v>
      </c>
      <c r="G2868" t="s">
        <v>987</v>
      </c>
      <c r="H2868">
        <v>7</v>
      </c>
    </row>
    <row r="2869" spans="2:8" x14ac:dyDescent="0.3">
      <c r="B2869" t="s">
        <v>1186</v>
      </c>
      <c r="C2869" t="s">
        <v>1237</v>
      </c>
      <c r="D2869" t="s">
        <v>1245</v>
      </c>
      <c r="E2869" t="s">
        <v>982</v>
      </c>
      <c r="F2869" t="s">
        <v>998</v>
      </c>
      <c r="G2869" t="s">
        <v>987</v>
      </c>
      <c r="H2869">
        <v>4</v>
      </c>
    </row>
    <row r="2870" spans="2:8" x14ac:dyDescent="0.3">
      <c r="B2870" t="s">
        <v>1186</v>
      </c>
      <c r="C2870" t="s">
        <v>1237</v>
      </c>
      <c r="D2870" t="s">
        <v>1245</v>
      </c>
      <c r="E2870" t="s">
        <v>975</v>
      </c>
      <c r="F2870" t="s">
        <v>998</v>
      </c>
      <c r="G2870" t="s">
        <v>995</v>
      </c>
      <c r="H2870">
        <v>133</v>
      </c>
    </row>
    <row r="2871" spans="2:8" x14ac:dyDescent="0.3">
      <c r="B2871" t="s">
        <v>1186</v>
      </c>
      <c r="C2871" t="s">
        <v>1237</v>
      </c>
      <c r="D2871" t="s">
        <v>1245</v>
      </c>
      <c r="E2871" t="s">
        <v>982</v>
      </c>
      <c r="F2871" t="s">
        <v>998</v>
      </c>
      <c r="G2871" t="s">
        <v>995</v>
      </c>
      <c r="H2871">
        <v>93</v>
      </c>
    </row>
    <row r="2872" spans="2:8" x14ac:dyDescent="0.3">
      <c r="B2872" t="s">
        <v>1186</v>
      </c>
      <c r="C2872" t="s">
        <v>1237</v>
      </c>
      <c r="D2872" t="s">
        <v>1246</v>
      </c>
      <c r="E2872" t="s">
        <v>975</v>
      </c>
      <c r="F2872" t="s">
        <v>976</v>
      </c>
      <c r="G2872" t="s">
        <v>977</v>
      </c>
      <c r="H2872">
        <v>672</v>
      </c>
    </row>
    <row r="2873" spans="2:8" x14ac:dyDescent="0.3">
      <c r="B2873" t="s">
        <v>1186</v>
      </c>
      <c r="C2873" t="s">
        <v>1237</v>
      </c>
      <c r="D2873" t="s">
        <v>1246</v>
      </c>
      <c r="E2873" t="s">
        <v>982</v>
      </c>
      <c r="F2873" t="s">
        <v>976</v>
      </c>
      <c r="G2873" t="s">
        <v>977</v>
      </c>
      <c r="H2873">
        <v>653</v>
      </c>
    </row>
    <row r="2874" spans="2:8" x14ac:dyDescent="0.3">
      <c r="B2874" t="s">
        <v>1186</v>
      </c>
      <c r="C2874" t="s">
        <v>1237</v>
      </c>
      <c r="D2874" t="s">
        <v>1246</v>
      </c>
      <c r="E2874" t="s">
        <v>975</v>
      </c>
      <c r="F2874" t="s">
        <v>976</v>
      </c>
      <c r="G2874" t="s">
        <v>987</v>
      </c>
      <c r="H2874">
        <v>323</v>
      </c>
    </row>
    <row r="2875" spans="2:8" x14ac:dyDescent="0.3">
      <c r="B2875" t="s">
        <v>1186</v>
      </c>
      <c r="C2875" t="s">
        <v>1237</v>
      </c>
      <c r="D2875" t="s">
        <v>1246</v>
      </c>
      <c r="E2875" t="s">
        <v>982</v>
      </c>
      <c r="F2875" t="s">
        <v>976</v>
      </c>
      <c r="G2875" t="s">
        <v>987</v>
      </c>
      <c r="H2875">
        <v>321</v>
      </c>
    </row>
    <row r="2876" spans="2:8" x14ac:dyDescent="0.3">
      <c r="B2876" t="s">
        <v>1186</v>
      </c>
      <c r="C2876" t="s">
        <v>1237</v>
      </c>
      <c r="D2876" t="s">
        <v>1246</v>
      </c>
      <c r="E2876" t="s">
        <v>975</v>
      </c>
      <c r="F2876" t="s">
        <v>976</v>
      </c>
      <c r="G2876" t="s">
        <v>995</v>
      </c>
      <c r="H2876">
        <v>3453</v>
      </c>
    </row>
    <row r="2877" spans="2:8" x14ac:dyDescent="0.3">
      <c r="B2877" t="s">
        <v>1186</v>
      </c>
      <c r="C2877" t="s">
        <v>1237</v>
      </c>
      <c r="D2877" t="s">
        <v>1246</v>
      </c>
      <c r="E2877" t="s">
        <v>982</v>
      </c>
      <c r="F2877" t="s">
        <v>976</v>
      </c>
      <c r="G2877" t="s">
        <v>995</v>
      </c>
      <c r="H2877">
        <v>3468</v>
      </c>
    </row>
    <row r="2878" spans="2:8" x14ac:dyDescent="0.3">
      <c r="B2878" t="s">
        <v>1186</v>
      </c>
      <c r="C2878" t="s">
        <v>1237</v>
      </c>
      <c r="D2878" t="s">
        <v>1246</v>
      </c>
      <c r="E2878" t="s">
        <v>975</v>
      </c>
      <c r="F2878" t="s">
        <v>998</v>
      </c>
      <c r="G2878" t="s">
        <v>977</v>
      </c>
      <c r="H2878">
        <v>18</v>
      </c>
    </row>
    <row r="2879" spans="2:8" x14ac:dyDescent="0.3">
      <c r="B2879" t="s">
        <v>1186</v>
      </c>
      <c r="C2879" t="s">
        <v>1237</v>
      </c>
      <c r="D2879" t="s">
        <v>1246</v>
      </c>
      <c r="E2879" t="s">
        <v>982</v>
      </c>
      <c r="F2879" t="s">
        <v>998</v>
      </c>
      <c r="G2879" t="s">
        <v>977</v>
      </c>
      <c r="H2879">
        <v>14</v>
      </c>
    </row>
    <row r="2880" spans="2:8" x14ac:dyDescent="0.3">
      <c r="B2880" t="s">
        <v>1186</v>
      </c>
      <c r="C2880" t="s">
        <v>1237</v>
      </c>
      <c r="D2880" t="s">
        <v>1246</v>
      </c>
      <c r="E2880" t="s">
        <v>975</v>
      </c>
      <c r="F2880" t="s">
        <v>998</v>
      </c>
      <c r="G2880" t="s">
        <v>987</v>
      </c>
      <c r="H2880">
        <v>5</v>
      </c>
    </row>
    <row r="2881" spans="2:8" x14ac:dyDescent="0.3">
      <c r="B2881" t="s">
        <v>1186</v>
      </c>
      <c r="C2881" t="s">
        <v>1237</v>
      </c>
      <c r="D2881" t="s">
        <v>1246</v>
      </c>
      <c r="E2881" t="s">
        <v>982</v>
      </c>
      <c r="F2881" t="s">
        <v>998</v>
      </c>
      <c r="G2881" t="s">
        <v>987</v>
      </c>
      <c r="H2881">
        <v>4</v>
      </c>
    </row>
    <row r="2882" spans="2:8" x14ac:dyDescent="0.3">
      <c r="B2882" t="s">
        <v>1186</v>
      </c>
      <c r="C2882" t="s">
        <v>1237</v>
      </c>
      <c r="D2882" t="s">
        <v>1246</v>
      </c>
      <c r="E2882" t="s">
        <v>975</v>
      </c>
      <c r="F2882" t="s">
        <v>998</v>
      </c>
      <c r="G2882" t="s">
        <v>995</v>
      </c>
      <c r="H2882">
        <v>81</v>
      </c>
    </row>
    <row r="2883" spans="2:8" x14ac:dyDescent="0.3">
      <c r="B2883" t="s">
        <v>1186</v>
      </c>
      <c r="C2883" t="s">
        <v>1237</v>
      </c>
      <c r="D2883" t="s">
        <v>1246</v>
      </c>
      <c r="E2883" t="s">
        <v>982</v>
      </c>
      <c r="F2883" t="s">
        <v>998</v>
      </c>
      <c r="G2883" t="s">
        <v>995</v>
      </c>
      <c r="H2883">
        <v>60</v>
      </c>
    </row>
    <row r="2884" spans="2:8" x14ac:dyDescent="0.3">
      <c r="B2884" t="s">
        <v>1186</v>
      </c>
      <c r="C2884" t="s">
        <v>1247</v>
      </c>
      <c r="D2884" t="s">
        <v>1248</v>
      </c>
      <c r="E2884" t="s">
        <v>975</v>
      </c>
      <c r="F2884" t="s">
        <v>976</v>
      </c>
      <c r="G2884" t="s">
        <v>977</v>
      </c>
      <c r="H2884">
        <v>476</v>
      </c>
    </row>
    <row r="2885" spans="2:8" x14ac:dyDescent="0.3">
      <c r="B2885" t="s">
        <v>1186</v>
      </c>
      <c r="C2885" t="s">
        <v>1247</v>
      </c>
      <c r="D2885" t="s">
        <v>1248</v>
      </c>
      <c r="E2885" t="s">
        <v>982</v>
      </c>
      <c r="F2885" t="s">
        <v>976</v>
      </c>
      <c r="G2885" t="s">
        <v>977</v>
      </c>
      <c r="H2885">
        <v>464</v>
      </c>
    </row>
    <row r="2886" spans="2:8" x14ac:dyDescent="0.3">
      <c r="B2886" t="s">
        <v>1186</v>
      </c>
      <c r="C2886" t="s">
        <v>1247</v>
      </c>
      <c r="D2886" t="s">
        <v>1248</v>
      </c>
      <c r="E2886" t="s">
        <v>975</v>
      </c>
      <c r="F2886" t="s">
        <v>976</v>
      </c>
      <c r="G2886" t="s">
        <v>987</v>
      </c>
      <c r="H2886">
        <v>207</v>
      </c>
    </row>
    <row r="2887" spans="2:8" x14ac:dyDescent="0.3">
      <c r="B2887" t="s">
        <v>1186</v>
      </c>
      <c r="C2887" t="s">
        <v>1247</v>
      </c>
      <c r="D2887" t="s">
        <v>1248</v>
      </c>
      <c r="E2887" t="s">
        <v>982</v>
      </c>
      <c r="F2887" t="s">
        <v>976</v>
      </c>
      <c r="G2887" t="s">
        <v>987</v>
      </c>
      <c r="H2887">
        <v>191</v>
      </c>
    </row>
    <row r="2888" spans="2:8" x14ac:dyDescent="0.3">
      <c r="B2888" t="s">
        <v>1186</v>
      </c>
      <c r="C2888" t="s">
        <v>1247</v>
      </c>
      <c r="D2888" t="s">
        <v>1248</v>
      </c>
      <c r="E2888" t="s">
        <v>975</v>
      </c>
      <c r="F2888" t="s">
        <v>976</v>
      </c>
      <c r="G2888" t="s">
        <v>995</v>
      </c>
      <c r="H2888">
        <v>1812</v>
      </c>
    </row>
    <row r="2889" spans="2:8" x14ac:dyDescent="0.3">
      <c r="B2889" t="s">
        <v>1186</v>
      </c>
      <c r="C2889" t="s">
        <v>1247</v>
      </c>
      <c r="D2889" t="s">
        <v>1248</v>
      </c>
      <c r="E2889" t="s">
        <v>982</v>
      </c>
      <c r="F2889" t="s">
        <v>976</v>
      </c>
      <c r="G2889" t="s">
        <v>995</v>
      </c>
      <c r="H2889">
        <v>1718</v>
      </c>
    </row>
    <row r="2890" spans="2:8" x14ac:dyDescent="0.3">
      <c r="B2890" t="s">
        <v>1186</v>
      </c>
      <c r="C2890" t="s">
        <v>1247</v>
      </c>
      <c r="D2890" t="s">
        <v>1248</v>
      </c>
      <c r="E2890" t="s">
        <v>975</v>
      </c>
      <c r="F2890" t="s">
        <v>998</v>
      </c>
      <c r="G2890" t="s">
        <v>977</v>
      </c>
      <c r="H2890">
        <v>5</v>
      </c>
    </row>
    <row r="2891" spans="2:8" x14ac:dyDescent="0.3">
      <c r="B2891" t="s">
        <v>1186</v>
      </c>
      <c r="C2891" t="s">
        <v>1247</v>
      </c>
      <c r="D2891" t="s">
        <v>1248</v>
      </c>
      <c r="E2891" t="s">
        <v>982</v>
      </c>
      <c r="F2891" t="s">
        <v>998</v>
      </c>
      <c r="G2891" t="s">
        <v>977</v>
      </c>
      <c r="H2891">
        <v>7</v>
      </c>
    </row>
    <row r="2892" spans="2:8" x14ac:dyDescent="0.3">
      <c r="B2892" t="s">
        <v>1186</v>
      </c>
      <c r="C2892" t="s">
        <v>1247</v>
      </c>
      <c r="D2892" t="s">
        <v>1248</v>
      </c>
      <c r="E2892" t="s">
        <v>975</v>
      </c>
      <c r="F2892" t="s">
        <v>998</v>
      </c>
      <c r="G2892" t="s">
        <v>987</v>
      </c>
      <c r="H2892">
        <v>3</v>
      </c>
    </row>
    <row r="2893" spans="2:8" x14ac:dyDescent="0.3">
      <c r="B2893" t="s">
        <v>1186</v>
      </c>
      <c r="C2893" t="s">
        <v>1247</v>
      </c>
      <c r="D2893" t="s">
        <v>1248</v>
      </c>
      <c r="E2893" t="s">
        <v>982</v>
      </c>
      <c r="F2893" t="s">
        <v>998</v>
      </c>
      <c r="G2893" t="s">
        <v>987</v>
      </c>
      <c r="H2893">
        <v>3</v>
      </c>
    </row>
    <row r="2894" spans="2:8" x14ac:dyDescent="0.3">
      <c r="B2894" t="s">
        <v>1186</v>
      </c>
      <c r="C2894" t="s">
        <v>1247</v>
      </c>
      <c r="D2894" t="s">
        <v>1248</v>
      </c>
      <c r="E2894" t="s">
        <v>975</v>
      </c>
      <c r="F2894" t="s">
        <v>998</v>
      </c>
      <c r="G2894" t="s">
        <v>995</v>
      </c>
      <c r="H2894">
        <v>41</v>
      </c>
    </row>
    <row r="2895" spans="2:8" x14ac:dyDescent="0.3">
      <c r="B2895" t="s">
        <v>1186</v>
      </c>
      <c r="C2895" t="s">
        <v>1247</v>
      </c>
      <c r="D2895" t="s">
        <v>1248</v>
      </c>
      <c r="E2895" t="s">
        <v>982</v>
      </c>
      <c r="F2895" t="s">
        <v>998</v>
      </c>
      <c r="G2895" t="s">
        <v>995</v>
      </c>
      <c r="H2895">
        <v>31</v>
      </c>
    </row>
    <row r="2896" spans="2:8" x14ac:dyDescent="0.3">
      <c r="B2896" t="s">
        <v>1186</v>
      </c>
      <c r="C2896" t="s">
        <v>1247</v>
      </c>
      <c r="D2896" t="s">
        <v>1249</v>
      </c>
      <c r="E2896" t="s">
        <v>975</v>
      </c>
      <c r="F2896" t="s">
        <v>976</v>
      </c>
      <c r="G2896" t="s">
        <v>977</v>
      </c>
      <c r="H2896">
        <v>623</v>
      </c>
    </row>
    <row r="2897" spans="2:8" x14ac:dyDescent="0.3">
      <c r="B2897" t="s">
        <v>1186</v>
      </c>
      <c r="C2897" t="s">
        <v>1247</v>
      </c>
      <c r="D2897" t="s">
        <v>1249</v>
      </c>
      <c r="E2897" t="s">
        <v>982</v>
      </c>
      <c r="F2897" t="s">
        <v>976</v>
      </c>
      <c r="G2897" t="s">
        <v>977</v>
      </c>
      <c r="H2897">
        <v>596</v>
      </c>
    </row>
    <row r="2898" spans="2:8" x14ac:dyDescent="0.3">
      <c r="B2898" t="s">
        <v>1186</v>
      </c>
      <c r="C2898" t="s">
        <v>1247</v>
      </c>
      <c r="D2898" t="s">
        <v>1249</v>
      </c>
      <c r="E2898" t="s">
        <v>975</v>
      </c>
      <c r="F2898" t="s">
        <v>976</v>
      </c>
      <c r="G2898" t="s">
        <v>987</v>
      </c>
      <c r="H2898">
        <v>317</v>
      </c>
    </row>
    <row r="2899" spans="2:8" x14ac:dyDescent="0.3">
      <c r="B2899" t="s">
        <v>1186</v>
      </c>
      <c r="C2899" t="s">
        <v>1247</v>
      </c>
      <c r="D2899" t="s">
        <v>1249</v>
      </c>
      <c r="E2899" t="s">
        <v>982</v>
      </c>
      <c r="F2899" t="s">
        <v>976</v>
      </c>
      <c r="G2899" t="s">
        <v>987</v>
      </c>
      <c r="H2899">
        <v>302</v>
      </c>
    </row>
    <row r="2900" spans="2:8" x14ac:dyDescent="0.3">
      <c r="B2900" t="s">
        <v>1186</v>
      </c>
      <c r="C2900" t="s">
        <v>1247</v>
      </c>
      <c r="D2900" t="s">
        <v>1249</v>
      </c>
      <c r="E2900" t="s">
        <v>975</v>
      </c>
      <c r="F2900" t="s">
        <v>976</v>
      </c>
      <c r="G2900" t="s">
        <v>995</v>
      </c>
      <c r="H2900">
        <v>3773</v>
      </c>
    </row>
    <row r="2901" spans="2:8" x14ac:dyDescent="0.3">
      <c r="B2901" t="s">
        <v>1186</v>
      </c>
      <c r="C2901" t="s">
        <v>1247</v>
      </c>
      <c r="D2901" t="s">
        <v>1249</v>
      </c>
      <c r="E2901" t="s">
        <v>982</v>
      </c>
      <c r="F2901" t="s">
        <v>976</v>
      </c>
      <c r="G2901" t="s">
        <v>995</v>
      </c>
      <c r="H2901">
        <v>4285</v>
      </c>
    </row>
    <row r="2902" spans="2:8" x14ac:dyDescent="0.3">
      <c r="B2902" t="s">
        <v>1186</v>
      </c>
      <c r="C2902" t="s">
        <v>1247</v>
      </c>
      <c r="D2902" t="s">
        <v>1249</v>
      </c>
      <c r="E2902" t="s">
        <v>975</v>
      </c>
      <c r="F2902" t="s">
        <v>998</v>
      </c>
      <c r="G2902" t="s">
        <v>977</v>
      </c>
      <c r="H2902">
        <v>63</v>
      </c>
    </row>
    <row r="2903" spans="2:8" x14ac:dyDescent="0.3">
      <c r="B2903" t="s">
        <v>1186</v>
      </c>
      <c r="C2903" t="s">
        <v>1247</v>
      </c>
      <c r="D2903" t="s">
        <v>1249</v>
      </c>
      <c r="E2903" t="s">
        <v>982</v>
      </c>
      <c r="F2903" t="s">
        <v>998</v>
      </c>
      <c r="G2903" t="s">
        <v>977</v>
      </c>
      <c r="H2903">
        <v>49</v>
      </c>
    </row>
    <row r="2904" spans="2:8" x14ac:dyDescent="0.3">
      <c r="B2904" t="s">
        <v>1186</v>
      </c>
      <c r="C2904" t="s">
        <v>1247</v>
      </c>
      <c r="D2904" t="s">
        <v>1249</v>
      </c>
      <c r="E2904" t="s">
        <v>975</v>
      </c>
      <c r="F2904" t="s">
        <v>998</v>
      </c>
      <c r="G2904" t="s">
        <v>987</v>
      </c>
      <c r="H2904">
        <v>19</v>
      </c>
    </row>
    <row r="2905" spans="2:8" x14ac:dyDescent="0.3">
      <c r="B2905" t="s">
        <v>1186</v>
      </c>
      <c r="C2905" t="s">
        <v>1247</v>
      </c>
      <c r="D2905" t="s">
        <v>1249</v>
      </c>
      <c r="E2905" t="s">
        <v>982</v>
      </c>
      <c r="F2905" t="s">
        <v>998</v>
      </c>
      <c r="G2905" t="s">
        <v>987</v>
      </c>
      <c r="H2905">
        <v>23</v>
      </c>
    </row>
    <row r="2906" spans="2:8" x14ac:dyDescent="0.3">
      <c r="B2906" t="s">
        <v>1186</v>
      </c>
      <c r="C2906" t="s">
        <v>1247</v>
      </c>
      <c r="D2906" t="s">
        <v>1249</v>
      </c>
      <c r="E2906" t="s">
        <v>975</v>
      </c>
      <c r="F2906" t="s">
        <v>998</v>
      </c>
      <c r="G2906" t="s">
        <v>995</v>
      </c>
      <c r="H2906">
        <v>361</v>
      </c>
    </row>
    <row r="2907" spans="2:8" x14ac:dyDescent="0.3">
      <c r="B2907" t="s">
        <v>1186</v>
      </c>
      <c r="C2907" t="s">
        <v>1247</v>
      </c>
      <c r="D2907" t="s">
        <v>1249</v>
      </c>
      <c r="E2907" t="s">
        <v>982</v>
      </c>
      <c r="F2907" t="s">
        <v>998</v>
      </c>
      <c r="G2907" t="s">
        <v>995</v>
      </c>
      <c r="H2907">
        <v>337</v>
      </c>
    </row>
    <row r="2908" spans="2:8" x14ac:dyDescent="0.3">
      <c r="B2908" t="s">
        <v>1186</v>
      </c>
      <c r="C2908" t="s">
        <v>1247</v>
      </c>
      <c r="D2908" t="s">
        <v>1250</v>
      </c>
      <c r="E2908" t="s">
        <v>975</v>
      </c>
      <c r="F2908" t="s">
        <v>976</v>
      </c>
      <c r="G2908" t="s">
        <v>977</v>
      </c>
      <c r="H2908">
        <v>1079</v>
      </c>
    </row>
    <row r="2909" spans="2:8" x14ac:dyDescent="0.3">
      <c r="B2909" t="s">
        <v>1186</v>
      </c>
      <c r="C2909" t="s">
        <v>1247</v>
      </c>
      <c r="D2909" t="s">
        <v>1250</v>
      </c>
      <c r="E2909" t="s">
        <v>982</v>
      </c>
      <c r="F2909" t="s">
        <v>976</v>
      </c>
      <c r="G2909" t="s">
        <v>977</v>
      </c>
      <c r="H2909">
        <v>950</v>
      </c>
    </row>
    <row r="2910" spans="2:8" x14ac:dyDescent="0.3">
      <c r="B2910" t="s">
        <v>1186</v>
      </c>
      <c r="C2910" t="s">
        <v>1247</v>
      </c>
      <c r="D2910" t="s">
        <v>1250</v>
      </c>
      <c r="E2910" t="s">
        <v>975</v>
      </c>
      <c r="F2910" t="s">
        <v>976</v>
      </c>
      <c r="G2910" t="s">
        <v>987</v>
      </c>
      <c r="H2910">
        <v>747</v>
      </c>
    </row>
    <row r="2911" spans="2:8" x14ac:dyDescent="0.3">
      <c r="B2911" t="s">
        <v>1186</v>
      </c>
      <c r="C2911" t="s">
        <v>1247</v>
      </c>
      <c r="D2911" t="s">
        <v>1250</v>
      </c>
      <c r="E2911" t="s">
        <v>982</v>
      </c>
      <c r="F2911" t="s">
        <v>976</v>
      </c>
      <c r="G2911" t="s">
        <v>987</v>
      </c>
      <c r="H2911">
        <v>714</v>
      </c>
    </row>
    <row r="2912" spans="2:8" x14ac:dyDescent="0.3">
      <c r="B2912" t="s">
        <v>1186</v>
      </c>
      <c r="C2912" t="s">
        <v>1247</v>
      </c>
      <c r="D2912" t="s">
        <v>1250</v>
      </c>
      <c r="E2912" t="s">
        <v>975</v>
      </c>
      <c r="F2912" t="s">
        <v>976</v>
      </c>
      <c r="G2912" t="s">
        <v>995</v>
      </c>
      <c r="H2912">
        <v>8549</v>
      </c>
    </row>
    <row r="2913" spans="2:8" x14ac:dyDescent="0.3">
      <c r="B2913" t="s">
        <v>1186</v>
      </c>
      <c r="C2913" t="s">
        <v>1247</v>
      </c>
      <c r="D2913" t="s">
        <v>1250</v>
      </c>
      <c r="E2913" t="s">
        <v>982</v>
      </c>
      <c r="F2913" t="s">
        <v>976</v>
      </c>
      <c r="G2913" t="s">
        <v>995</v>
      </c>
      <c r="H2913">
        <v>9174</v>
      </c>
    </row>
    <row r="2914" spans="2:8" x14ac:dyDescent="0.3">
      <c r="B2914" t="s">
        <v>1186</v>
      </c>
      <c r="C2914" t="s">
        <v>1247</v>
      </c>
      <c r="D2914" t="s">
        <v>1250</v>
      </c>
      <c r="E2914" t="s">
        <v>975</v>
      </c>
      <c r="F2914" t="s">
        <v>998</v>
      </c>
      <c r="G2914" t="s">
        <v>977</v>
      </c>
      <c r="H2914">
        <v>48</v>
      </c>
    </row>
    <row r="2915" spans="2:8" x14ac:dyDescent="0.3">
      <c r="B2915" t="s">
        <v>1186</v>
      </c>
      <c r="C2915" t="s">
        <v>1247</v>
      </c>
      <c r="D2915" t="s">
        <v>1250</v>
      </c>
      <c r="E2915" t="s">
        <v>982</v>
      </c>
      <c r="F2915" t="s">
        <v>998</v>
      </c>
      <c r="G2915" t="s">
        <v>977</v>
      </c>
      <c r="H2915">
        <v>33</v>
      </c>
    </row>
    <row r="2916" spans="2:8" x14ac:dyDescent="0.3">
      <c r="B2916" t="s">
        <v>1186</v>
      </c>
      <c r="C2916" t="s">
        <v>1247</v>
      </c>
      <c r="D2916" t="s">
        <v>1250</v>
      </c>
      <c r="E2916" t="s">
        <v>975</v>
      </c>
      <c r="F2916" t="s">
        <v>998</v>
      </c>
      <c r="G2916" t="s">
        <v>987</v>
      </c>
      <c r="H2916">
        <v>9</v>
      </c>
    </row>
    <row r="2917" spans="2:8" x14ac:dyDescent="0.3">
      <c r="B2917" t="s">
        <v>1186</v>
      </c>
      <c r="C2917" t="s">
        <v>1247</v>
      </c>
      <c r="D2917" t="s">
        <v>1250</v>
      </c>
      <c r="E2917" t="s">
        <v>982</v>
      </c>
      <c r="F2917" t="s">
        <v>998</v>
      </c>
      <c r="G2917" t="s">
        <v>987</v>
      </c>
      <c r="H2917">
        <v>12</v>
      </c>
    </row>
    <row r="2918" spans="2:8" x14ac:dyDescent="0.3">
      <c r="B2918" t="s">
        <v>1186</v>
      </c>
      <c r="C2918" t="s">
        <v>1247</v>
      </c>
      <c r="D2918" t="s">
        <v>1250</v>
      </c>
      <c r="E2918" t="s">
        <v>975</v>
      </c>
      <c r="F2918" t="s">
        <v>998</v>
      </c>
      <c r="G2918" t="s">
        <v>995</v>
      </c>
      <c r="H2918">
        <v>360</v>
      </c>
    </row>
    <row r="2919" spans="2:8" x14ac:dyDescent="0.3">
      <c r="B2919" t="s">
        <v>1186</v>
      </c>
      <c r="C2919" t="s">
        <v>1247</v>
      </c>
      <c r="D2919" t="s">
        <v>1250</v>
      </c>
      <c r="E2919" t="s">
        <v>982</v>
      </c>
      <c r="F2919" t="s">
        <v>998</v>
      </c>
      <c r="G2919" t="s">
        <v>995</v>
      </c>
      <c r="H2919">
        <v>319</v>
      </c>
    </row>
    <row r="2920" spans="2:8" x14ac:dyDescent="0.3">
      <c r="B2920" t="s">
        <v>1186</v>
      </c>
      <c r="C2920" t="s">
        <v>1247</v>
      </c>
      <c r="D2920" t="s">
        <v>1251</v>
      </c>
      <c r="E2920" t="s">
        <v>975</v>
      </c>
      <c r="F2920" t="s">
        <v>976</v>
      </c>
      <c r="G2920" t="s">
        <v>977</v>
      </c>
      <c r="H2920">
        <v>669</v>
      </c>
    </row>
    <row r="2921" spans="2:8" x14ac:dyDescent="0.3">
      <c r="B2921" t="s">
        <v>1186</v>
      </c>
      <c r="C2921" t="s">
        <v>1247</v>
      </c>
      <c r="D2921" t="s">
        <v>1251</v>
      </c>
      <c r="E2921" t="s">
        <v>982</v>
      </c>
      <c r="F2921" t="s">
        <v>976</v>
      </c>
      <c r="G2921" t="s">
        <v>977</v>
      </c>
      <c r="H2921">
        <v>561</v>
      </c>
    </row>
    <row r="2922" spans="2:8" x14ac:dyDescent="0.3">
      <c r="B2922" t="s">
        <v>1186</v>
      </c>
      <c r="C2922" t="s">
        <v>1247</v>
      </c>
      <c r="D2922" t="s">
        <v>1251</v>
      </c>
      <c r="E2922" t="s">
        <v>975</v>
      </c>
      <c r="F2922" t="s">
        <v>976</v>
      </c>
      <c r="G2922" t="s">
        <v>987</v>
      </c>
      <c r="H2922">
        <v>349</v>
      </c>
    </row>
    <row r="2923" spans="2:8" x14ac:dyDescent="0.3">
      <c r="B2923" t="s">
        <v>1186</v>
      </c>
      <c r="C2923" t="s">
        <v>1247</v>
      </c>
      <c r="D2923" t="s">
        <v>1251</v>
      </c>
      <c r="E2923" t="s">
        <v>982</v>
      </c>
      <c r="F2923" t="s">
        <v>976</v>
      </c>
      <c r="G2923" t="s">
        <v>987</v>
      </c>
      <c r="H2923">
        <v>347</v>
      </c>
    </row>
    <row r="2924" spans="2:8" x14ac:dyDescent="0.3">
      <c r="B2924" t="s">
        <v>1186</v>
      </c>
      <c r="C2924" t="s">
        <v>1247</v>
      </c>
      <c r="D2924" t="s">
        <v>1251</v>
      </c>
      <c r="E2924" t="s">
        <v>975</v>
      </c>
      <c r="F2924" t="s">
        <v>976</v>
      </c>
      <c r="G2924" t="s">
        <v>995</v>
      </c>
      <c r="H2924">
        <v>4425</v>
      </c>
    </row>
    <row r="2925" spans="2:8" x14ac:dyDescent="0.3">
      <c r="B2925" t="s">
        <v>1186</v>
      </c>
      <c r="C2925" t="s">
        <v>1247</v>
      </c>
      <c r="D2925" t="s">
        <v>1251</v>
      </c>
      <c r="E2925" t="s">
        <v>982</v>
      </c>
      <c r="F2925" t="s">
        <v>976</v>
      </c>
      <c r="G2925" t="s">
        <v>995</v>
      </c>
      <c r="H2925">
        <v>4707</v>
      </c>
    </row>
    <row r="2926" spans="2:8" x14ac:dyDescent="0.3">
      <c r="B2926" t="s">
        <v>1186</v>
      </c>
      <c r="C2926" t="s">
        <v>1247</v>
      </c>
      <c r="D2926" t="s">
        <v>1251</v>
      </c>
      <c r="E2926" t="s">
        <v>975</v>
      </c>
      <c r="F2926" t="s">
        <v>998</v>
      </c>
      <c r="G2926" t="s">
        <v>977</v>
      </c>
      <c r="H2926">
        <v>22</v>
      </c>
    </row>
    <row r="2927" spans="2:8" x14ac:dyDescent="0.3">
      <c r="B2927" t="s">
        <v>1186</v>
      </c>
      <c r="C2927" t="s">
        <v>1247</v>
      </c>
      <c r="D2927" t="s">
        <v>1251</v>
      </c>
      <c r="E2927" t="s">
        <v>982</v>
      </c>
      <c r="F2927" t="s">
        <v>998</v>
      </c>
      <c r="G2927" t="s">
        <v>977</v>
      </c>
      <c r="H2927">
        <v>22</v>
      </c>
    </row>
    <row r="2928" spans="2:8" x14ac:dyDescent="0.3">
      <c r="B2928" t="s">
        <v>1186</v>
      </c>
      <c r="C2928" t="s">
        <v>1247</v>
      </c>
      <c r="D2928" t="s">
        <v>1251</v>
      </c>
      <c r="E2928" t="s">
        <v>975</v>
      </c>
      <c r="F2928" t="s">
        <v>998</v>
      </c>
      <c r="G2928" t="s">
        <v>987</v>
      </c>
      <c r="H2928">
        <v>8</v>
      </c>
    </row>
    <row r="2929" spans="2:8" x14ac:dyDescent="0.3">
      <c r="B2929" t="s">
        <v>1186</v>
      </c>
      <c r="C2929" t="s">
        <v>1247</v>
      </c>
      <c r="D2929" t="s">
        <v>1251</v>
      </c>
      <c r="E2929" t="s">
        <v>982</v>
      </c>
      <c r="F2929" t="s">
        <v>998</v>
      </c>
      <c r="G2929" t="s">
        <v>987</v>
      </c>
      <c r="H2929">
        <v>7</v>
      </c>
    </row>
    <row r="2930" spans="2:8" x14ac:dyDescent="0.3">
      <c r="B2930" t="s">
        <v>1186</v>
      </c>
      <c r="C2930" t="s">
        <v>1247</v>
      </c>
      <c r="D2930" t="s">
        <v>1251</v>
      </c>
      <c r="E2930" t="s">
        <v>975</v>
      </c>
      <c r="F2930" t="s">
        <v>998</v>
      </c>
      <c r="G2930" t="s">
        <v>995</v>
      </c>
      <c r="H2930">
        <v>161</v>
      </c>
    </row>
    <row r="2931" spans="2:8" x14ac:dyDescent="0.3">
      <c r="B2931" t="s">
        <v>1186</v>
      </c>
      <c r="C2931" t="s">
        <v>1247</v>
      </c>
      <c r="D2931" t="s">
        <v>1251</v>
      </c>
      <c r="E2931" t="s">
        <v>982</v>
      </c>
      <c r="F2931" t="s">
        <v>998</v>
      </c>
      <c r="G2931" t="s">
        <v>995</v>
      </c>
      <c r="H2931">
        <v>120</v>
      </c>
    </row>
    <row r="2932" spans="2:8" x14ac:dyDescent="0.3">
      <c r="B2932" t="s">
        <v>1186</v>
      </c>
      <c r="C2932" t="s">
        <v>1247</v>
      </c>
      <c r="D2932" t="s">
        <v>1247</v>
      </c>
      <c r="E2932" t="s">
        <v>975</v>
      </c>
      <c r="F2932" t="s">
        <v>976</v>
      </c>
      <c r="G2932" t="s">
        <v>977</v>
      </c>
      <c r="H2932">
        <v>910</v>
      </c>
    </row>
    <row r="2933" spans="2:8" x14ac:dyDescent="0.3">
      <c r="B2933" t="s">
        <v>1186</v>
      </c>
      <c r="C2933" t="s">
        <v>1247</v>
      </c>
      <c r="D2933" t="s">
        <v>1247</v>
      </c>
      <c r="E2933" t="s">
        <v>982</v>
      </c>
      <c r="F2933" t="s">
        <v>976</v>
      </c>
      <c r="G2933" t="s">
        <v>977</v>
      </c>
      <c r="H2933">
        <v>815</v>
      </c>
    </row>
    <row r="2934" spans="2:8" x14ac:dyDescent="0.3">
      <c r="B2934" t="s">
        <v>1186</v>
      </c>
      <c r="C2934" t="s">
        <v>1247</v>
      </c>
      <c r="D2934" t="s">
        <v>1247</v>
      </c>
      <c r="E2934" t="s">
        <v>975</v>
      </c>
      <c r="F2934" t="s">
        <v>976</v>
      </c>
      <c r="G2934" t="s">
        <v>987</v>
      </c>
      <c r="H2934">
        <v>458</v>
      </c>
    </row>
    <row r="2935" spans="2:8" x14ac:dyDescent="0.3">
      <c r="B2935" t="s">
        <v>1186</v>
      </c>
      <c r="C2935" t="s">
        <v>1247</v>
      </c>
      <c r="D2935" t="s">
        <v>1247</v>
      </c>
      <c r="E2935" t="s">
        <v>982</v>
      </c>
      <c r="F2935" t="s">
        <v>976</v>
      </c>
      <c r="G2935" t="s">
        <v>987</v>
      </c>
      <c r="H2935">
        <v>480</v>
      </c>
    </row>
    <row r="2936" spans="2:8" x14ac:dyDescent="0.3">
      <c r="B2936" t="s">
        <v>1186</v>
      </c>
      <c r="C2936" t="s">
        <v>1247</v>
      </c>
      <c r="D2936" t="s">
        <v>1247</v>
      </c>
      <c r="E2936" t="s">
        <v>975</v>
      </c>
      <c r="F2936" t="s">
        <v>976</v>
      </c>
      <c r="G2936" t="s">
        <v>995</v>
      </c>
      <c r="H2936">
        <v>4153</v>
      </c>
    </row>
    <row r="2937" spans="2:8" x14ac:dyDescent="0.3">
      <c r="B2937" t="s">
        <v>1186</v>
      </c>
      <c r="C2937" t="s">
        <v>1247</v>
      </c>
      <c r="D2937" t="s">
        <v>1247</v>
      </c>
      <c r="E2937" t="s">
        <v>982</v>
      </c>
      <c r="F2937" t="s">
        <v>976</v>
      </c>
      <c r="G2937" t="s">
        <v>995</v>
      </c>
      <c r="H2937">
        <v>4551</v>
      </c>
    </row>
    <row r="2938" spans="2:8" x14ac:dyDescent="0.3">
      <c r="B2938" t="s">
        <v>1186</v>
      </c>
      <c r="C2938" t="s">
        <v>1247</v>
      </c>
      <c r="D2938" t="s">
        <v>1247</v>
      </c>
      <c r="E2938" t="s">
        <v>975</v>
      </c>
      <c r="F2938" t="s">
        <v>998</v>
      </c>
      <c r="G2938" t="s">
        <v>977</v>
      </c>
      <c r="H2938">
        <v>10</v>
      </c>
    </row>
    <row r="2939" spans="2:8" x14ac:dyDescent="0.3">
      <c r="B2939" t="s">
        <v>1186</v>
      </c>
      <c r="C2939" t="s">
        <v>1247</v>
      </c>
      <c r="D2939" t="s">
        <v>1247</v>
      </c>
      <c r="E2939" t="s">
        <v>982</v>
      </c>
      <c r="F2939" t="s">
        <v>998</v>
      </c>
      <c r="G2939" t="s">
        <v>977</v>
      </c>
      <c r="H2939">
        <v>8</v>
      </c>
    </row>
    <row r="2940" spans="2:8" x14ac:dyDescent="0.3">
      <c r="B2940" t="s">
        <v>1186</v>
      </c>
      <c r="C2940" t="s">
        <v>1247</v>
      </c>
      <c r="D2940" t="s">
        <v>1247</v>
      </c>
      <c r="E2940" t="s">
        <v>975</v>
      </c>
      <c r="F2940" t="s">
        <v>998</v>
      </c>
      <c r="G2940" t="s">
        <v>987</v>
      </c>
      <c r="H2940">
        <v>3</v>
      </c>
    </row>
    <row r="2941" spans="2:8" x14ac:dyDescent="0.3">
      <c r="B2941" t="s">
        <v>1186</v>
      </c>
      <c r="C2941" t="s">
        <v>1247</v>
      </c>
      <c r="D2941" t="s">
        <v>1247</v>
      </c>
      <c r="E2941" t="s">
        <v>982</v>
      </c>
      <c r="F2941" t="s">
        <v>998</v>
      </c>
      <c r="G2941" t="s">
        <v>987</v>
      </c>
      <c r="H2941">
        <v>2</v>
      </c>
    </row>
    <row r="2942" spans="2:8" x14ac:dyDescent="0.3">
      <c r="B2942" t="s">
        <v>1186</v>
      </c>
      <c r="C2942" t="s">
        <v>1247</v>
      </c>
      <c r="D2942" t="s">
        <v>1247</v>
      </c>
      <c r="E2942" t="s">
        <v>975</v>
      </c>
      <c r="F2942" t="s">
        <v>998</v>
      </c>
      <c r="G2942" t="s">
        <v>995</v>
      </c>
      <c r="H2942">
        <v>114</v>
      </c>
    </row>
    <row r="2943" spans="2:8" x14ac:dyDescent="0.3">
      <c r="B2943" t="s">
        <v>1186</v>
      </c>
      <c r="C2943" t="s">
        <v>1247</v>
      </c>
      <c r="D2943" t="s">
        <v>1247</v>
      </c>
      <c r="E2943" t="s">
        <v>982</v>
      </c>
      <c r="F2943" t="s">
        <v>998</v>
      </c>
      <c r="G2943" t="s">
        <v>995</v>
      </c>
      <c r="H2943">
        <v>67</v>
      </c>
    </row>
    <row r="2944" spans="2:8" x14ac:dyDescent="0.3">
      <c r="B2944" t="s">
        <v>1252</v>
      </c>
      <c r="C2944" t="s">
        <v>1253</v>
      </c>
      <c r="D2944" t="s">
        <v>1254</v>
      </c>
      <c r="E2944" t="s">
        <v>975</v>
      </c>
      <c r="F2944" t="s">
        <v>976</v>
      </c>
      <c r="G2944" t="s">
        <v>977</v>
      </c>
      <c r="H2944">
        <v>5966</v>
      </c>
    </row>
    <row r="2945" spans="2:8" x14ac:dyDescent="0.3">
      <c r="B2945" t="s">
        <v>1252</v>
      </c>
      <c r="C2945" t="s">
        <v>1253</v>
      </c>
      <c r="D2945" t="s">
        <v>1254</v>
      </c>
      <c r="E2945" t="s">
        <v>982</v>
      </c>
      <c r="F2945" t="s">
        <v>976</v>
      </c>
      <c r="G2945" t="s">
        <v>977</v>
      </c>
      <c r="H2945">
        <v>5694</v>
      </c>
    </row>
    <row r="2946" spans="2:8" x14ac:dyDescent="0.3">
      <c r="B2946" t="s">
        <v>1252</v>
      </c>
      <c r="C2946" t="s">
        <v>1253</v>
      </c>
      <c r="D2946" t="s">
        <v>1254</v>
      </c>
      <c r="E2946" t="s">
        <v>975</v>
      </c>
      <c r="F2946" t="s">
        <v>976</v>
      </c>
      <c r="G2946" t="s">
        <v>987</v>
      </c>
      <c r="H2946">
        <v>2588</v>
      </c>
    </row>
    <row r="2947" spans="2:8" x14ac:dyDescent="0.3">
      <c r="B2947" t="s">
        <v>1252</v>
      </c>
      <c r="C2947" t="s">
        <v>1253</v>
      </c>
      <c r="D2947" t="s">
        <v>1254</v>
      </c>
      <c r="E2947" t="s">
        <v>982</v>
      </c>
      <c r="F2947" t="s">
        <v>976</v>
      </c>
      <c r="G2947" t="s">
        <v>987</v>
      </c>
      <c r="H2947">
        <v>2584</v>
      </c>
    </row>
    <row r="2948" spans="2:8" x14ac:dyDescent="0.3">
      <c r="B2948" t="s">
        <v>1252</v>
      </c>
      <c r="C2948" t="s">
        <v>1253</v>
      </c>
      <c r="D2948" t="s">
        <v>1254</v>
      </c>
      <c r="E2948" t="s">
        <v>975</v>
      </c>
      <c r="F2948" t="s">
        <v>976</v>
      </c>
      <c r="G2948" t="s">
        <v>995</v>
      </c>
      <c r="H2948">
        <v>29126</v>
      </c>
    </row>
    <row r="2949" spans="2:8" x14ac:dyDescent="0.3">
      <c r="B2949" t="s">
        <v>1252</v>
      </c>
      <c r="C2949" t="s">
        <v>1253</v>
      </c>
      <c r="D2949" t="s">
        <v>1254</v>
      </c>
      <c r="E2949" t="s">
        <v>982</v>
      </c>
      <c r="F2949" t="s">
        <v>976</v>
      </c>
      <c r="G2949" t="s">
        <v>995</v>
      </c>
      <c r="H2949">
        <v>31167</v>
      </c>
    </row>
    <row r="2950" spans="2:8" x14ac:dyDescent="0.3">
      <c r="B2950" t="s">
        <v>1252</v>
      </c>
      <c r="C2950" t="s">
        <v>1253</v>
      </c>
      <c r="D2950" t="s">
        <v>1254</v>
      </c>
      <c r="E2950" t="s">
        <v>975</v>
      </c>
      <c r="F2950" t="s">
        <v>998</v>
      </c>
      <c r="G2950" t="s">
        <v>977</v>
      </c>
      <c r="H2950">
        <v>462</v>
      </c>
    </row>
    <row r="2951" spans="2:8" x14ac:dyDescent="0.3">
      <c r="B2951" t="s">
        <v>1252</v>
      </c>
      <c r="C2951" t="s">
        <v>1253</v>
      </c>
      <c r="D2951" t="s">
        <v>1254</v>
      </c>
      <c r="E2951" t="s">
        <v>982</v>
      </c>
      <c r="F2951" t="s">
        <v>998</v>
      </c>
      <c r="G2951" t="s">
        <v>977</v>
      </c>
      <c r="H2951">
        <v>437</v>
      </c>
    </row>
    <row r="2952" spans="2:8" x14ac:dyDescent="0.3">
      <c r="B2952" t="s">
        <v>1252</v>
      </c>
      <c r="C2952" t="s">
        <v>1253</v>
      </c>
      <c r="D2952" t="s">
        <v>1254</v>
      </c>
      <c r="E2952" t="s">
        <v>975</v>
      </c>
      <c r="F2952" t="s">
        <v>998</v>
      </c>
      <c r="G2952" t="s">
        <v>987</v>
      </c>
      <c r="H2952">
        <v>130</v>
      </c>
    </row>
    <row r="2953" spans="2:8" x14ac:dyDescent="0.3">
      <c r="B2953" t="s">
        <v>1252</v>
      </c>
      <c r="C2953" t="s">
        <v>1253</v>
      </c>
      <c r="D2953" t="s">
        <v>1254</v>
      </c>
      <c r="E2953" t="s">
        <v>982</v>
      </c>
      <c r="F2953" t="s">
        <v>998</v>
      </c>
      <c r="G2953" t="s">
        <v>987</v>
      </c>
      <c r="H2953">
        <v>139</v>
      </c>
    </row>
    <row r="2954" spans="2:8" x14ac:dyDescent="0.3">
      <c r="B2954" t="s">
        <v>1252</v>
      </c>
      <c r="C2954" t="s">
        <v>1253</v>
      </c>
      <c r="D2954" t="s">
        <v>1254</v>
      </c>
      <c r="E2954" t="s">
        <v>975</v>
      </c>
      <c r="F2954" t="s">
        <v>998</v>
      </c>
      <c r="G2954" t="s">
        <v>995</v>
      </c>
      <c r="H2954">
        <v>1554</v>
      </c>
    </row>
    <row r="2955" spans="2:8" x14ac:dyDescent="0.3">
      <c r="B2955" t="s">
        <v>1252</v>
      </c>
      <c r="C2955" t="s">
        <v>1253</v>
      </c>
      <c r="D2955" t="s">
        <v>1254</v>
      </c>
      <c r="E2955" t="s">
        <v>982</v>
      </c>
      <c r="F2955" t="s">
        <v>998</v>
      </c>
      <c r="G2955" t="s">
        <v>995</v>
      </c>
      <c r="H2955">
        <v>1439</v>
      </c>
    </row>
    <row r="2956" spans="2:8" x14ac:dyDescent="0.3">
      <c r="B2956" t="s">
        <v>1252</v>
      </c>
      <c r="C2956" t="s">
        <v>1253</v>
      </c>
      <c r="D2956" t="s">
        <v>1255</v>
      </c>
      <c r="E2956" t="s">
        <v>975</v>
      </c>
      <c r="F2956" t="s">
        <v>976</v>
      </c>
      <c r="G2956" t="s">
        <v>977</v>
      </c>
      <c r="H2956">
        <v>1518</v>
      </c>
    </row>
    <row r="2957" spans="2:8" x14ac:dyDescent="0.3">
      <c r="B2957" t="s">
        <v>1252</v>
      </c>
      <c r="C2957" t="s">
        <v>1253</v>
      </c>
      <c r="D2957" t="s">
        <v>1255</v>
      </c>
      <c r="E2957" t="s">
        <v>982</v>
      </c>
      <c r="F2957" t="s">
        <v>976</v>
      </c>
      <c r="G2957" t="s">
        <v>977</v>
      </c>
      <c r="H2957">
        <v>1435</v>
      </c>
    </row>
    <row r="2958" spans="2:8" x14ac:dyDescent="0.3">
      <c r="B2958" t="s">
        <v>1252</v>
      </c>
      <c r="C2958" t="s">
        <v>1253</v>
      </c>
      <c r="D2958" t="s">
        <v>1255</v>
      </c>
      <c r="E2958" t="s">
        <v>975</v>
      </c>
      <c r="F2958" t="s">
        <v>976</v>
      </c>
      <c r="G2958" t="s">
        <v>987</v>
      </c>
      <c r="H2958">
        <v>630</v>
      </c>
    </row>
    <row r="2959" spans="2:8" x14ac:dyDescent="0.3">
      <c r="B2959" t="s">
        <v>1252</v>
      </c>
      <c r="C2959" t="s">
        <v>1253</v>
      </c>
      <c r="D2959" t="s">
        <v>1255</v>
      </c>
      <c r="E2959" t="s">
        <v>982</v>
      </c>
      <c r="F2959" t="s">
        <v>976</v>
      </c>
      <c r="G2959" t="s">
        <v>987</v>
      </c>
      <c r="H2959">
        <v>679</v>
      </c>
    </row>
    <row r="2960" spans="2:8" x14ac:dyDescent="0.3">
      <c r="B2960" t="s">
        <v>1252</v>
      </c>
      <c r="C2960" t="s">
        <v>1253</v>
      </c>
      <c r="D2960" t="s">
        <v>1255</v>
      </c>
      <c r="E2960" t="s">
        <v>975</v>
      </c>
      <c r="F2960" t="s">
        <v>976</v>
      </c>
      <c r="G2960" t="s">
        <v>995</v>
      </c>
      <c r="H2960">
        <v>6655</v>
      </c>
    </row>
    <row r="2961" spans="2:8" x14ac:dyDescent="0.3">
      <c r="B2961" t="s">
        <v>1252</v>
      </c>
      <c r="C2961" t="s">
        <v>1253</v>
      </c>
      <c r="D2961" t="s">
        <v>1255</v>
      </c>
      <c r="E2961" t="s">
        <v>982</v>
      </c>
      <c r="F2961" t="s">
        <v>976</v>
      </c>
      <c r="G2961" t="s">
        <v>995</v>
      </c>
      <c r="H2961">
        <v>7094</v>
      </c>
    </row>
    <row r="2962" spans="2:8" x14ac:dyDescent="0.3">
      <c r="B2962" t="s">
        <v>1252</v>
      </c>
      <c r="C2962" t="s">
        <v>1253</v>
      </c>
      <c r="D2962" t="s">
        <v>1255</v>
      </c>
      <c r="E2962" t="s">
        <v>975</v>
      </c>
      <c r="F2962" t="s">
        <v>998</v>
      </c>
      <c r="G2962" t="s">
        <v>977</v>
      </c>
      <c r="H2962">
        <v>104</v>
      </c>
    </row>
    <row r="2963" spans="2:8" x14ac:dyDescent="0.3">
      <c r="B2963" t="s">
        <v>1252</v>
      </c>
      <c r="C2963" t="s">
        <v>1253</v>
      </c>
      <c r="D2963" t="s">
        <v>1255</v>
      </c>
      <c r="E2963" t="s">
        <v>982</v>
      </c>
      <c r="F2963" t="s">
        <v>998</v>
      </c>
      <c r="G2963" t="s">
        <v>977</v>
      </c>
      <c r="H2963">
        <v>105</v>
      </c>
    </row>
    <row r="2964" spans="2:8" x14ac:dyDescent="0.3">
      <c r="B2964" t="s">
        <v>1252</v>
      </c>
      <c r="C2964" t="s">
        <v>1253</v>
      </c>
      <c r="D2964" t="s">
        <v>1255</v>
      </c>
      <c r="E2964" t="s">
        <v>975</v>
      </c>
      <c r="F2964" t="s">
        <v>998</v>
      </c>
      <c r="G2964" t="s">
        <v>987</v>
      </c>
      <c r="H2964">
        <v>39</v>
      </c>
    </row>
    <row r="2965" spans="2:8" x14ac:dyDescent="0.3">
      <c r="B2965" t="s">
        <v>1252</v>
      </c>
      <c r="C2965" t="s">
        <v>1253</v>
      </c>
      <c r="D2965" t="s">
        <v>1255</v>
      </c>
      <c r="E2965" t="s">
        <v>982</v>
      </c>
      <c r="F2965" t="s">
        <v>998</v>
      </c>
      <c r="G2965" t="s">
        <v>987</v>
      </c>
      <c r="H2965">
        <v>36</v>
      </c>
    </row>
    <row r="2966" spans="2:8" x14ac:dyDescent="0.3">
      <c r="B2966" t="s">
        <v>1252</v>
      </c>
      <c r="C2966" t="s">
        <v>1253</v>
      </c>
      <c r="D2966" t="s">
        <v>1255</v>
      </c>
      <c r="E2966" t="s">
        <v>975</v>
      </c>
      <c r="F2966" t="s">
        <v>998</v>
      </c>
      <c r="G2966" t="s">
        <v>995</v>
      </c>
      <c r="H2966">
        <v>309</v>
      </c>
    </row>
    <row r="2967" spans="2:8" x14ac:dyDescent="0.3">
      <c r="B2967" t="s">
        <v>1252</v>
      </c>
      <c r="C2967" t="s">
        <v>1253</v>
      </c>
      <c r="D2967" t="s">
        <v>1255</v>
      </c>
      <c r="E2967" t="s">
        <v>982</v>
      </c>
      <c r="F2967" t="s">
        <v>998</v>
      </c>
      <c r="G2967" t="s">
        <v>995</v>
      </c>
      <c r="H2967">
        <v>286</v>
      </c>
    </row>
    <row r="2968" spans="2:8" x14ac:dyDescent="0.3">
      <c r="B2968" t="s">
        <v>1252</v>
      </c>
      <c r="C2968" t="s">
        <v>1253</v>
      </c>
      <c r="D2968" t="s">
        <v>1256</v>
      </c>
      <c r="E2968" t="s">
        <v>975</v>
      </c>
      <c r="F2968" t="s">
        <v>976</v>
      </c>
      <c r="G2968" t="s">
        <v>977</v>
      </c>
      <c r="H2968">
        <v>2584</v>
      </c>
    </row>
    <row r="2969" spans="2:8" x14ac:dyDescent="0.3">
      <c r="B2969" t="s">
        <v>1252</v>
      </c>
      <c r="C2969" t="s">
        <v>1253</v>
      </c>
      <c r="D2969" t="s">
        <v>1256</v>
      </c>
      <c r="E2969" t="s">
        <v>982</v>
      </c>
      <c r="F2969" t="s">
        <v>976</v>
      </c>
      <c r="G2969" t="s">
        <v>977</v>
      </c>
      <c r="H2969">
        <v>2381</v>
      </c>
    </row>
    <row r="2970" spans="2:8" x14ac:dyDescent="0.3">
      <c r="B2970" t="s">
        <v>1252</v>
      </c>
      <c r="C2970" t="s">
        <v>1253</v>
      </c>
      <c r="D2970" t="s">
        <v>1256</v>
      </c>
      <c r="E2970" t="s">
        <v>975</v>
      </c>
      <c r="F2970" t="s">
        <v>976</v>
      </c>
      <c r="G2970" t="s">
        <v>987</v>
      </c>
      <c r="H2970">
        <v>1110</v>
      </c>
    </row>
    <row r="2971" spans="2:8" x14ac:dyDescent="0.3">
      <c r="B2971" t="s">
        <v>1252</v>
      </c>
      <c r="C2971" t="s">
        <v>1253</v>
      </c>
      <c r="D2971" t="s">
        <v>1256</v>
      </c>
      <c r="E2971" t="s">
        <v>982</v>
      </c>
      <c r="F2971" t="s">
        <v>976</v>
      </c>
      <c r="G2971" t="s">
        <v>987</v>
      </c>
      <c r="H2971">
        <v>1037</v>
      </c>
    </row>
    <row r="2972" spans="2:8" x14ac:dyDescent="0.3">
      <c r="B2972" t="s">
        <v>1252</v>
      </c>
      <c r="C2972" t="s">
        <v>1253</v>
      </c>
      <c r="D2972" t="s">
        <v>1256</v>
      </c>
      <c r="E2972" t="s">
        <v>975</v>
      </c>
      <c r="F2972" t="s">
        <v>976</v>
      </c>
      <c r="G2972" t="s">
        <v>995</v>
      </c>
      <c r="H2972">
        <v>11745</v>
      </c>
    </row>
    <row r="2973" spans="2:8" x14ac:dyDescent="0.3">
      <c r="B2973" t="s">
        <v>1252</v>
      </c>
      <c r="C2973" t="s">
        <v>1253</v>
      </c>
      <c r="D2973" t="s">
        <v>1256</v>
      </c>
      <c r="E2973" t="s">
        <v>982</v>
      </c>
      <c r="F2973" t="s">
        <v>976</v>
      </c>
      <c r="G2973" t="s">
        <v>995</v>
      </c>
      <c r="H2973">
        <v>12460</v>
      </c>
    </row>
    <row r="2974" spans="2:8" x14ac:dyDescent="0.3">
      <c r="B2974" t="s">
        <v>1252</v>
      </c>
      <c r="C2974" t="s">
        <v>1253</v>
      </c>
      <c r="D2974" t="s">
        <v>1256</v>
      </c>
      <c r="E2974" t="s">
        <v>975</v>
      </c>
      <c r="F2974" t="s">
        <v>998</v>
      </c>
      <c r="G2974" t="s">
        <v>977</v>
      </c>
      <c r="H2974">
        <v>152</v>
      </c>
    </row>
    <row r="2975" spans="2:8" x14ac:dyDescent="0.3">
      <c r="B2975" t="s">
        <v>1252</v>
      </c>
      <c r="C2975" t="s">
        <v>1253</v>
      </c>
      <c r="D2975" t="s">
        <v>1256</v>
      </c>
      <c r="E2975" t="s">
        <v>982</v>
      </c>
      <c r="F2975" t="s">
        <v>998</v>
      </c>
      <c r="G2975" t="s">
        <v>977</v>
      </c>
      <c r="H2975">
        <v>135</v>
      </c>
    </row>
    <row r="2976" spans="2:8" x14ac:dyDescent="0.3">
      <c r="B2976" t="s">
        <v>1252</v>
      </c>
      <c r="C2976" t="s">
        <v>1253</v>
      </c>
      <c r="D2976" t="s">
        <v>1256</v>
      </c>
      <c r="E2976" t="s">
        <v>975</v>
      </c>
      <c r="F2976" t="s">
        <v>998</v>
      </c>
      <c r="G2976" t="s">
        <v>987</v>
      </c>
      <c r="H2976">
        <v>48</v>
      </c>
    </row>
    <row r="2977" spans="2:8" x14ac:dyDescent="0.3">
      <c r="B2977" t="s">
        <v>1252</v>
      </c>
      <c r="C2977" t="s">
        <v>1253</v>
      </c>
      <c r="D2977" t="s">
        <v>1256</v>
      </c>
      <c r="E2977" t="s">
        <v>982</v>
      </c>
      <c r="F2977" t="s">
        <v>998</v>
      </c>
      <c r="G2977" t="s">
        <v>987</v>
      </c>
      <c r="H2977">
        <v>52</v>
      </c>
    </row>
    <row r="2978" spans="2:8" x14ac:dyDescent="0.3">
      <c r="B2978" t="s">
        <v>1252</v>
      </c>
      <c r="C2978" t="s">
        <v>1253</v>
      </c>
      <c r="D2978" t="s">
        <v>1256</v>
      </c>
      <c r="E2978" t="s">
        <v>975</v>
      </c>
      <c r="F2978" t="s">
        <v>998</v>
      </c>
      <c r="G2978" t="s">
        <v>995</v>
      </c>
      <c r="H2978">
        <v>405</v>
      </c>
    </row>
    <row r="2979" spans="2:8" x14ac:dyDescent="0.3">
      <c r="B2979" t="s">
        <v>1252</v>
      </c>
      <c r="C2979" t="s">
        <v>1253</v>
      </c>
      <c r="D2979" t="s">
        <v>1256</v>
      </c>
      <c r="E2979" t="s">
        <v>982</v>
      </c>
      <c r="F2979" t="s">
        <v>998</v>
      </c>
      <c r="G2979" t="s">
        <v>995</v>
      </c>
      <c r="H2979">
        <v>368</v>
      </c>
    </row>
    <row r="2980" spans="2:8" x14ac:dyDescent="0.3">
      <c r="B2980" t="s">
        <v>1252</v>
      </c>
      <c r="C2980" t="s">
        <v>1253</v>
      </c>
      <c r="D2980" t="s">
        <v>1257</v>
      </c>
      <c r="E2980" t="s">
        <v>975</v>
      </c>
      <c r="F2980" t="s">
        <v>976</v>
      </c>
      <c r="G2980" t="s">
        <v>977</v>
      </c>
      <c r="H2980">
        <v>1311</v>
      </c>
    </row>
    <row r="2981" spans="2:8" x14ac:dyDescent="0.3">
      <c r="B2981" t="s">
        <v>1252</v>
      </c>
      <c r="C2981" t="s">
        <v>1253</v>
      </c>
      <c r="D2981" t="s">
        <v>1257</v>
      </c>
      <c r="E2981" t="s">
        <v>982</v>
      </c>
      <c r="F2981" t="s">
        <v>976</v>
      </c>
      <c r="G2981" t="s">
        <v>977</v>
      </c>
      <c r="H2981">
        <v>1257</v>
      </c>
    </row>
    <row r="2982" spans="2:8" x14ac:dyDescent="0.3">
      <c r="B2982" t="s">
        <v>1252</v>
      </c>
      <c r="C2982" t="s">
        <v>1253</v>
      </c>
      <c r="D2982" t="s">
        <v>1257</v>
      </c>
      <c r="E2982" t="s">
        <v>975</v>
      </c>
      <c r="F2982" t="s">
        <v>976</v>
      </c>
      <c r="G2982" t="s">
        <v>987</v>
      </c>
      <c r="H2982">
        <v>572</v>
      </c>
    </row>
    <row r="2983" spans="2:8" x14ac:dyDescent="0.3">
      <c r="B2983" t="s">
        <v>1252</v>
      </c>
      <c r="C2983" t="s">
        <v>1253</v>
      </c>
      <c r="D2983" t="s">
        <v>1257</v>
      </c>
      <c r="E2983" t="s">
        <v>982</v>
      </c>
      <c r="F2983" t="s">
        <v>976</v>
      </c>
      <c r="G2983" t="s">
        <v>987</v>
      </c>
      <c r="H2983">
        <v>612</v>
      </c>
    </row>
    <row r="2984" spans="2:8" x14ac:dyDescent="0.3">
      <c r="B2984" t="s">
        <v>1252</v>
      </c>
      <c r="C2984" t="s">
        <v>1253</v>
      </c>
      <c r="D2984" t="s">
        <v>1257</v>
      </c>
      <c r="E2984" t="s">
        <v>975</v>
      </c>
      <c r="F2984" t="s">
        <v>976</v>
      </c>
      <c r="G2984" t="s">
        <v>995</v>
      </c>
      <c r="H2984">
        <v>6682</v>
      </c>
    </row>
    <row r="2985" spans="2:8" x14ac:dyDescent="0.3">
      <c r="B2985" t="s">
        <v>1252</v>
      </c>
      <c r="C2985" t="s">
        <v>1253</v>
      </c>
      <c r="D2985" t="s">
        <v>1257</v>
      </c>
      <c r="E2985" t="s">
        <v>982</v>
      </c>
      <c r="F2985" t="s">
        <v>976</v>
      </c>
      <c r="G2985" t="s">
        <v>995</v>
      </c>
      <c r="H2985">
        <v>6949</v>
      </c>
    </row>
    <row r="2986" spans="2:8" x14ac:dyDescent="0.3">
      <c r="B2986" t="s">
        <v>1252</v>
      </c>
      <c r="C2986" t="s">
        <v>1253</v>
      </c>
      <c r="D2986" t="s">
        <v>1257</v>
      </c>
      <c r="E2986" t="s">
        <v>975</v>
      </c>
      <c r="F2986" t="s">
        <v>998</v>
      </c>
      <c r="G2986" t="s">
        <v>977</v>
      </c>
      <c r="H2986">
        <v>24</v>
      </c>
    </row>
    <row r="2987" spans="2:8" x14ac:dyDescent="0.3">
      <c r="B2987" t="s">
        <v>1252</v>
      </c>
      <c r="C2987" t="s">
        <v>1253</v>
      </c>
      <c r="D2987" t="s">
        <v>1257</v>
      </c>
      <c r="E2987" t="s">
        <v>982</v>
      </c>
      <c r="F2987" t="s">
        <v>998</v>
      </c>
      <c r="G2987" t="s">
        <v>977</v>
      </c>
      <c r="H2987">
        <v>29</v>
      </c>
    </row>
    <row r="2988" spans="2:8" x14ac:dyDescent="0.3">
      <c r="B2988" t="s">
        <v>1252</v>
      </c>
      <c r="C2988" t="s">
        <v>1253</v>
      </c>
      <c r="D2988" t="s">
        <v>1257</v>
      </c>
      <c r="E2988" t="s">
        <v>975</v>
      </c>
      <c r="F2988" t="s">
        <v>998</v>
      </c>
      <c r="G2988" t="s">
        <v>987</v>
      </c>
      <c r="H2988">
        <v>4</v>
      </c>
    </row>
    <row r="2989" spans="2:8" x14ac:dyDescent="0.3">
      <c r="B2989" t="s">
        <v>1252</v>
      </c>
      <c r="C2989" t="s">
        <v>1253</v>
      </c>
      <c r="D2989" t="s">
        <v>1257</v>
      </c>
      <c r="E2989" t="s">
        <v>982</v>
      </c>
      <c r="F2989" t="s">
        <v>998</v>
      </c>
      <c r="G2989" t="s">
        <v>987</v>
      </c>
      <c r="H2989">
        <v>6</v>
      </c>
    </row>
    <row r="2990" spans="2:8" x14ac:dyDescent="0.3">
      <c r="B2990" t="s">
        <v>1252</v>
      </c>
      <c r="C2990" t="s">
        <v>1253</v>
      </c>
      <c r="D2990" t="s">
        <v>1257</v>
      </c>
      <c r="E2990" t="s">
        <v>975</v>
      </c>
      <c r="F2990" t="s">
        <v>998</v>
      </c>
      <c r="G2990" t="s">
        <v>995</v>
      </c>
      <c r="H2990">
        <v>114</v>
      </c>
    </row>
    <row r="2991" spans="2:8" x14ac:dyDescent="0.3">
      <c r="B2991" t="s">
        <v>1252</v>
      </c>
      <c r="C2991" t="s">
        <v>1253</v>
      </c>
      <c r="D2991" t="s">
        <v>1257</v>
      </c>
      <c r="E2991" t="s">
        <v>982</v>
      </c>
      <c r="F2991" t="s">
        <v>998</v>
      </c>
      <c r="G2991" t="s">
        <v>995</v>
      </c>
      <c r="H2991">
        <v>109</v>
      </c>
    </row>
    <row r="2992" spans="2:8" x14ac:dyDescent="0.3">
      <c r="B2992" t="s">
        <v>1252</v>
      </c>
      <c r="C2992" t="s">
        <v>1253</v>
      </c>
      <c r="D2992" t="s">
        <v>1258</v>
      </c>
      <c r="E2992" t="s">
        <v>975</v>
      </c>
      <c r="F2992" t="s">
        <v>976</v>
      </c>
      <c r="G2992" t="s">
        <v>977</v>
      </c>
      <c r="H2992">
        <v>1383</v>
      </c>
    </row>
    <row r="2993" spans="2:8" x14ac:dyDescent="0.3">
      <c r="B2993" t="s">
        <v>1252</v>
      </c>
      <c r="C2993" t="s">
        <v>1253</v>
      </c>
      <c r="D2993" t="s">
        <v>1258</v>
      </c>
      <c r="E2993" t="s">
        <v>982</v>
      </c>
      <c r="F2993" t="s">
        <v>976</v>
      </c>
      <c r="G2993" t="s">
        <v>977</v>
      </c>
      <c r="H2993">
        <v>1340</v>
      </c>
    </row>
    <row r="2994" spans="2:8" x14ac:dyDescent="0.3">
      <c r="B2994" t="s">
        <v>1252</v>
      </c>
      <c r="C2994" t="s">
        <v>1253</v>
      </c>
      <c r="D2994" t="s">
        <v>1258</v>
      </c>
      <c r="E2994" t="s">
        <v>975</v>
      </c>
      <c r="F2994" t="s">
        <v>976</v>
      </c>
      <c r="G2994" t="s">
        <v>987</v>
      </c>
      <c r="H2994">
        <v>596</v>
      </c>
    </row>
    <row r="2995" spans="2:8" x14ac:dyDescent="0.3">
      <c r="B2995" t="s">
        <v>1252</v>
      </c>
      <c r="C2995" t="s">
        <v>1253</v>
      </c>
      <c r="D2995" t="s">
        <v>1258</v>
      </c>
      <c r="E2995" t="s">
        <v>982</v>
      </c>
      <c r="F2995" t="s">
        <v>976</v>
      </c>
      <c r="G2995" t="s">
        <v>987</v>
      </c>
      <c r="H2995">
        <v>580</v>
      </c>
    </row>
    <row r="2996" spans="2:8" x14ac:dyDescent="0.3">
      <c r="B2996" t="s">
        <v>1252</v>
      </c>
      <c r="C2996" t="s">
        <v>1253</v>
      </c>
      <c r="D2996" t="s">
        <v>1258</v>
      </c>
      <c r="E2996" t="s">
        <v>975</v>
      </c>
      <c r="F2996" t="s">
        <v>976</v>
      </c>
      <c r="G2996" t="s">
        <v>995</v>
      </c>
      <c r="H2996">
        <v>6465</v>
      </c>
    </row>
    <row r="2997" spans="2:8" x14ac:dyDescent="0.3">
      <c r="B2997" t="s">
        <v>1252</v>
      </c>
      <c r="C2997" t="s">
        <v>1253</v>
      </c>
      <c r="D2997" t="s">
        <v>1258</v>
      </c>
      <c r="E2997" t="s">
        <v>982</v>
      </c>
      <c r="F2997" t="s">
        <v>976</v>
      </c>
      <c r="G2997" t="s">
        <v>995</v>
      </c>
      <c r="H2997">
        <v>6657</v>
      </c>
    </row>
    <row r="2998" spans="2:8" x14ac:dyDescent="0.3">
      <c r="B2998" t="s">
        <v>1252</v>
      </c>
      <c r="C2998" t="s">
        <v>1253</v>
      </c>
      <c r="D2998" t="s">
        <v>1258</v>
      </c>
      <c r="E2998" t="s">
        <v>975</v>
      </c>
      <c r="F2998" t="s">
        <v>998</v>
      </c>
      <c r="G2998" t="s">
        <v>977</v>
      </c>
      <c r="H2998">
        <v>21</v>
      </c>
    </row>
    <row r="2999" spans="2:8" x14ac:dyDescent="0.3">
      <c r="B2999" t="s">
        <v>1252</v>
      </c>
      <c r="C2999" t="s">
        <v>1253</v>
      </c>
      <c r="D2999" t="s">
        <v>1258</v>
      </c>
      <c r="E2999" t="s">
        <v>982</v>
      </c>
      <c r="F2999" t="s">
        <v>998</v>
      </c>
      <c r="G2999" t="s">
        <v>977</v>
      </c>
      <c r="H2999">
        <v>16</v>
      </c>
    </row>
    <row r="3000" spans="2:8" x14ac:dyDescent="0.3">
      <c r="B3000" t="s">
        <v>1252</v>
      </c>
      <c r="C3000" t="s">
        <v>1253</v>
      </c>
      <c r="D3000" t="s">
        <v>1258</v>
      </c>
      <c r="E3000" t="s">
        <v>975</v>
      </c>
      <c r="F3000" t="s">
        <v>998</v>
      </c>
      <c r="G3000" t="s">
        <v>987</v>
      </c>
      <c r="H3000">
        <v>15</v>
      </c>
    </row>
    <row r="3001" spans="2:8" x14ac:dyDescent="0.3">
      <c r="B3001" t="s">
        <v>1252</v>
      </c>
      <c r="C3001" t="s">
        <v>1253</v>
      </c>
      <c r="D3001" t="s">
        <v>1258</v>
      </c>
      <c r="E3001" t="s">
        <v>982</v>
      </c>
      <c r="F3001" t="s">
        <v>998</v>
      </c>
      <c r="G3001" t="s">
        <v>987</v>
      </c>
      <c r="H3001">
        <v>5</v>
      </c>
    </row>
    <row r="3002" spans="2:8" x14ac:dyDescent="0.3">
      <c r="B3002" t="s">
        <v>1252</v>
      </c>
      <c r="C3002" t="s">
        <v>1253</v>
      </c>
      <c r="D3002" t="s">
        <v>1258</v>
      </c>
      <c r="E3002" t="s">
        <v>975</v>
      </c>
      <c r="F3002" t="s">
        <v>998</v>
      </c>
      <c r="G3002" t="s">
        <v>995</v>
      </c>
      <c r="H3002">
        <v>81</v>
      </c>
    </row>
    <row r="3003" spans="2:8" x14ac:dyDescent="0.3">
      <c r="B3003" t="s">
        <v>1252</v>
      </c>
      <c r="C3003" t="s">
        <v>1253</v>
      </c>
      <c r="D3003" t="s">
        <v>1258</v>
      </c>
      <c r="E3003" t="s">
        <v>982</v>
      </c>
      <c r="F3003" t="s">
        <v>998</v>
      </c>
      <c r="G3003" t="s">
        <v>995</v>
      </c>
      <c r="H3003">
        <v>85</v>
      </c>
    </row>
    <row r="3004" spans="2:8" x14ac:dyDescent="0.3">
      <c r="B3004" t="s">
        <v>1252</v>
      </c>
      <c r="C3004" t="s">
        <v>1253</v>
      </c>
      <c r="D3004" t="s">
        <v>1259</v>
      </c>
      <c r="E3004" t="s">
        <v>975</v>
      </c>
      <c r="F3004" t="s">
        <v>976</v>
      </c>
      <c r="G3004" t="s">
        <v>977</v>
      </c>
      <c r="H3004">
        <v>1470</v>
      </c>
    </row>
    <row r="3005" spans="2:8" x14ac:dyDescent="0.3">
      <c r="B3005" t="s">
        <v>1252</v>
      </c>
      <c r="C3005" t="s">
        <v>1253</v>
      </c>
      <c r="D3005" t="s">
        <v>1259</v>
      </c>
      <c r="E3005" t="s">
        <v>982</v>
      </c>
      <c r="F3005" t="s">
        <v>976</v>
      </c>
      <c r="G3005" t="s">
        <v>977</v>
      </c>
      <c r="H3005">
        <v>1394</v>
      </c>
    </row>
    <row r="3006" spans="2:8" x14ac:dyDescent="0.3">
      <c r="B3006" t="s">
        <v>1252</v>
      </c>
      <c r="C3006" t="s">
        <v>1253</v>
      </c>
      <c r="D3006" t="s">
        <v>1259</v>
      </c>
      <c r="E3006" t="s">
        <v>975</v>
      </c>
      <c r="F3006" t="s">
        <v>976</v>
      </c>
      <c r="G3006" t="s">
        <v>987</v>
      </c>
      <c r="H3006">
        <v>603</v>
      </c>
    </row>
    <row r="3007" spans="2:8" x14ac:dyDescent="0.3">
      <c r="B3007" t="s">
        <v>1252</v>
      </c>
      <c r="C3007" t="s">
        <v>1253</v>
      </c>
      <c r="D3007" t="s">
        <v>1259</v>
      </c>
      <c r="E3007" t="s">
        <v>982</v>
      </c>
      <c r="F3007" t="s">
        <v>976</v>
      </c>
      <c r="G3007" t="s">
        <v>987</v>
      </c>
      <c r="H3007">
        <v>563</v>
      </c>
    </row>
    <row r="3008" spans="2:8" x14ac:dyDescent="0.3">
      <c r="B3008" t="s">
        <v>1252</v>
      </c>
      <c r="C3008" t="s">
        <v>1253</v>
      </c>
      <c r="D3008" t="s">
        <v>1259</v>
      </c>
      <c r="E3008" t="s">
        <v>975</v>
      </c>
      <c r="F3008" t="s">
        <v>976</v>
      </c>
      <c r="G3008" t="s">
        <v>995</v>
      </c>
      <c r="H3008">
        <v>6655</v>
      </c>
    </row>
    <row r="3009" spans="2:8" x14ac:dyDescent="0.3">
      <c r="B3009" t="s">
        <v>1252</v>
      </c>
      <c r="C3009" t="s">
        <v>1253</v>
      </c>
      <c r="D3009" t="s">
        <v>1259</v>
      </c>
      <c r="E3009" t="s">
        <v>982</v>
      </c>
      <c r="F3009" t="s">
        <v>976</v>
      </c>
      <c r="G3009" t="s">
        <v>995</v>
      </c>
      <c r="H3009">
        <v>7009</v>
      </c>
    </row>
    <row r="3010" spans="2:8" x14ac:dyDescent="0.3">
      <c r="B3010" t="s">
        <v>1252</v>
      </c>
      <c r="C3010" t="s">
        <v>1253</v>
      </c>
      <c r="D3010" t="s">
        <v>1259</v>
      </c>
      <c r="E3010" t="s">
        <v>975</v>
      </c>
      <c r="F3010" t="s">
        <v>998</v>
      </c>
      <c r="G3010" t="s">
        <v>977</v>
      </c>
      <c r="H3010">
        <v>14</v>
      </c>
    </row>
    <row r="3011" spans="2:8" x14ac:dyDescent="0.3">
      <c r="B3011" t="s">
        <v>1252</v>
      </c>
      <c r="C3011" t="s">
        <v>1253</v>
      </c>
      <c r="D3011" t="s">
        <v>1259</v>
      </c>
      <c r="E3011" t="s">
        <v>982</v>
      </c>
      <c r="F3011" t="s">
        <v>998</v>
      </c>
      <c r="G3011" t="s">
        <v>977</v>
      </c>
      <c r="H3011">
        <v>9</v>
      </c>
    </row>
    <row r="3012" spans="2:8" x14ac:dyDescent="0.3">
      <c r="B3012" t="s">
        <v>1252</v>
      </c>
      <c r="C3012" t="s">
        <v>1253</v>
      </c>
      <c r="D3012" t="s">
        <v>1259</v>
      </c>
      <c r="E3012" t="s">
        <v>975</v>
      </c>
      <c r="F3012" t="s">
        <v>998</v>
      </c>
      <c r="G3012" t="s">
        <v>987</v>
      </c>
      <c r="H3012">
        <v>5</v>
      </c>
    </row>
    <row r="3013" spans="2:8" x14ac:dyDescent="0.3">
      <c r="B3013" t="s">
        <v>1252</v>
      </c>
      <c r="C3013" t="s">
        <v>1253</v>
      </c>
      <c r="D3013" t="s">
        <v>1259</v>
      </c>
      <c r="E3013" t="s">
        <v>982</v>
      </c>
      <c r="F3013" t="s">
        <v>998</v>
      </c>
      <c r="G3013" t="s">
        <v>987</v>
      </c>
      <c r="H3013">
        <v>7</v>
      </c>
    </row>
    <row r="3014" spans="2:8" x14ac:dyDescent="0.3">
      <c r="B3014" t="s">
        <v>1252</v>
      </c>
      <c r="C3014" t="s">
        <v>1253</v>
      </c>
      <c r="D3014" t="s">
        <v>1259</v>
      </c>
      <c r="E3014" t="s">
        <v>975</v>
      </c>
      <c r="F3014" t="s">
        <v>998</v>
      </c>
      <c r="G3014" t="s">
        <v>995</v>
      </c>
      <c r="H3014">
        <v>90</v>
      </c>
    </row>
    <row r="3015" spans="2:8" x14ac:dyDescent="0.3">
      <c r="B3015" t="s">
        <v>1252</v>
      </c>
      <c r="C3015" t="s">
        <v>1253</v>
      </c>
      <c r="D3015" t="s">
        <v>1259</v>
      </c>
      <c r="E3015" t="s">
        <v>982</v>
      </c>
      <c r="F3015" t="s">
        <v>998</v>
      </c>
      <c r="G3015" t="s">
        <v>995</v>
      </c>
      <c r="H3015">
        <v>77</v>
      </c>
    </row>
    <row r="3016" spans="2:8" x14ac:dyDescent="0.3">
      <c r="B3016" t="s">
        <v>1252</v>
      </c>
      <c r="C3016" t="s">
        <v>1253</v>
      </c>
      <c r="D3016" t="s">
        <v>1260</v>
      </c>
      <c r="E3016" t="s">
        <v>975</v>
      </c>
      <c r="F3016" t="s">
        <v>976</v>
      </c>
      <c r="G3016" t="s">
        <v>977</v>
      </c>
      <c r="H3016">
        <v>2929</v>
      </c>
    </row>
    <row r="3017" spans="2:8" x14ac:dyDescent="0.3">
      <c r="B3017" t="s">
        <v>1252</v>
      </c>
      <c r="C3017" t="s">
        <v>1253</v>
      </c>
      <c r="D3017" t="s">
        <v>1260</v>
      </c>
      <c r="E3017" t="s">
        <v>982</v>
      </c>
      <c r="F3017" t="s">
        <v>976</v>
      </c>
      <c r="G3017" t="s">
        <v>977</v>
      </c>
      <c r="H3017">
        <v>2807</v>
      </c>
    </row>
    <row r="3018" spans="2:8" x14ac:dyDescent="0.3">
      <c r="B3018" t="s">
        <v>1252</v>
      </c>
      <c r="C3018" t="s">
        <v>1253</v>
      </c>
      <c r="D3018" t="s">
        <v>1260</v>
      </c>
      <c r="E3018" t="s">
        <v>975</v>
      </c>
      <c r="F3018" t="s">
        <v>976</v>
      </c>
      <c r="G3018" t="s">
        <v>987</v>
      </c>
      <c r="H3018">
        <v>1234</v>
      </c>
    </row>
    <row r="3019" spans="2:8" x14ac:dyDescent="0.3">
      <c r="B3019" t="s">
        <v>1252</v>
      </c>
      <c r="C3019" t="s">
        <v>1253</v>
      </c>
      <c r="D3019" t="s">
        <v>1260</v>
      </c>
      <c r="E3019" t="s">
        <v>982</v>
      </c>
      <c r="F3019" t="s">
        <v>976</v>
      </c>
      <c r="G3019" t="s">
        <v>987</v>
      </c>
      <c r="H3019">
        <v>1272</v>
      </c>
    </row>
    <row r="3020" spans="2:8" x14ac:dyDescent="0.3">
      <c r="B3020" t="s">
        <v>1252</v>
      </c>
      <c r="C3020" t="s">
        <v>1253</v>
      </c>
      <c r="D3020" t="s">
        <v>1260</v>
      </c>
      <c r="E3020" t="s">
        <v>975</v>
      </c>
      <c r="F3020" t="s">
        <v>976</v>
      </c>
      <c r="G3020" t="s">
        <v>995</v>
      </c>
      <c r="H3020">
        <v>13366</v>
      </c>
    </row>
    <row r="3021" spans="2:8" x14ac:dyDescent="0.3">
      <c r="B3021" t="s">
        <v>1252</v>
      </c>
      <c r="C3021" t="s">
        <v>1253</v>
      </c>
      <c r="D3021" t="s">
        <v>1260</v>
      </c>
      <c r="E3021" t="s">
        <v>982</v>
      </c>
      <c r="F3021" t="s">
        <v>976</v>
      </c>
      <c r="G3021" t="s">
        <v>995</v>
      </c>
      <c r="H3021">
        <v>14256</v>
      </c>
    </row>
    <row r="3022" spans="2:8" x14ac:dyDescent="0.3">
      <c r="B3022" t="s">
        <v>1252</v>
      </c>
      <c r="C3022" t="s">
        <v>1253</v>
      </c>
      <c r="D3022" t="s">
        <v>1260</v>
      </c>
      <c r="E3022" t="s">
        <v>975</v>
      </c>
      <c r="F3022" t="s">
        <v>998</v>
      </c>
      <c r="G3022" t="s">
        <v>977</v>
      </c>
      <c r="H3022">
        <v>96</v>
      </c>
    </row>
    <row r="3023" spans="2:8" x14ac:dyDescent="0.3">
      <c r="B3023" t="s">
        <v>1252</v>
      </c>
      <c r="C3023" t="s">
        <v>1253</v>
      </c>
      <c r="D3023" t="s">
        <v>1260</v>
      </c>
      <c r="E3023" t="s">
        <v>982</v>
      </c>
      <c r="F3023" t="s">
        <v>998</v>
      </c>
      <c r="G3023" t="s">
        <v>977</v>
      </c>
      <c r="H3023">
        <v>130</v>
      </c>
    </row>
    <row r="3024" spans="2:8" x14ac:dyDescent="0.3">
      <c r="B3024" t="s">
        <v>1252</v>
      </c>
      <c r="C3024" t="s">
        <v>1253</v>
      </c>
      <c r="D3024" t="s">
        <v>1260</v>
      </c>
      <c r="E3024" t="s">
        <v>975</v>
      </c>
      <c r="F3024" t="s">
        <v>998</v>
      </c>
      <c r="G3024" t="s">
        <v>987</v>
      </c>
      <c r="H3024">
        <v>48</v>
      </c>
    </row>
    <row r="3025" spans="2:8" x14ac:dyDescent="0.3">
      <c r="B3025" t="s">
        <v>1252</v>
      </c>
      <c r="C3025" t="s">
        <v>1253</v>
      </c>
      <c r="D3025" t="s">
        <v>1260</v>
      </c>
      <c r="E3025" t="s">
        <v>982</v>
      </c>
      <c r="F3025" t="s">
        <v>998</v>
      </c>
      <c r="G3025" t="s">
        <v>987</v>
      </c>
      <c r="H3025">
        <v>43</v>
      </c>
    </row>
    <row r="3026" spans="2:8" x14ac:dyDescent="0.3">
      <c r="B3026" t="s">
        <v>1252</v>
      </c>
      <c r="C3026" t="s">
        <v>1253</v>
      </c>
      <c r="D3026" t="s">
        <v>1260</v>
      </c>
      <c r="E3026" t="s">
        <v>975</v>
      </c>
      <c r="F3026" t="s">
        <v>998</v>
      </c>
      <c r="G3026" t="s">
        <v>995</v>
      </c>
      <c r="H3026">
        <v>484</v>
      </c>
    </row>
    <row r="3027" spans="2:8" x14ac:dyDescent="0.3">
      <c r="B3027" t="s">
        <v>1252</v>
      </c>
      <c r="C3027" t="s">
        <v>1253</v>
      </c>
      <c r="D3027" t="s">
        <v>1260</v>
      </c>
      <c r="E3027" t="s">
        <v>982</v>
      </c>
      <c r="F3027" t="s">
        <v>998</v>
      </c>
      <c r="G3027" t="s">
        <v>995</v>
      </c>
      <c r="H3027">
        <v>467</v>
      </c>
    </row>
    <row r="3028" spans="2:8" x14ac:dyDescent="0.3">
      <c r="B3028" t="s">
        <v>1252</v>
      </c>
      <c r="C3028" t="s">
        <v>1253</v>
      </c>
      <c r="D3028" t="s">
        <v>1261</v>
      </c>
      <c r="E3028" t="s">
        <v>975</v>
      </c>
      <c r="F3028" t="s">
        <v>976</v>
      </c>
      <c r="G3028" t="s">
        <v>977</v>
      </c>
      <c r="H3028">
        <v>797</v>
      </c>
    </row>
    <row r="3029" spans="2:8" x14ac:dyDescent="0.3">
      <c r="B3029" t="s">
        <v>1252</v>
      </c>
      <c r="C3029" t="s">
        <v>1253</v>
      </c>
      <c r="D3029" t="s">
        <v>1261</v>
      </c>
      <c r="E3029" t="s">
        <v>982</v>
      </c>
      <c r="F3029" t="s">
        <v>976</v>
      </c>
      <c r="G3029" t="s">
        <v>977</v>
      </c>
      <c r="H3029">
        <v>808</v>
      </c>
    </row>
    <row r="3030" spans="2:8" x14ac:dyDescent="0.3">
      <c r="B3030" t="s">
        <v>1252</v>
      </c>
      <c r="C3030" t="s">
        <v>1253</v>
      </c>
      <c r="D3030" t="s">
        <v>1261</v>
      </c>
      <c r="E3030" t="s">
        <v>975</v>
      </c>
      <c r="F3030" t="s">
        <v>976</v>
      </c>
      <c r="G3030" t="s">
        <v>987</v>
      </c>
      <c r="H3030">
        <v>304</v>
      </c>
    </row>
    <row r="3031" spans="2:8" x14ac:dyDescent="0.3">
      <c r="B3031" t="s">
        <v>1252</v>
      </c>
      <c r="C3031" t="s">
        <v>1253</v>
      </c>
      <c r="D3031" t="s">
        <v>1261</v>
      </c>
      <c r="E3031" t="s">
        <v>982</v>
      </c>
      <c r="F3031" t="s">
        <v>976</v>
      </c>
      <c r="G3031" t="s">
        <v>987</v>
      </c>
      <c r="H3031">
        <v>337</v>
      </c>
    </row>
    <row r="3032" spans="2:8" x14ac:dyDescent="0.3">
      <c r="B3032" t="s">
        <v>1252</v>
      </c>
      <c r="C3032" t="s">
        <v>1253</v>
      </c>
      <c r="D3032" t="s">
        <v>1261</v>
      </c>
      <c r="E3032" t="s">
        <v>975</v>
      </c>
      <c r="F3032" t="s">
        <v>976</v>
      </c>
      <c r="G3032" t="s">
        <v>995</v>
      </c>
      <c r="H3032">
        <v>3694</v>
      </c>
    </row>
    <row r="3033" spans="2:8" x14ac:dyDescent="0.3">
      <c r="B3033" t="s">
        <v>1252</v>
      </c>
      <c r="C3033" t="s">
        <v>1253</v>
      </c>
      <c r="D3033" t="s">
        <v>1261</v>
      </c>
      <c r="E3033" t="s">
        <v>982</v>
      </c>
      <c r="F3033" t="s">
        <v>976</v>
      </c>
      <c r="G3033" t="s">
        <v>995</v>
      </c>
      <c r="H3033">
        <v>3807</v>
      </c>
    </row>
    <row r="3034" spans="2:8" x14ac:dyDescent="0.3">
      <c r="B3034" t="s">
        <v>1252</v>
      </c>
      <c r="C3034" t="s">
        <v>1253</v>
      </c>
      <c r="D3034" t="s">
        <v>1261</v>
      </c>
      <c r="E3034" t="s">
        <v>975</v>
      </c>
      <c r="F3034" t="s">
        <v>998</v>
      </c>
      <c r="G3034" t="s">
        <v>977</v>
      </c>
      <c r="H3034">
        <v>13</v>
      </c>
    </row>
    <row r="3035" spans="2:8" x14ac:dyDescent="0.3">
      <c r="B3035" t="s">
        <v>1252</v>
      </c>
      <c r="C3035" t="s">
        <v>1253</v>
      </c>
      <c r="D3035" t="s">
        <v>1261</v>
      </c>
      <c r="E3035" t="s">
        <v>982</v>
      </c>
      <c r="F3035" t="s">
        <v>998</v>
      </c>
      <c r="G3035" t="s">
        <v>977</v>
      </c>
      <c r="H3035">
        <v>13</v>
      </c>
    </row>
    <row r="3036" spans="2:8" x14ac:dyDescent="0.3">
      <c r="B3036" t="s">
        <v>1252</v>
      </c>
      <c r="C3036" t="s">
        <v>1253</v>
      </c>
      <c r="D3036" t="s">
        <v>1261</v>
      </c>
      <c r="E3036" t="s">
        <v>975</v>
      </c>
      <c r="F3036" t="s">
        <v>998</v>
      </c>
      <c r="G3036" t="s">
        <v>987</v>
      </c>
      <c r="H3036">
        <v>0</v>
      </c>
    </row>
    <row r="3037" spans="2:8" x14ac:dyDescent="0.3">
      <c r="B3037" t="s">
        <v>1252</v>
      </c>
      <c r="C3037" t="s">
        <v>1253</v>
      </c>
      <c r="D3037" t="s">
        <v>1261</v>
      </c>
      <c r="E3037" t="s">
        <v>982</v>
      </c>
      <c r="F3037" t="s">
        <v>998</v>
      </c>
      <c r="G3037" t="s">
        <v>987</v>
      </c>
      <c r="H3037">
        <v>3</v>
      </c>
    </row>
    <row r="3038" spans="2:8" x14ac:dyDescent="0.3">
      <c r="B3038" t="s">
        <v>1252</v>
      </c>
      <c r="C3038" t="s">
        <v>1253</v>
      </c>
      <c r="D3038" t="s">
        <v>1261</v>
      </c>
      <c r="E3038" t="s">
        <v>975</v>
      </c>
      <c r="F3038" t="s">
        <v>998</v>
      </c>
      <c r="G3038" t="s">
        <v>995</v>
      </c>
      <c r="H3038">
        <v>53</v>
      </c>
    </row>
    <row r="3039" spans="2:8" x14ac:dyDescent="0.3">
      <c r="B3039" t="s">
        <v>1252</v>
      </c>
      <c r="C3039" t="s">
        <v>1253</v>
      </c>
      <c r="D3039" t="s">
        <v>1261</v>
      </c>
      <c r="E3039" t="s">
        <v>982</v>
      </c>
      <c r="F3039" t="s">
        <v>998</v>
      </c>
      <c r="G3039" t="s">
        <v>995</v>
      </c>
      <c r="H3039">
        <v>46</v>
      </c>
    </row>
    <row r="3040" spans="2:8" x14ac:dyDescent="0.3">
      <c r="B3040" t="s">
        <v>1252</v>
      </c>
      <c r="C3040" t="s">
        <v>1253</v>
      </c>
      <c r="D3040" t="s">
        <v>1262</v>
      </c>
      <c r="E3040" t="s">
        <v>975</v>
      </c>
      <c r="F3040" t="s">
        <v>976</v>
      </c>
      <c r="G3040" t="s">
        <v>977</v>
      </c>
      <c r="H3040">
        <v>1812</v>
      </c>
    </row>
    <row r="3041" spans="2:8" x14ac:dyDescent="0.3">
      <c r="B3041" t="s">
        <v>1252</v>
      </c>
      <c r="C3041" t="s">
        <v>1253</v>
      </c>
      <c r="D3041" t="s">
        <v>1262</v>
      </c>
      <c r="E3041" t="s">
        <v>982</v>
      </c>
      <c r="F3041" t="s">
        <v>976</v>
      </c>
      <c r="G3041" t="s">
        <v>977</v>
      </c>
      <c r="H3041">
        <v>1718</v>
      </c>
    </row>
    <row r="3042" spans="2:8" x14ac:dyDescent="0.3">
      <c r="B3042" t="s">
        <v>1252</v>
      </c>
      <c r="C3042" t="s">
        <v>1253</v>
      </c>
      <c r="D3042" t="s">
        <v>1262</v>
      </c>
      <c r="E3042" t="s">
        <v>975</v>
      </c>
      <c r="F3042" t="s">
        <v>976</v>
      </c>
      <c r="G3042" t="s">
        <v>987</v>
      </c>
      <c r="H3042">
        <v>798</v>
      </c>
    </row>
    <row r="3043" spans="2:8" x14ac:dyDescent="0.3">
      <c r="B3043" t="s">
        <v>1252</v>
      </c>
      <c r="C3043" t="s">
        <v>1253</v>
      </c>
      <c r="D3043" t="s">
        <v>1262</v>
      </c>
      <c r="E3043" t="s">
        <v>982</v>
      </c>
      <c r="F3043" t="s">
        <v>976</v>
      </c>
      <c r="G3043" t="s">
        <v>987</v>
      </c>
      <c r="H3043">
        <v>899</v>
      </c>
    </row>
    <row r="3044" spans="2:8" x14ac:dyDescent="0.3">
      <c r="B3044" t="s">
        <v>1252</v>
      </c>
      <c r="C3044" t="s">
        <v>1253</v>
      </c>
      <c r="D3044" t="s">
        <v>1262</v>
      </c>
      <c r="E3044" t="s">
        <v>975</v>
      </c>
      <c r="F3044" t="s">
        <v>976</v>
      </c>
      <c r="G3044" t="s">
        <v>995</v>
      </c>
      <c r="H3044">
        <v>9302</v>
      </c>
    </row>
    <row r="3045" spans="2:8" x14ac:dyDescent="0.3">
      <c r="B3045" t="s">
        <v>1252</v>
      </c>
      <c r="C3045" t="s">
        <v>1253</v>
      </c>
      <c r="D3045" t="s">
        <v>1262</v>
      </c>
      <c r="E3045" t="s">
        <v>982</v>
      </c>
      <c r="F3045" t="s">
        <v>976</v>
      </c>
      <c r="G3045" t="s">
        <v>995</v>
      </c>
      <c r="H3045">
        <v>10157</v>
      </c>
    </row>
    <row r="3046" spans="2:8" x14ac:dyDescent="0.3">
      <c r="B3046" t="s">
        <v>1252</v>
      </c>
      <c r="C3046" t="s">
        <v>1253</v>
      </c>
      <c r="D3046" t="s">
        <v>1262</v>
      </c>
      <c r="E3046" t="s">
        <v>975</v>
      </c>
      <c r="F3046" t="s">
        <v>998</v>
      </c>
      <c r="G3046" t="s">
        <v>977</v>
      </c>
      <c r="H3046">
        <v>25</v>
      </c>
    </row>
    <row r="3047" spans="2:8" x14ac:dyDescent="0.3">
      <c r="B3047" t="s">
        <v>1252</v>
      </c>
      <c r="C3047" t="s">
        <v>1253</v>
      </c>
      <c r="D3047" t="s">
        <v>1262</v>
      </c>
      <c r="E3047" t="s">
        <v>982</v>
      </c>
      <c r="F3047" t="s">
        <v>998</v>
      </c>
      <c r="G3047" t="s">
        <v>977</v>
      </c>
      <c r="H3047">
        <v>34</v>
      </c>
    </row>
    <row r="3048" spans="2:8" x14ac:dyDescent="0.3">
      <c r="B3048" t="s">
        <v>1252</v>
      </c>
      <c r="C3048" t="s">
        <v>1253</v>
      </c>
      <c r="D3048" t="s">
        <v>1262</v>
      </c>
      <c r="E3048" t="s">
        <v>975</v>
      </c>
      <c r="F3048" t="s">
        <v>998</v>
      </c>
      <c r="G3048" t="s">
        <v>987</v>
      </c>
      <c r="H3048">
        <v>9</v>
      </c>
    </row>
    <row r="3049" spans="2:8" x14ac:dyDescent="0.3">
      <c r="B3049" t="s">
        <v>1252</v>
      </c>
      <c r="C3049" t="s">
        <v>1253</v>
      </c>
      <c r="D3049" t="s">
        <v>1262</v>
      </c>
      <c r="E3049" t="s">
        <v>982</v>
      </c>
      <c r="F3049" t="s">
        <v>998</v>
      </c>
      <c r="G3049" t="s">
        <v>987</v>
      </c>
      <c r="H3049">
        <v>13</v>
      </c>
    </row>
    <row r="3050" spans="2:8" x14ac:dyDescent="0.3">
      <c r="B3050" t="s">
        <v>1252</v>
      </c>
      <c r="C3050" t="s">
        <v>1253</v>
      </c>
      <c r="D3050" t="s">
        <v>1262</v>
      </c>
      <c r="E3050" t="s">
        <v>975</v>
      </c>
      <c r="F3050" t="s">
        <v>998</v>
      </c>
      <c r="G3050" t="s">
        <v>995</v>
      </c>
      <c r="H3050">
        <v>169</v>
      </c>
    </row>
    <row r="3051" spans="2:8" x14ac:dyDescent="0.3">
      <c r="B3051" t="s">
        <v>1252</v>
      </c>
      <c r="C3051" t="s">
        <v>1253</v>
      </c>
      <c r="D3051" t="s">
        <v>1262</v>
      </c>
      <c r="E3051" t="s">
        <v>982</v>
      </c>
      <c r="F3051" t="s">
        <v>998</v>
      </c>
      <c r="G3051" t="s">
        <v>995</v>
      </c>
      <c r="H3051">
        <v>148</v>
      </c>
    </row>
    <row r="3052" spans="2:8" x14ac:dyDescent="0.3">
      <c r="B3052" t="s">
        <v>1252</v>
      </c>
      <c r="C3052" t="s">
        <v>1253</v>
      </c>
      <c r="D3052" t="s">
        <v>1263</v>
      </c>
      <c r="E3052" t="s">
        <v>975</v>
      </c>
      <c r="F3052" t="s">
        <v>976</v>
      </c>
      <c r="G3052" t="s">
        <v>977</v>
      </c>
      <c r="H3052">
        <v>1458</v>
      </c>
    </row>
    <row r="3053" spans="2:8" x14ac:dyDescent="0.3">
      <c r="B3053" t="s">
        <v>1252</v>
      </c>
      <c r="C3053" t="s">
        <v>1253</v>
      </c>
      <c r="D3053" t="s">
        <v>1263</v>
      </c>
      <c r="E3053" t="s">
        <v>982</v>
      </c>
      <c r="F3053" t="s">
        <v>976</v>
      </c>
      <c r="G3053" t="s">
        <v>977</v>
      </c>
      <c r="H3053">
        <v>1386</v>
      </c>
    </row>
    <row r="3054" spans="2:8" x14ac:dyDescent="0.3">
      <c r="B3054" t="s">
        <v>1252</v>
      </c>
      <c r="C3054" t="s">
        <v>1253</v>
      </c>
      <c r="D3054" t="s">
        <v>1263</v>
      </c>
      <c r="E3054" t="s">
        <v>975</v>
      </c>
      <c r="F3054" t="s">
        <v>976</v>
      </c>
      <c r="G3054" t="s">
        <v>987</v>
      </c>
      <c r="H3054">
        <v>696</v>
      </c>
    </row>
    <row r="3055" spans="2:8" x14ac:dyDescent="0.3">
      <c r="B3055" t="s">
        <v>1252</v>
      </c>
      <c r="C3055" t="s">
        <v>1253</v>
      </c>
      <c r="D3055" t="s">
        <v>1263</v>
      </c>
      <c r="E3055" t="s">
        <v>982</v>
      </c>
      <c r="F3055" t="s">
        <v>976</v>
      </c>
      <c r="G3055" t="s">
        <v>987</v>
      </c>
      <c r="H3055">
        <v>625</v>
      </c>
    </row>
    <row r="3056" spans="2:8" x14ac:dyDescent="0.3">
      <c r="B3056" t="s">
        <v>1252</v>
      </c>
      <c r="C3056" t="s">
        <v>1253</v>
      </c>
      <c r="D3056" t="s">
        <v>1263</v>
      </c>
      <c r="E3056" t="s">
        <v>975</v>
      </c>
      <c r="F3056" t="s">
        <v>976</v>
      </c>
      <c r="G3056" t="s">
        <v>995</v>
      </c>
      <c r="H3056">
        <v>7286</v>
      </c>
    </row>
    <row r="3057" spans="2:8" x14ac:dyDescent="0.3">
      <c r="B3057" t="s">
        <v>1252</v>
      </c>
      <c r="C3057" t="s">
        <v>1253</v>
      </c>
      <c r="D3057" t="s">
        <v>1263</v>
      </c>
      <c r="E3057" t="s">
        <v>982</v>
      </c>
      <c r="F3057" t="s">
        <v>976</v>
      </c>
      <c r="G3057" t="s">
        <v>995</v>
      </c>
      <c r="H3057">
        <v>7677</v>
      </c>
    </row>
    <row r="3058" spans="2:8" x14ac:dyDescent="0.3">
      <c r="B3058" t="s">
        <v>1252</v>
      </c>
      <c r="C3058" t="s">
        <v>1253</v>
      </c>
      <c r="D3058" t="s">
        <v>1263</v>
      </c>
      <c r="E3058" t="s">
        <v>975</v>
      </c>
      <c r="F3058" t="s">
        <v>998</v>
      </c>
      <c r="G3058" t="s">
        <v>977</v>
      </c>
      <c r="H3058">
        <v>28</v>
      </c>
    </row>
    <row r="3059" spans="2:8" x14ac:dyDescent="0.3">
      <c r="B3059" t="s">
        <v>1252</v>
      </c>
      <c r="C3059" t="s">
        <v>1253</v>
      </c>
      <c r="D3059" t="s">
        <v>1263</v>
      </c>
      <c r="E3059" t="s">
        <v>982</v>
      </c>
      <c r="F3059" t="s">
        <v>998</v>
      </c>
      <c r="G3059" t="s">
        <v>977</v>
      </c>
      <c r="H3059">
        <v>20</v>
      </c>
    </row>
    <row r="3060" spans="2:8" x14ac:dyDescent="0.3">
      <c r="B3060" t="s">
        <v>1252</v>
      </c>
      <c r="C3060" t="s">
        <v>1253</v>
      </c>
      <c r="D3060" t="s">
        <v>1263</v>
      </c>
      <c r="E3060" t="s">
        <v>975</v>
      </c>
      <c r="F3060" t="s">
        <v>998</v>
      </c>
      <c r="G3060" t="s">
        <v>987</v>
      </c>
      <c r="H3060">
        <v>9</v>
      </c>
    </row>
    <row r="3061" spans="2:8" x14ac:dyDescent="0.3">
      <c r="B3061" t="s">
        <v>1252</v>
      </c>
      <c r="C3061" t="s">
        <v>1253</v>
      </c>
      <c r="D3061" t="s">
        <v>1263</v>
      </c>
      <c r="E3061" t="s">
        <v>982</v>
      </c>
      <c r="F3061" t="s">
        <v>998</v>
      </c>
      <c r="G3061" t="s">
        <v>987</v>
      </c>
      <c r="H3061">
        <v>9</v>
      </c>
    </row>
    <row r="3062" spans="2:8" x14ac:dyDescent="0.3">
      <c r="B3062" t="s">
        <v>1252</v>
      </c>
      <c r="C3062" t="s">
        <v>1253</v>
      </c>
      <c r="D3062" t="s">
        <v>1263</v>
      </c>
      <c r="E3062" t="s">
        <v>975</v>
      </c>
      <c r="F3062" t="s">
        <v>998</v>
      </c>
      <c r="G3062" t="s">
        <v>995</v>
      </c>
      <c r="H3062">
        <v>123</v>
      </c>
    </row>
    <row r="3063" spans="2:8" x14ac:dyDescent="0.3">
      <c r="B3063" t="s">
        <v>1252</v>
      </c>
      <c r="C3063" t="s">
        <v>1253</v>
      </c>
      <c r="D3063" t="s">
        <v>1263</v>
      </c>
      <c r="E3063" t="s">
        <v>982</v>
      </c>
      <c r="F3063" t="s">
        <v>998</v>
      </c>
      <c r="G3063" t="s">
        <v>995</v>
      </c>
      <c r="H3063">
        <v>103</v>
      </c>
    </row>
    <row r="3064" spans="2:8" x14ac:dyDescent="0.3">
      <c r="B3064" t="s">
        <v>1252</v>
      </c>
      <c r="C3064" t="s">
        <v>1264</v>
      </c>
      <c r="D3064" t="s">
        <v>1265</v>
      </c>
      <c r="E3064" t="s">
        <v>975</v>
      </c>
      <c r="F3064" t="s">
        <v>976</v>
      </c>
      <c r="G3064" t="s">
        <v>977</v>
      </c>
      <c r="H3064">
        <v>1194</v>
      </c>
    </row>
    <row r="3065" spans="2:8" x14ac:dyDescent="0.3">
      <c r="B3065" t="s">
        <v>1252</v>
      </c>
      <c r="C3065" t="s">
        <v>1264</v>
      </c>
      <c r="D3065" t="s">
        <v>1265</v>
      </c>
      <c r="E3065" t="s">
        <v>982</v>
      </c>
      <c r="F3065" t="s">
        <v>976</v>
      </c>
      <c r="G3065" t="s">
        <v>977</v>
      </c>
      <c r="H3065">
        <v>1216</v>
      </c>
    </row>
    <row r="3066" spans="2:8" x14ac:dyDescent="0.3">
      <c r="B3066" t="s">
        <v>1252</v>
      </c>
      <c r="C3066" t="s">
        <v>1264</v>
      </c>
      <c r="D3066" t="s">
        <v>1265</v>
      </c>
      <c r="E3066" t="s">
        <v>975</v>
      </c>
      <c r="F3066" t="s">
        <v>976</v>
      </c>
      <c r="G3066" t="s">
        <v>987</v>
      </c>
      <c r="H3066">
        <v>439</v>
      </c>
    </row>
    <row r="3067" spans="2:8" x14ac:dyDescent="0.3">
      <c r="B3067" t="s">
        <v>1252</v>
      </c>
      <c r="C3067" t="s">
        <v>1264</v>
      </c>
      <c r="D3067" t="s">
        <v>1265</v>
      </c>
      <c r="E3067" t="s">
        <v>982</v>
      </c>
      <c r="F3067" t="s">
        <v>976</v>
      </c>
      <c r="G3067" t="s">
        <v>987</v>
      </c>
      <c r="H3067">
        <v>471</v>
      </c>
    </row>
    <row r="3068" spans="2:8" x14ac:dyDescent="0.3">
      <c r="B3068" t="s">
        <v>1252</v>
      </c>
      <c r="C3068" t="s">
        <v>1264</v>
      </c>
      <c r="D3068" t="s">
        <v>1265</v>
      </c>
      <c r="E3068" t="s">
        <v>975</v>
      </c>
      <c r="F3068" t="s">
        <v>976</v>
      </c>
      <c r="G3068" t="s">
        <v>995</v>
      </c>
      <c r="H3068">
        <v>5443</v>
      </c>
    </row>
    <row r="3069" spans="2:8" x14ac:dyDescent="0.3">
      <c r="B3069" t="s">
        <v>1252</v>
      </c>
      <c r="C3069" t="s">
        <v>1264</v>
      </c>
      <c r="D3069" t="s">
        <v>1265</v>
      </c>
      <c r="E3069" t="s">
        <v>982</v>
      </c>
      <c r="F3069" t="s">
        <v>976</v>
      </c>
      <c r="G3069" t="s">
        <v>995</v>
      </c>
      <c r="H3069">
        <v>5647</v>
      </c>
    </row>
    <row r="3070" spans="2:8" x14ac:dyDescent="0.3">
      <c r="B3070" t="s">
        <v>1252</v>
      </c>
      <c r="C3070" t="s">
        <v>1264</v>
      </c>
      <c r="D3070" t="s">
        <v>1265</v>
      </c>
      <c r="E3070" t="s">
        <v>975</v>
      </c>
      <c r="F3070" t="s">
        <v>998</v>
      </c>
      <c r="G3070" t="s">
        <v>977</v>
      </c>
      <c r="H3070">
        <v>7</v>
      </c>
    </row>
    <row r="3071" spans="2:8" x14ac:dyDescent="0.3">
      <c r="B3071" t="s">
        <v>1252</v>
      </c>
      <c r="C3071" t="s">
        <v>1264</v>
      </c>
      <c r="D3071" t="s">
        <v>1265</v>
      </c>
      <c r="E3071" t="s">
        <v>982</v>
      </c>
      <c r="F3071" t="s">
        <v>998</v>
      </c>
      <c r="G3071" t="s">
        <v>977</v>
      </c>
      <c r="H3071">
        <v>10</v>
      </c>
    </row>
    <row r="3072" spans="2:8" x14ac:dyDescent="0.3">
      <c r="B3072" t="s">
        <v>1252</v>
      </c>
      <c r="C3072" t="s">
        <v>1264</v>
      </c>
      <c r="D3072" t="s">
        <v>1265</v>
      </c>
      <c r="E3072" t="s">
        <v>975</v>
      </c>
      <c r="F3072" t="s">
        <v>998</v>
      </c>
      <c r="G3072" t="s">
        <v>987</v>
      </c>
      <c r="H3072">
        <v>6</v>
      </c>
    </row>
    <row r="3073" spans="2:8" x14ac:dyDescent="0.3">
      <c r="B3073" t="s">
        <v>1252</v>
      </c>
      <c r="C3073" t="s">
        <v>1264</v>
      </c>
      <c r="D3073" t="s">
        <v>1265</v>
      </c>
      <c r="E3073" t="s">
        <v>982</v>
      </c>
      <c r="F3073" t="s">
        <v>998</v>
      </c>
      <c r="G3073" t="s">
        <v>987</v>
      </c>
      <c r="H3073">
        <v>2</v>
      </c>
    </row>
    <row r="3074" spans="2:8" x14ac:dyDescent="0.3">
      <c r="B3074" t="s">
        <v>1252</v>
      </c>
      <c r="C3074" t="s">
        <v>1264</v>
      </c>
      <c r="D3074" t="s">
        <v>1265</v>
      </c>
      <c r="E3074" t="s">
        <v>975</v>
      </c>
      <c r="F3074" t="s">
        <v>998</v>
      </c>
      <c r="G3074" t="s">
        <v>995</v>
      </c>
      <c r="H3074">
        <v>79</v>
      </c>
    </row>
    <row r="3075" spans="2:8" x14ac:dyDescent="0.3">
      <c r="B3075" t="s">
        <v>1252</v>
      </c>
      <c r="C3075" t="s">
        <v>1264</v>
      </c>
      <c r="D3075" t="s">
        <v>1265</v>
      </c>
      <c r="E3075" t="s">
        <v>982</v>
      </c>
      <c r="F3075" t="s">
        <v>998</v>
      </c>
      <c r="G3075" t="s">
        <v>995</v>
      </c>
      <c r="H3075">
        <v>74</v>
      </c>
    </row>
    <row r="3076" spans="2:8" x14ac:dyDescent="0.3">
      <c r="B3076" t="s">
        <v>1252</v>
      </c>
      <c r="C3076" t="s">
        <v>1264</v>
      </c>
      <c r="D3076" t="s">
        <v>1266</v>
      </c>
      <c r="E3076" t="s">
        <v>975</v>
      </c>
      <c r="F3076" t="s">
        <v>976</v>
      </c>
      <c r="G3076" t="s">
        <v>977</v>
      </c>
      <c r="H3076">
        <v>1183</v>
      </c>
    </row>
    <row r="3077" spans="2:8" x14ac:dyDescent="0.3">
      <c r="B3077" t="s">
        <v>1252</v>
      </c>
      <c r="C3077" t="s">
        <v>1264</v>
      </c>
      <c r="D3077" t="s">
        <v>1266</v>
      </c>
      <c r="E3077" t="s">
        <v>982</v>
      </c>
      <c r="F3077" t="s">
        <v>976</v>
      </c>
      <c r="G3077" t="s">
        <v>977</v>
      </c>
      <c r="H3077">
        <v>1110</v>
      </c>
    </row>
    <row r="3078" spans="2:8" x14ac:dyDescent="0.3">
      <c r="B3078" t="s">
        <v>1252</v>
      </c>
      <c r="C3078" t="s">
        <v>1264</v>
      </c>
      <c r="D3078" t="s">
        <v>1266</v>
      </c>
      <c r="E3078" t="s">
        <v>975</v>
      </c>
      <c r="F3078" t="s">
        <v>976</v>
      </c>
      <c r="G3078" t="s">
        <v>987</v>
      </c>
      <c r="H3078">
        <v>498</v>
      </c>
    </row>
    <row r="3079" spans="2:8" x14ac:dyDescent="0.3">
      <c r="B3079" t="s">
        <v>1252</v>
      </c>
      <c r="C3079" t="s">
        <v>1264</v>
      </c>
      <c r="D3079" t="s">
        <v>1266</v>
      </c>
      <c r="E3079" t="s">
        <v>982</v>
      </c>
      <c r="F3079" t="s">
        <v>976</v>
      </c>
      <c r="G3079" t="s">
        <v>987</v>
      </c>
      <c r="H3079">
        <v>501</v>
      </c>
    </row>
    <row r="3080" spans="2:8" x14ac:dyDescent="0.3">
      <c r="B3080" t="s">
        <v>1252</v>
      </c>
      <c r="C3080" t="s">
        <v>1264</v>
      </c>
      <c r="D3080" t="s">
        <v>1266</v>
      </c>
      <c r="E3080" t="s">
        <v>975</v>
      </c>
      <c r="F3080" t="s">
        <v>976</v>
      </c>
      <c r="G3080" t="s">
        <v>995</v>
      </c>
      <c r="H3080">
        <v>5222</v>
      </c>
    </row>
    <row r="3081" spans="2:8" x14ac:dyDescent="0.3">
      <c r="B3081" t="s">
        <v>1252</v>
      </c>
      <c r="C3081" t="s">
        <v>1264</v>
      </c>
      <c r="D3081" t="s">
        <v>1266</v>
      </c>
      <c r="E3081" t="s">
        <v>982</v>
      </c>
      <c r="F3081" t="s">
        <v>976</v>
      </c>
      <c r="G3081" t="s">
        <v>995</v>
      </c>
      <c r="H3081">
        <v>5413</v>
      </c>
    </row>
    <row r="3082" spans="2:8" x14ac:dyDescent="0.3">
      <c r="B3082" t="s">
        <v>1252</v>
      </c>
      <c r="C3082" t="s">
        <v>1264</v>
      </c>
      <c r="D3082" t="s">
        <v>1266</v>
      </c>
      <c r="E3082" t="s">
        <v>975</v>
      </c>
      <c r="F3082" t="s">
        <v>998</v>
      </c>
      <c r="G3082" t="s">
        <v>977</v>
      </c>
      <c r="H3082">
        <v>20</v>
      </c>
    </row>
    <row r="3083" spans="2:8" x14ac:dyDescent="0.3">
      <c r="B3083" t="s">
        <v>1252</v>
      </c>
      <c r="C3083" t="s">
        <v>1264</v>
      </c>
      <c r="D3083" t="s">
        <v>1266</v>
      </c>
      <c r="E3083" t="s">
        <v>982</v>
      </c>
      <c r="F3083" t="s">
        <v>998</v>
      </c>
      <c r="G3083" t="s">
        <v>977</v>
      </c>
      <c r="H3083">
        <v>24</v>
      </c>
    </row>
    <row r="3084" spans="2:8" x14ac:dyDescent="0.3">
      <c r="B3084" t="s">
        <v>1252</v>
      </c>
      <c r="C3084" t="s">
        <v>1264</v>
      </c>
      <c r="D3084" t="s">
        <v>1266</v>
      </c>
      <c r="E3084" t="s">
        <v>975</v>
      </c>
      <c r="F3084" t="s">
        <v>998</v>
      </c>
      <c r="G3084" t="s">
        <v>987</v>
      </c>
      <c r="H3084">
        <v>2</v>
      </c>
    </row>
    <row r="3085" spans="2:8" x14ac:dyDescent="0.3">
      <c r="B3085" t="s">
        <v>1252</v>
      </c>
      <c r="C3085" t="s">
        <v>1264</v>
      </c>
      <c r="D3085" t="s">
        <v>1266</v>
      </c>
      <c r="E3085" t="s">
        <v>982</v>
      </c>
      <c r="F3085" t="s">
        <v>998</v>
      </c>
      <c r="G3085" t="s">
        <v>987</v>
      </c>
      <c r="H3085">
        <v>8</v>
      </c>
    </row>
    <row r="3086" spans="2:8" x14ac:dyDescent="0.3">
      <c r="B3086" t="s">
        <v>1252</v>
      </c>
      <c r="C3086" t="s">
        <v>1264</v>
      </c>
      <c r="D3086" t="s">
        <v>1266</v>
      </c>
      <c r="E3086" t="s">
        <v>975</v>
      </c>
      <c r="F3086" t="s">
        <v>998</v>
      </c>
      <c r="G3086" t="s">
        <v>995</v>
      </c>
      <c r="H3086">
        <v>99</v>
      </c>
    </row>
    <row r="3087" spans="2:8" x14ac:dyDescent="0.3">
      <c r="B3087" t="s">
        <v>1252</v>
      </c>
      <c r="C3087" t="s">
        <v>1264</v>
      </c>
      <c r="D3087" t="s">
        <v>1266</v>
      </c>
      <c r="E3087" t="s">
        <v>982</v>
      </c>
      <c r="F3087" t="s">
        <v>998</v>
      </c>
      <c r="G3087" t="s">
        <v>995</v>
      </c>
      <c r="H3087">
        <v>103</v>
      </c>
    </row>
    <row r="3088" spans="2:8" x14ac:dyDescent="0.3">
      <c r="B3088" t="s">
        <v>1252</v>
      </c>
      <c r="C3088" t="s">
        <v>1264</v>
      </c>
      <c r="D3088" t="s">
        <v>1264</v>
      </c>
      <c r="E3088" t="s">
        <v>975</v>
      </c>
      <c r="F3088" t="s">
        <v>976</v>
      </c>
      <c r="G3088" t="s">
        <v>977</v>
      </c>
      <c r="H3088">
        <v>3438</v>
      </c>
    </row>
    <row r="3089" spans="2:8" x14ac:dyDescent="0.3">
      <c r="B3089" t="s">
        <v>1252</v>
      </c>
      <c r="C3089" t="s">
        <v>1264</v>
      </c>
      <c r="D3089" t="s">
        <v>1264</v>
      </c>
      <c r="E3089" t="s">
        <v>982</v>
      </c>
      <c r="F3089" t="s">
        <v>976</v>
      </c>
      <c r="G3089" t="s">
        <v>977</v>
      </c>
      <c r="H3089">
        <v>3229</v>
      </c>
    </row>
    <row r="3090" spans="2:8" x14ac:dyDescent="0.3">
      <c r="B3090" t="s">
        <v>1252</v>
      </c>
      <c r="C3090" t="s">
        <v>1264</v>
      </c>
      <c r="D3090" t="s">
        <v>1264</v>
      </c>
      <c r="E3090" t="s">
        <v>975</v>
      </c>
      <c r="F3090" t="s">
        <v>976</v>
      </c>
      <c r="G3090" t="s">
        <v>987</v>
      </c>
      <c r="H3090">
        <v>1418</v>
      </c>
    </row>
    <row r="3091" spans="2:8" x14ac:dyDescent="0.3">
      <c r="B3091" t="s">
        <v>1252</v>
      </c>
      <c r="C3091" t="s">
        <v>1264</v>
      </c>
      <c r="D3091" t="s">
        <v>1264</v>
      </c>
      <c r="E3091" t="s">
        <v>982</v>
      </c>
      <c r="F3091" t="s">
        <v>976</v>
      </c>
      <c r="G3091" t="s">
        <v>987</v>
      </c>
      <c r="H3091">
        <v>1558</v>
      </c>
    </row>
    <row r="3092" spans="2:8" x14ac:dyDescent="0.3">
      <c r="B3092" t="s">
        <v>1252</v>
      </c>
      <c r="C3092" t="s">
        <v>1264</v>
      </c>
      <c r="D3092" t="s">
        <v>1264</v>
      </c>
      <c r="E3092" t="s">
        <v>975</v>
      </c>
      <c r="F3092" t="s">
        <v>976</v>
      </c>
      <c r="G3092" t="s">
        <v>995</v>
      </c>
      <c r="H3092">
        <v>16178</v>
      </c>
    </row>
    <row r="3093" spans="2:8" x14ac:dyDescent="0.3">
      <c r="B3093" t="s">
        <v>1252</v>
      </c>
      <c r="C3093" t="s">
        <v>1264</v>
      </c>
      <c r="D3093" t="s">
        <v>1264</v>
      </c>
      <c r="E3093" t="s">
        <v>982</v>
      </c>
      <c r="F3093" t="s">
        <v>976</v>
      </c>
      <c r="G3093" t="s">
        <v>995</v>
      </c>
      <c r="H3093">
        <v>17365</v>
      </c>
    </row>
    <row r="3094" spans="2:8" x14ac:dyDescent="0.3">
      <c r="B3094" t="s">
        <v>1252</v>
      </c>
      <c r="C3094" t="s">
        <v>1264</v>
      </c>
      <c r="D3094" t="s">
        <v>1264</v>
      </c>
      <c r="E3094" t="s">
        <v>975</v>
      </c>
      <c r="F3094" t="s">
        <v>998</v>
      </c>
      <c r="G3094" t="s">
        <v>977</v>
      </c>
      <c r="H3094">
        <v>90</v>
      </c>
    </row>
    <row r="3095" spans="2:8" x14ac:dyDescent="0.3">
      <c r="B3095" t="s">
        <v>1252</v>
      </c>
      <c r="C3095" t="s">
        <v>1264</v>
      </c>
      <c r="D3095" t="s">
        <v>1264</v>
      </c>
      <c r="E3095" t="s">
        <v>982</v>
      </c>
      <c r="F3095" t="s">
        <v>998</v>
      </c>
      <c r="G3095" t="s">
        <v>977</v>
      </c>
      <c r="H3095">
        <v>88</v>
      </c>
    </row>
    <row r="3096" spans="2:8" x14ac:dyDescent="0.3">
      <c r="B3096" t="s">
        <v>1252</v>
      </c>
      <c r="C3096" t="s">
        <v>1264</v>
      </c>
      <c r="D3096" t="s">
        <v>1264</v>
      </c>
      <c r="E3096" t="s">
        <v>975</v>
      </c>
      <c r="F3096" t="s">
        <v>998</v>
      </c>
      <c r="G3096" t="s">
        <v>987</v>
      </c>
      <c r="H3096">
        <v>27</v>
      </c>
    </row>
    <row r="3097" spans="2:8" x14ac:dyDescent="0.3">
      <c r="B3097" t="s">
        <v>1252</v>
      </c>
      <c r="C3097" t="s">
        <v>1264</v>
      </c>
      <c r="D3097" t="s">
        <v>1264</v>
      </c>
      <c r="E3097" t="s">
        <v>982</v>
      </c>
      <c r="F3097" t="s">
        <v>998</v>
      </c>
      <c r="G3097" t="s">
        <v>987</v>
      </c>
      <c r="H3097">
        <v>37</v>
      </c>
    </row>
    <row r="3098" spans="2:8" x14ac:dyDescent="0.3">
      <c r="B3098" t="s">
        <v>1252</v>
      </c>
      <c r="C3098" t="s">
        <v>1264</v>
      </c>
      <c r="D3098" t="s">
        <v>1264</v>
      </c>
      <c r="E3098" t="s">
        <v>975</v>
      </c>
      <c r="F3098" t="s">
        <v>998</v>
      </c>
      <c r="G3098" t="s">
        <v>995</v>
      </c>
      <c r="H3098">
        <v>467</v>
      </c>
    </row>
    <row r="3099" spans="2:8" x14ac:dyDescent="0.3">
      <c r="B3099" t="s">
        <v>1252</v>
      </c>
      <c r="C3099" t="s">
        <v>1264</v>
      </c>
      <c r="D3099" t="s">
        <v>1264</v>
      </c>
      <c r="E3099" t="s">
        <v>982</v>
      </c>
      <c r="F3099" t="s">
        <v>998</v>
      </c>
      <c r="G3099" t="s">
        <v>995</v>
      </c>
      <c r="H3099">
        <v>423</v>
      </c>
    </row>
    <row r="3100" spans="2:8" x14ac:dyDescent="0.3">
      <c r="B3100" t="s">
        <v>1252</v>
      </c>
      <c r="C3100" t="s">
        <v>1264</v>
      </c>
      <c r="D3100" t="s">
        <v>1267</v>
      </c>
      <c r="E3100" t="s">
        <v>975</v>
      </c>
      <c r="F3100" t="s">
        <v>976</v>
      </c>
      <c r="G3100" t="s">
        <v>977</v>
      </c>
      <c r="H3100">
        <v>2050</v>
      </c>
    </row>
    <row r="3101" spans="2:8" x14ac:dyDescent="0.3">
      <c r="B3101" t="s">
        <v>1252</v>
      </c>
      <c r="C3101" t="s">
        <v>1264</v>
      </c>
      <c r="D3101" t="s">
        <v>1267</v>
      </c>
      <c r="E3101" t="s">
        <v>982</v>
      </c>
      <c r="F3101" t="s">
        <v>976</v>
      </c>
      <c r="G3101" t="s">
        <v>977</v>
      </c>
      <c r="H3101">
        <v>1969</v>
      </c>
    </row>
    <row r="3102" spans="2:8" x14ac:dyDescent="0.3">
      <c r="B3102" t="s">
        <v>1252</v>
      </c>
      <c r="C3102" t="s">
        <v>1264</v>
      </c>
      <c r="D3102" t="s">
        <v>1267</v>
      </c>
      <c r="E3102" t="s">
        <v>975</v>
      </c>
      <c r="F3102" t="s">
        <v>976</v>
      </c>
      <c r="G3102" t="s">
        <v>987</v>
      </c>
      <c r="H3102">
        <v>764</v>
      </c>
    </row>
    <row r="3103" spans="2:8" x14ac:dyDescent="0.3">
      <c r="B3103" t="s">
        <v>1252</v>
      </c>
      <c r="C3103" t="s">
        <v>1264</v>
      </c>
      <c r="D3103" t="s">
        <v>1267</v>
      </c>
      <c r="E3103" t="s">
        <v>982</v>
      </c>
      <c r="F3103" t="s">
        <v>976</v>
      </c>
      <c r="G3103" t="s">
        <v>987</v>
      </c>
      <c r="H3103">
        <v>792</v>
      </c>
    </row>
    <row r="3104" spans="2:8" x14ac:dyDescent="0.3">
      <c r="B3104" t="s">
        <v>1252</v>
      </c>
      <c r="C3104" t="s">
        <v>1264</v>
      </c>
      <c r="D3104" t="s">
        <v>1267</v>
      </c>
      <c r="E3104" t="s">
        <v>975</v>
      </c>
      <c r="F3104" t="s">
        <v>976</v>
      </c>
      <c r="G3104" t="s">
        <v>995</v>
      </c>
      <c r="H3104">
        <v>8788</v>
      </c>
    </row>
    <row r="3105" spans="2:8" x14ac:dyDescent="0.3">
      <c r="B3105" t="s">
        <v>1252</v>
      </c>
      <c r="C3105" t="s">
        <v>1264</v>
      </c>
      <c r="D3105" t="s">
        <v>1267</v>
      </c>
      <c r="E3105" t="s">
        <v>982</v>
      </c>
      <c r="F3105" t="s">
        <v>976</v>
      </c>
      <c r="G3105" t="s">
        <v>995</v>
      </c>
      <c r="H3105">
        <v>9092</v>
      </c>
    </row>
    <row r="3106" spans="2:8" x14ac:dyDescent="0.3">
      <c r="B3106" t="s">
        <v>1252</v>
      </c>
      <c r="C3106" t="s">
        <v>1264</v>
      </c>
      <c r="D3106" t="s">
        <v>1267</v>
      </c>
      <c r="E3106" t="s">
        <v>975</v>
      </c>
      <c r="F3106" t="s">
        <v>998</v>
      </c>
      <c r="G3106" t="s">
        <v>977</v>
      </c>
      <c r="H3106">
        <v>73</v>
      </c>
    </row>
    <row r="3107" spans="2:8" x14ac:dyDescent="0.3">
      <c r="B3107" t="s">
        <v>1252</v>
      </c>
      <c r="C3107" t="s">
        <v>1264</v>
      </c>
      <c r="D3107" t="s">
        <v>1267</v>
      </c>
      <c r="E3107" t="s">
        <v>982</v>
      </c>
      <c r="F3107" t="s">
        <v>998</v>
      </c>
      <c r="G3107" t="s">
        <v>977</v>
      </c>
      <c r="H3107">
        <v>68</v>
      </c>
    </row>
    <row r="3108" spans="2:8" x14ac:dyDescent="0.3">
      <c r="B3108" t="s">
        <v>1252</v>
      </c>
      <c r="C3108" t="s">
        <v>1264</v>
      </c>
      <c r="D3108" t="s">
        <v>1267</v>
      </c>
      <c r="E3108" t="s">
        <v>975</v>
      </c>
      <c r="F3108" t="s">
        <v>998</v>
      </c>
      <c r="G3108" t="s">
        <v>987</v>
      </c>
      <c r="H3108">
        <v>15</v>
      </c>
    </row>
    <row r="3109" spans="2:8" x14ac:dyDescent="0.3">
      <c r="B3109" t="s">
        <v>1252</v>
      </c>
      <c r="C3109" t="s">
        <v>1264</v>
      </c>
      <c r="D3109" t="s">
        <v>1267</v>
      </c>
      <c r="E3109" t="s">
        <v>982</v>
      </c>
      <c r="F3109" t="s">
        <v>998</v>
      </c>
      <c r="G3109" t="s">
        <v>987</v>
      </c>
      <c r="H3109">
        <v>21</v>
      </c>
    </row>
    <row r="3110" spans="2:8" x14ac:dyDescent="0.3">
      <c r="B3110" t="s">
        <v>1252</v>
      </c>
      <c r="C3110" t="s">
        <v>1264</v>
      </c>
      <c r="D3110" t="s">
        <v>1267</v>
      </c>
      <c r="E3110" t="s">
        <v>975</v>
      </c>
      <c r="F3110" t="s">
        <v>998</v>
      </c>
      <c r="G3110" t="s">
        <v>995</v>
      </c>
      <c r="H3110">
        <v>301</v>
      </c>
    </row>
    <row r="3111" spans="2:8" x14ac:dyDescent="0.3">
      <c r="B3111" t="s">
        <v>1252</v>
      </c>
      <c r="C3111" t="s">
        <v>1264</v>
      </c>
      <c r="D3111" t="s">
        <v>1267</v>
      </c>
      <c r="E3111" t="s">
        <v>982</v>
      </c>
      <c r="F3111" t="s">
        <v>998</v>
      </c>
      <c r="G3111" t="s">
        <v>995</v>
      </c>
      <c r="H3111">
        <v>287</v>
      </c>
    </row>
    <row r="3112" spans="2:8" x14ac:dyDescent="0.3">
      <c r="B3112" t="s">
        <v>1252</v>
      </c>
      <c r="C3112" t="s">
        <v>1264</v>
      </c>
      <c r="D3112" t="s">
        <v>1268</v>
      </c>
      <c r="E3112" t="s">
        <v>975</v>
      </c>
      <c r="F3112" t="s">
        <v>976</v>
      </c>
      <c r="G3112" t="s">
        <v>977</v>
      </c>
      <c r="H3112">
        <v>934</v>
      </c>
    </row>
    <row r="3113" spans="2:8" x14ac:dyDescent="0.3">
      <c r="B3113" t="s">
        <v>1252</v>
      </c>
      <c r="C3113" t="s">
        <v>1264</v>
      </c>
      <c r="D3113" t="s">
        <v>1268</v>
      </c>
      <c r="E3113" t="s">
        <v>982</v>
      </c>
      <c r="F3113" t="s">
        <v>976</v>
      </c>
      <c r="G3113" t="s">
        <v>977</v>
      </c>
      <c r="H3113">
        <v>981</v>
      </c>
    </row>
    <row r="3114" spans="2:8" x14ac:dyDescent="0.3">
      <c r="B3114" t="s">
        <v>1252</v>
      </c>
      <c r="C3114" t="s">
        <v>1264</v>
      </c>
      <c r="D3114" t="s">
        <v>1268</v>
      </c>
      <c r="E3114" t="s">
        <v>975</v>
      </c>
      <c r="F3114" t="s">
        <v>976</v>
      </c>
      <c r="G3114" t="s">
        <v>987</v>
      </c>
      <c r="H3114">
        <v>457</v>
      </c>
    </row>
    <row r="3115" spans="2:8" x14ac:dyDescent="0.3">
      <c r="B3115" t="s">
        <v>1252</v>
      </c>
      <c r="C3115" t="s">
        <v>1264</v>
      </c>
      <c r="D3115" t="s">
        <v>1268</v>
      </c>
      <c r="E3115" t="s">
        <v>982</v>
      </c>
      <c r="F3115" t="s">
        <v>976</v>
      </c>
      <c r="G3115" t="s">
        <v>987</v>
      </c>
      <c r="H3115">
        <v>447</v>
      </c>
    </row>
    <row r="3116" spans="2:8" x14ac:dyDescent="0.3">
      <c r="B3116" t="s">
        <v>1252</v>
      </c>
      <c r="C3116" t="s">
        <v>1264</v>
      </c>
      <c r="D3116" t="s">
        <v>1268</v>
      </c>
      <c r="E3116" t="s">
        <v>975</v>
      </c>
      <c r="F3116" t="s">
        <v>976</v>
      </c>
      <c r="G3116" t="s">
        <v>995</v>
      </c>
      <c r="H3116">
        <v>4560</v>
      </c>
    </row>
    <row r="3117" spans="2:8" x14ac:dyDescent="0.3">
      <c r="B3117" t="s">
        <v>1252</v>
      </c>
      <c r="C3117" t="s">
        <v>1264</v>
      </c>
      <c r="D3117" t="s">
        <v>1268</v>
      </c>
      <c r="E3117" t="s">
        <v>982</v>
      </c>
      <c r="F3117" t="s">
        <v>976</v>
      </c>
      <c r="G3117" t="s">
        <v>995</v>
      </c>
      <c r="H3117">
        <v>4692</v>
      </c>
    </row>
    <row r="3118" spans="2:8" x14ac:dyDescent="0.3">
      <c r="B3118" t="s">
        <v>1252</v>
      </c>
      <c r="C3118" t="s">
        <v>1264</v>
      </c>
      <c r="D3118" t="s">
        <v>1268</v>
      </c>
      <c r="E3118" t="s">
        <v>975</v>
      </c>
      <c r="F3118" t="s">
        <v>998</v>
      </c>
      <c r="G3118" t="s">
        <v>977</v>
      </c>
      <c r="H3118">
        <v>6</v>
      </c>
    </row>
    <row r="3119" spans="2:8" x14ac:dyDescent="0.3">
      <c r="B3119" t="s">
        <v>1252</v>
      </c>
      <c r="C3119" t="s">
        <v>1264</v>
      </c>
      <c r="D3119" t="s">
        <v>1268</v>
      </c>
      <c r="E3119" t="s">
        <v>982</v>
      </c>
      <c r="F3119" t="s">
        <v>998</v>
      </c>
      <c r="G3119" t="s">
        <v>977</v>
      </c>
      <c r="H3119">
        <v>6</v>
      </c>
    </row>
    <row r="3120" spans="2:8" x14ac:dyDescent="0.3">
      <c r="B3120" t="s">
        <v>1252</v>
      </c>
      <c r="C3120" t="s">
        <v>1264</v>
      </c>
      <c r="D3120" t="s">
        <v>1268</v>
      </c>
      <c r="E3120" t="s">
        <v>975</v>
      </c>
      <c r="F3120" t="s">
        <v>998</v>
      </c>
      <c r="G3120" t="s">
        <v>987</v>
      </c>
      <c r="H3120">
        <v>2</v>
      </c>
    </row>
    <row r="3121" spans="2:8" x14ac:dyDescent="0.3">
      <c r="B3121" t="s">
        <v>1252</v>
      </c>
      <c r="C3121" t="s">
        <v>1264</v>
      </c>
      <c r="D3121" t="s">
        <v>1268</v>
      </c>
      <c r="E3121" t="s">
        <v>982</v>
      </c>
      <c r="F3121" t="s">
        <v>998</v>
      </c>
      <c r="G3121" t="s">
        <v>987</v>
      </c>
      <c r="H3121">
        <v>3</v>
      </c>
    </row>
    <row r="3122" spans="2:8" x14ac:dyDescent="0.3">
      <c r="B3122" t="s">
        <v>1252</v>
      </c>
      <c r="C3122" t="s">
        <v>1264</v>
      </c>
      <c r="D3122" t="s">
        <v>1268</v>
      </c>
      <c r="E3122" t="s">
        <v>975</v>
      </c>
      <c r="F3122" t="s">
        <v>998</v>
      </c>
      <c r="G3122" t="s">
        <v>995</v>
      </c>
      <c r="H3122">
        <v>63</v>
      </c>
    </row>
    <row r="3123" spans="2:8" x14ac:dyDescent="0.3">
      <c r="B3123" t="s">
        <v>1252</v>
      </c>
      <c r="C3123" t="s">
        <v>1264</v>
      </c>
      <c r="D3123" t="s">
        <v>1268</v>
      </c>
      <c r="E3123" t="s">
        <v>982</v>
      </c>
      <c r="F3123" t="s">
        <v>998</v>
      </c>
      <c r="G3123" t="s">
        <v>995</v>
      </c>
      <c r="H3123">
        <v>67</v>
      </c>
    </row>
    <row r="3124" spans="2:8" x14ac:dyDescent="0.3">
      <c r="B3124" t="s">
        <v>1252</v>
      </c>
      <c r="C3124" t="s">
        <v>1264</v>
      </c>
      <c r="D3124" t="s">
        <v>1269</v>
      </c>
      <c r="E3124" t="s">
        <v>975</v>
      </c>
      <c r="F3124" t="s">
        <v>976</v>
      </c>
      <c r="G3124" t="s">
        <v>977</v>
      </c>
      <c r="H3124">
        <v>1536</v>
      </c>
    </row>
    <row r="3125" spans="2:8" x14ac:dyDescent="0.3">
      <c r="B3125" t="s">
        <v>1252</v>
      </c>
      <c r="C3125" t="s">
        <v>1264</v>
      </c>
      <c r="D3125" t="s">
        <v>1269</v>
      </c>
      <c r="E3125" t="s">
        <v>982</v>
      </c>
      <c r="F3125" t="s">
        <v>976</v>
      </c>
      <c r="G3125" t="s">
        <v>977</v>
      </c>
      <c r="H3125">
        <v>1444</v>
      </c>
    </row>
    <row r="3126" spans="2:8" x14ac:dyDescent="0.3">
      <c r="B3126" t="s">
        <v>1252</v>
      </c>
      <c r="C3126" t="s">
        <v>1264</v>
      </c>
      <c r="D3126" t="s">
        <v>1269</v>
      </c>
      <c r="E3126" t="s">
        <v>975</v>
      </c>
      <c r="F3126" t="s">
        <v>976</v>
      </c>
      <c r="G3126" t="s">
        <v>987</v>
      </c>
      <c r="H3126">
        <v>609</v>
      </c>
    </row>
    <row r="3127" spans="2:8" x14ac:dyDescent="0.3">
      <c r="B3127" t="s">
        <v>1252</v>
      </c>
      <c r="C3127" t="s">
        <v>1264</v>
      </c>
      <c r="D3127" t="s">
        <v>1269</v>
      </c>
      <c r="E3127" t="s">
        <v>982</v>
      </c>
      <c r="F3127" t="s">
        <v>976</v>
      </c>
      <c r="G3127" t="s">
        <v>987</v>
      </c>
      <c r="H3127">
        <v>598</v>
      </c>
    </row>
    <row r="3128" spans="2:8" x14ac:dyDescent="0.3">
      <c r="B3128" t="s">
        <v>1252</v>
      </c>
      <c r="C3128" t="s">
        <v>1264</v>
      </c>
      <c r="D3128" t="s">
        <v>1269</v>
      </c>
      <c r="E3128" t="s">
        <v>975</v>
      </c>
      <c r="F3128" t="s">
        <v>976</v>
      </c>
      <c r="G3128" t="s">
        <v>995</v>
      </c>
      <c r="H3128">
        <v>6635</v>
      </c>
    </row>
    <row r="3129" spans="2:8" x14ac:dyDescent="0.3">
      <c r="B3129" t="s">
        <v>1252</v>
      </c>
      <c r="C3129" t="s">
        <v>1264</v>
      </c>
      <c r="D3129" t="s">
        <v>1269</v>
      </c>
      <c r="E3129" t="s">
        <v>982</v>
      </c>
      <c r="F3129" t="s">
        <v>976</v>
      </c>
      <c r="G3129" t="s">
        <v>995</v>
      </c>
      <c r="H3129">
        <v>6992</v>
      </c>
    </row>
    <row r="3130" spans="2:8" x14ac:dyDescent="0.3">
      <c r="B3130" t="s">
        <v>1252</v>
      </c>
      <c r="C3130" t="s">
        <v>1264</v>
      </c>
      <c r="D3130" t="s">
        <v>1269</v>
      </c>
      <c r="E3130" t="s">
        <v>975</v>
      </c>
      <c r="F3130" t="s">
        <v>998</v>
      </c>
      <c r="G3130" t="s">
        <v>977</v>
      </c>
      <c r="H3130">
        <v>47</v>
      </c>
    </row>
    <row r="3131" spans="2:8" x14ac:dyDescent="0.3">
      <c r="B3131" t="s">
        <v>1252</v>
      </c>
      <c r="C3131" t="s">
        <v>1264</v>
      </c>
      <c r="D3131" t="s">
        <v>1269</v>
      </c>
      <c r="E3131" t="s">
        <v>982</v>
      </c>
      <c r="F3131" t="s">
        <v>998</v>
      </c>
      <c r="G3131" t="s">
        <v>977</v>
      </c>
      <c r="H3131">
        <v>49</v>
      </c>
    </row>
    <row r="3132" spans="2:8" x14ac:dyDescent="0.3">
      <c r="B3132" t="s">
        <v>1252</v>
      </c>
      <c r="C3132" t="s">
        <v>1264</v>
      </c>
      <c r="D3132" t="s">
        <v>1269</v>
      </c>
      <c r="E3132" t="s">
        <v>975</v>
      </c>
      <c r="F3132" t="s">
        <v>998</v>
      </c>
      <c r="G3132" t="s">
        <v>987</v>
      </c>
      <c r="H3132">
        <v>12</v>
      </c>
    </row>
    <row r="3133" spans="2:8" x14ac:dyDescent="0.3">
      <c r="B3133" t="s">
        <v>1252</v>
      </c>
      <c r="C3133" t="s">
        <v>1264</v>
      </c>
      <c r="D3133" t="s">
        <v>1269</v>
      </c>
      <c r="E3133" t="s">
        <v>982</v>
      </c>
      <c r="F3133" t="s">
        <v>998</v>
      </c>
      <c r="G3133" t="s">
        <v>987</v>
      </c>
      <c r="H3133">
        <v>17</v>
      </c>
    </row>
    <row r="3134" spans="2:8" x14ac:dyDescent="0.3">
      <c r="B3134" t="s">
        <v>1252</v>
      </c>
      <c r="C3134" t="s">
        <v>1264</v>
      </c>
      <c r="D3134" t="s">
        <v>1269</v>
      </c>
      <c r="E3134" t="s">
        <v>975</v>
      </c>
      <c r="F3134" t="s">
        <v>998</v>
      </c>
      <c r="G3134" t="s">
        <v>995</v>
      </c>
      <c r="H3134">
        <v>162</v>
      </c>
    </row>
    <row r="3135" spans="2:8" x14ac:dyDescent="0.3">
      <c r="B3135" t="s">
        <v>1252</v>
      </c>
      <c r="C3135" t="s">
        <v>1264</v>
      </c>
      <c r="D3135" t="s">
        <v>1269</v>
      </c>
      <c r="E3135" t="s">
        <v>982</v>
      </c>
      <c r="F3135" t="s">
        <v>998</v>
      </c>
      <c r="G3135" t="s">
        <v>995</v>
      </c>
      <c r="H3135">
        <v>166</v>
      </c>
    </row>
    <row r="3136" spans="2:8" x14ac:dyDescent="0.3">
      <c r="B3136" t="s">
        <v>1252</v>
      </c>
      <c r="C3136" t="s">
        <v>1264</v>
      </c>
      <c r="D3136" t="s">
        <v>1270</v>
      </c>
      <c r="E3136" t="s">
        <v>975</v>
      </c>
      <c r="F3136" t="s">
        <v>976</v>
      </c>
      <c r="G3136" t="s">
        <v>977</v>
      </c>
      <c r="H3136">
        <v>808</v>
      </c>
    </row>
    <row r="3137" spans="2:8" x14ac:dyDescent="0.3">
      <c r="B3137" t="s">
        <v>1252</v>
      </c>
      <c r="C3137" t="s">
        <v>1264</v>
      </c>
      <c r="D3137" t="s">
        <v>1270</v>
      </c>
      <c r="E3137" t="s">
        <v>982</v>
      </c>
      <c r="F3137" t="s">
        <v>976</v>
      </c>
      <c r="G3137" t="s">
        <v>977</v>
      </c>
      <c r="H3137">
        <v>775</v>
      </c>
    </row>
    <row r="3138" spans="2:8" x14ac:dyDescent="0.3">
      <c r="B3138" t="s">
        <v>1252</v>
      </c>
      <c r="C3138" t="s">
        <v>1264</v>
      </c>
      <c r="D3138" t="s">
        <v>1270</v>
      </c>
      <c r="E3138" t="s">
        <v>975</v>
      </c>
      <c r="F3138" t="s">
        <v>976</v>
      </c>
      <c r="G3138" t="s">
        <v>987</v>
      </c>
      <c r="H3138">
        <v>424</v>
      </c>
    </row>
    <row r="3139" spans="2:8" x14ac:dyDescent="0.3">
      <c r="B3139" t="s">
        <v>1252</v>
      </c>
      <c r="C3139" t="s">
        <v>1264</v>
      </c>
      <c r="D3139" t="s">
        <v>1270</v>
      </c>
      <c r="E3139" t="s">
        <v>982</v>
      </c>
      <c r="F3139" t="s">
        <v>976</v>
      </c>
      <c r="G3139" t="s">
        <v>987</v>
      </c>
      <c r="H3139">
        <v>426</v>
      </c>
    </row>
    <row r="3140" spans="2:8" x14ac:dyDescent="0.3">
      <c r="B3140" t="s">
        <v>1252</v>
      </c>
      <c r="C3140" t="s">
        <v>1264</v>
      </c>
      <c r="D3140" t="s">
        <v>1270</v>
      </c>
      <c r="E3140" t="s">
        <v>975</v>
      </c>
      <c r="F3140" t="s">
        <v>976</v>
      </c>
      <c r="G3140" t="s">
        <v>995</v>
      </c>
      <c r="H3140">
        <v>3783</v>
      </c>
    </row>
    <row r="3141" spans="2:8" x14ac:dyDescent="0.3">
      <c r="B3141" t="s">
        <v>1252</v>
      </c>
      <c r="C3141" t="s">
        <v>1264</v>
      </c>
      <c r="D3141" t="s">
        <v>1270</v>
      </c>
      <c r="E3141" t="s">
        <v>982</v>
      </c>
      <c r="F3141" t="s">
        <v>976</v>
      </c>
      <c r="G3141" t="s">
        <v>995</v>
      </c>
      <c r="H3141">
        <v>3978</v>
      </c>
    </row>
    <row r="3142" spans="2:8" x14ac:dyDescent="0.3">
      <c r="B3142" t="s">
        <v>1252</v>
      </c>
      <c r="C3142" t="s">
        <v>1264</v>
      </c>
      <c r="D3142" t="s">
        <v>1270</v>
      </c>
      <c r="E3142" t="s">
        <v>975</v>
      </c>
      <c r="F3142" t="s">
        <v>998</v>
      </c>
      <c r="G3142" t="s">
        <v>977</v>
      </c>
      <c r="H3142">
        <v>38</v>
      </c>
    </row>
    <row r="3143" spans="2:8" x14ac:dyDescent="0.3">
      <c r="B3143" t="s">
        <v>1252</v>
      </c>
      <c r="C3143" t="s">
        <v>1264</v>
      </c>
      <c r="D3143" t="s">
        <v>1270</v>
      </c>
      <c r="E3143" t="s">
        <v>982</v>
      </c>
      <c r="F3143" t="s">
        <v>998</v>
      </c>
      <c r="G3143" t="s">
        <v>977</v>
      </c>
      <c r="H3143">
        <v>26</v>
      </c>
    </row>
    <row r="3144" spans="2:8" x14ac:dyDescent="0.3">
      <c r="B3144" t="s">
        <v>1252</v>
      </c>
      <c r="C3144" t="s">
        <v>1264</v>
      </c>
      <c r="D3144" t="s">
        <v>1270</v>
      </c>
      <c r="E3144" t="s">
        <v>975</v>
      </c>
      <c r="F3144" t="s">
        <v>998</v>
      </c>
      <c r="G3144" t="s">
        <v>987</v>
      </c>
      <c r="H3144">
        <v>15</v>
      </c>
    </row>
    <row r="3145" spans="2:8" x14ac:dyDescent="0.3">
      <c r="B3145" t="s">
        <v>1252</v>
      </c>
      <c r="C3145" t="s">
        <v>1264</v>
      </c>
      <c r="D3145" t="s">
        <v>1270</v>
      </c>
      <c r="E3145" t="s">
        <v>982</v>
      </c>
      <c r="F3145" t="s">
        <v>998</v>
      </c>
      <c r="G3145" t="s">
        <v>987</v>
      </c>
      <c r="H3145">
        <v>10</v>
      </c>
    </row>
    <row r="3146" spans="2:8" x14ac:dyDescent="0.3">
      <c r="B3146" t="s">
        <v>1252</v>
      </c>
      <c r="C3146" t="s">
        <v>1264</v>
      </c>
      <c r="D3146" t="s">
        <v>1270</v>
      </c>
      <c r="E3146" t="s">
        <v>975</v>
      </c>
      <c r="F3146" t="s">
        <v>998</v>
      </c>
      <c r="G3146" t="s">
        <v>995</v>
      </c>
      <c r="H3146">
        <v>125</v>
      </c>
    </row>
    <row r="3147" spans="2:8" x14ac:dyDescent="0.3">
      <c r="B3147" t="s">
        <v>1252</v>
      </c>
      <c r="C3147" t="s">
        <v>1264</v>
      </c>
      <c r="D3147" t="s">
        <v>1270</v>
      </c>
      <c r="E3147" t="s">
        <v>982</v>
      </c>
      <c r="F3147" t="s">
        <v>998</v>
      </c>
      <c r="G3147" t="s">
        <v>995</v>
      </c>
      <c r="H3147">
        <v>110</v>
      </c>
    </row>
    <row r="3148" spans="2:8" x14ac:dyDescent="0.3">
      <c r="B3148" t="s">
        <v>1252</v>
      </c>
      <c r="C3148" t="s">
        <v>1264</v>
      </c>
      <c r="D3148" t="s">
        <v>1271</v>
      </c>
      <c r="E3148" t="s">
        <v>975</v>
      </c>
      <c r="F3148" t="s">
        <v>976</v>
      </c>
      <c r="G3148" t="s">
        <v>977</v>
      </c>
      <c r="H3148">
        <v>1770</v>
      </c>
    </row>
    <row r="3149" spans="2:8" x14ac:dyDescent="0.3">
      <c r="B3149" t="s">
        <v>1252</v>
      </c>
      <c r="C3149" t="s">
        <v>1264</v>
      </c>
      <c r="D3149" t="s">
        <v>1271</v>
      </c>
      <c r="E3149" t="s">
        <v>982</v>
      </c>
      <c r="F3149" t="s">
        <v>976</v>
      </c>
      <c r="G3149" t="s">
        <v>977</v>
      </c>
      <c r="H3149">
        <v>1696</v>
      </c>
    </row>
    <row r="3150" spans="2:8" x14ac:dyDescent="0.3">
      <c r="B3150" t="s">
        <v>1252</v>
      </c>
      <c r="C3150" t="s">
        <v>1264</v>
      </c>
      <c r="D3150" t="s">
        <v>1271</v>
      </c>
      <c r="E3150" t="s">
        <v>975</v>
      </c>
      <c r="F3150" t="s">
        <v>976</v>
      </c>
      <c r="G3150" t="s">
        <v>987</v>
      </c>
      <c r="H3150">
        <v>772</v>
      </c>
    </row>
    <row r="3151" spans="2:8" x14ac:dyDescent="0.3">
      <c r="B3151" t="s">
        <v>1252</v>
      </c>
      <c r="C3151" t="s">
        <v>1264</v>
      </c>
      <c r="D3151" t="s">
        <v>1271</v>
      </c>
      <c r="E3151" t="s">
        <v>982</v>
      </c>
      <c r="F3151" t="s">
        <v>976</v>
      </c>
      <c r="G3151" t="s">
        <v>987</v>
      </c>
      <c r="H3151">
        <v>837</v>
      </c>
    </row>
    <row r="3152" spans="2:8" x14ac:dyDescent="0.3">
      <c r="B3152" t="s">
        <v>1252</v>
      </c>
      <c r="C3152" t="s">
        <v>1264</v>
      </c>
      <c r="D3152" t="s">
        <v>1271</v>
      </c>
      <c r="E3152" t="s">
        <v>975</v>
      </c>
      <c r="F3152" t="s">
        <v>976</v>
      </c>
      <c r="G3152" t="s">
        <v>995</v>
      </c>
      <c r="H3152">
        <v>8707</v>
      </c>
    </row>
    <row r="3153" spans="2:8" x14ac:dyDescent="0.3">
      <c r="B3153" t="s">
        <v>1252</v>
      </c>
      <c r="C3153" t="s">
        <v>1264</v>
      </c>
      <c r="D3153" t="s">
        <v>1271</v>
      </c>
      <c r="E3153" t="s">
        <v>982</v>
      </c>
      <c r="F3153" t="s">
        <v>976</v>
      </c>
      <c r="G3153" t="s">
        <v>995</v>
      </c>
      <c r="H3153">
        <v>9358</v>
      </c>
    </row>
    <row r="3154" spans="2:8" x14ac:dyDescent="0.3">
      <c r="B3154" t="s">
        <v>1252</v>
      </c>
      <c r="C3154" t="s">
        <v>1264</v>
      </c>
      <c r="D3154" t="s">
        <v>1271</v>
      </c>
      <c r="E3154" t="s">
        <v>975</v>
      </c>
      <c r="F3154" t="s">
        <v>998</v>
      </c>
      <c r="G3154" t="s">
        <v>977</v>
      </c>
      <c r="H3154">
        <v>84</v>
      </c>
    </row>
    <row r="3155" spans="2:8" x14ac:dyDescent="0.3">
      <c r="B3155" t="s">
        <v>1252</v>
      </c>
      <c r="C3155" t="s">
        <v>1264</v>
      </c>
      <c r="D3155" t="s">
        <v>1271</v>
      </c>
      <c r="E3155" t="s">
        <v>982</v>
      </c>
      <c r="F3155" t="s">
        <v>998</v>
      </c>
      <c r="G3155" t="s">
        <v>977</v>
      </c>
      <c r="H3155">
        <v>71</v>
      </c>
    </row>
    <row r="3156" spans="2:8" x14ac:dyDescent="0.3">
      <c r="B3156" t="s">
        <v>1252</v>
      </c>
      <c r="C3156" t="s">
        <v>1264</v>
      </c>
      <c r="D3156" t="s">
        <v>1271</v>
      </c>
      <c r="E3156" t="s">
        <v>975</v>
      </c>
      <c r="F3156" t="s">
        <v>998</v>
      </c>
      <c r="G3156" t="s">
        <v>987</v>
      </c>
      <c r="H3156">
        <v>31</v>
      </c>
    </row>
    <row r="3157" spans="2:8" x14ac:dyDescent="0.3">
      <c r="B3157" t="s">
        <v>1252</v>
      </c>
      <c r="C3157" t="s">
        <v>1264</v>
      </c>
      <c r="D3157" t="s">
        <v>1271</v>
      </c>
      <c r="E3157" t="s">
        <v>982</v>
      </c>
      <c r="F3157" t="s">
        <v>998</v>
      </c>
      <c r="G3157" t="s">
        <v>987</v>
      </c>
      <c r="H3157">
        <v>27</v>
      </c>
    </row>
    <row r="3158" spans="2:8" x14ac:dyDescent="0.3">
      <c r="B3158" t="s">
        <v>1252</v>
      </c>
      <c r="C3158" t="s">
        <v>1264</v>
      </c>
      <c r="D3158" t="s">
        <v>1271</v>
      </c>
      <c r="E3158" t="s">
        <v>975</v>
      </c>
      <c r="F3158" t="s">
        <v>998</v>
      </c>
      <c r="G3158" t="s">
        <v>995</v>
      </c>
      <c r="H3158">
        <v>292</v>
      </c>
    </row>
    <row r="3159" spans="2:8" x14ac:dyDescent="0.3">
      <c r="B3159" t="s">
        <v>1252</v>
      </c>
      <c r="C3159" t="s">
        <v>1264</v>
      </c>
      <c r="D3159" t="s">
        <v>1271</v>
      </c>
      <c r="E3159" t="s">
        <v>982</v>
      </c>
      <c r="F3159" t="s">
        <v>998</v>
      </c>
      <c r="G3159" t="s">
        <v>995</v>
      </c>
      <c r="H3159">
        <v>275</v>
      </c>
    </row>
    <row r="3160" spans="2:8" x14ac:dyDescent="0.3">
      <c r="B3160" t="s">
        <v>1252</v>
      </c>
      <c r="C3160" t="s">
        <v>1264</v>
      </c>
      <c r="D3160" t="s">
        <v>1272</v>
      </c>
      <c r="E3160" t="s">
        <v>975</v>
      </c>
      <c r="F3160" t="s">
        <v>976</v>
      </c>
      <c r="G3160" t="s">
        <v>977</v>
      </c>
      <c r="H3160">
        <v>883</v>
      </c>
    </row>
    <row r="3161" spans="2:8" x14ac:dyDescent="0.3">
      <c r="B3161" t="s">
        <v>1252</v>
      </c>
      <c r="C3161" t="s">
        <v>1264</v>
      </c>
      <c r="D3161" t="s">
        <v>1272</v>
      </c>
      <c r="E3161" t="s">
        <v>982</v>
      </c>
      <c r="F3161" t="s">
        <v>976</v>
      </c>
      <c r="G3161" t="s">
        <v>977</v>
      </c>
      <c r="H3161">
        <v>802</v>
      </c>
    </row>
    <row r="3162" spans="2:8" x14ac:dyDescent="0.3">
      <c r="B3162" t="s">
        <v>1252</v>
      </c>
      <c r="C3162" t="s">
        <v>1264</v>
      </c>
      <c r="D3162" t="s">
        <v>1272</v>
      </c>
      <c r="E3162" t="s">
        <v>975</v>
      </c>
      <c r="F3162" t="s">
        <v>976</v>
      </c>
      <c r="G3162" t="s">
        <v>987</v>
      </c>
      <c r="H3162">
        <v>379</v>
      </c>
    </row>
    <row r="3163" spans="2:8" x14ac:dyDescent="0.3">
      <c r="B3163" t="s">
        <v>1252</v>
      </c>
      <c r="C3163" t="s">
        <v>1264</v>
      </c>
      <c r="D3163" t="s">
        <v>1272</v>
      </c>
      <c r="E3163" t="s">
        <v>982</v>
      </c>
      <c r="F3163" t="s">
        <v>976</v>
      </c>
      <c r="G3163" t="s">
        <v>987</v>
      </c>
      <c r="H3163">
        <v>410</v>
      </c>
    </row>
    <row r="3164" spans="2:8" x14ac:dyDescent="0.3">
      <c r="B3164" t="s">
        <v>1252</v>
      </c>
      <c r="C3164" t="s">
        <v>1264</v>
      </c>
      <c r="D3164" t="s">
        <v>1272</v>
      </c>
      <c r="E3164" t="s">
        <v>975</v>
      </c>
      <c r="F3164" t="s">
        <v>976</v>
      </c>
      <c r="G3164" t="s">
        <v>995</v>
      </c>
      <c r="H3164">
        <v>4203</v>
      </c>
    </row>
    <row r="3165" spans="2:8" x14ac:dyDescent="0.3">
      <c r="B3165" t="s">
        <v>1252</v>
      </c>
      <c r="C3165" t="s">
        <v>1264</v>
      </c>
      <c r="D3165" t="s">
        <v>1272</v>
      </c>
      <c r="E3165" t="s">
        <v>982</v>
      </c>
      <c r="F3165" t="s">
        <v>976</v>
      </c>
      <c r="G3165" t="s">
        <v>995</v>
      </c>
      <c r="H3165">
        <v>4418</v>
      </c>
    </row>
    <row r="3166" spans="2:8" x14ac:dyDescent="0.3">
      <c r="B3166" t="s">
        <v>1252</v>
      </c>
      <c r="C3166" t="s">
        <v>1264</v>
      </c>
      <c r="D3166" t="s">
        <v>1272</v>
      </c>
      <c r="E3166" t="s">
        <v>975</v>
      </c>
      <c r="F3166" t="s">
        <v>998</v>
      </c>
      <c r="G3166" t="s">
        <v>977</v>
      </c>
      <c r="H3166">
        <v>24</v>
      </c>
    </row>
    <row r="3167" spans="2:8" x14ac:dyDescent="0.3">
      <c r="B3167" t="s">
        <v>1252</v>
      </c>
      <c r="C3167" t="s">
        <v>1264</v>
      </c>
      <c r="D3167" t="s">
        <v>1272</v>
      </c>
      <c r="E3167" t="s">
        <v>982</v>
      </c>
      <c r="F3167" t="s">
        <v>998</v>
      </c>
      <c r="G3167" t="s">
        <v>977</v>
      </c>
      <c r="H3167">
        <v>20</v>
      </c>
    </row>
    <row r="3168" spans="2:8" x14ac:dyDescent="0.3">
      <c r="B3168" t="s">
        <v>1252</v>
      </c>
      <c r="C3168" t="s">
        <v>1264</v>
      </c>
      <c r="D3168" t="s">
        <v>1272</v>
      </c>
      <c r="E3168" t="s">
        <v>975</v>
      </c>
      <c r="F3168" t="s">
        <v>998</v>
      </c>
      <c r="G3168" t="s">
        <v>987</v>
      </c>
      <c r="H3168">
        <v>6</v>
      </c>
    </row>
    <row r="3169" spans="2:8" x14ac:dyDescent="0.3">
      <c r="B3169" t="s">
        <v>1252</v>
      </c>
      <c r="C3169" t="s">
        <v>1264</v>
      </c>
      <c r="D3169" t="s">
        <v>1272</v>
      </c>
      <c r="E3169" t="s">
        <v>982</v>
      </c>
      <c r="F3169" t="s">
        <v>998</v>
      </c>
      <c r="G3169" t="s">
        <v>987</v>
      </c>
      <c r="H3169">
        <v>7</v>
      </c>
    </row>
    <row r="3170" spans="2:8" x14ac:dyDescent="0.3">
      <c r="B3170" t="s">
        <v>1252</v>
      </c>
      <c r="C3170" t="s">
        <v>1264</v>
      </c>
      <c r="D3170" t="s">
        <v>1272</v>
      </c>
      <c r="E3170" t="s">
        <v>975</v>
      </c>
      <c r="F3170" t="s">
        <v>998</v>
      </c>
      <c r="G3170" t="s">
        <v>995</v>
      </c>
      <c r="H3170">
        <v>80</v>
      </c>
    </row>
    <row r="3171" spans="2:8" x14ac:dyDescent="0.3">
      <c r="B3171" t="s">
        <v>1252</v>
      </c>
      <c r="C3171" t="s">
        <v>1264</v>
      </c>
      <c r="D3171" t="s">
        <v>1272</v>
      </c>
      <c r="E3171" t="s">
        <v>982</v>
      </c>
      <c r="F3171" t="s">
        <v>998</v>
      </c>
      <c r="G3171" t="s">
        <v>995</v>
      </c>
      <c r="H3171">
        <v>68</v>
      </c>
    </row>
    <row r="3172" spans="2:8" x14ac:dyDescent="0.3">
      <c r="B3172" t="s">
        <v>1252</v>
      </c>
      <c r="C3172" t="s">
        <v>1264</v>
      </c>
      <c r="D3172" t="s">
        <v>1273</v>
      </c>
      <c r="E3172" t="s">
        <v>975</v>
      </c>
      <c r="F3172" t="s">
        <v>976</v>
      </c>
      <c r="G3172" t="s">
        <v>977</v>
      </c>
      <c r="H3172">
        <v>1792</v>
      </c>
    </row>
    <row r="3173" spans="2:8" x14ac:dyDescent="0.3">
      <c r="B3173" t="s">
        <v>1252</v>
      </c>
      <c r="C3173" t="s">
        <v>1264</v>
      </c>
      <c r="D3173" t="s">
        <v>1273</v>
      </c>
      <c r="E3173" t="s">
        <v>982</v>
      </c>
      <c r="F3173" t="s">
        <v>976</v>
      </c>
      <c r="G3173" t="s">
        <v>977</v>
      </c>
      <c r="H3173">
        <v>1684</v>
      </c>
    </row>
    <row r="3174" spans="2:8" x14ac:dyDescent="0.3">
      <c r="B3174" t="s">
        <v>1252</v>
      </c>
      <c r="C3174" t="s">
        <v>1264</v>
      </c>
      <c r="D3174" t="s">
        <v>1273</v>
      </c>
      <c r="E3174" t="s">
        <v>975</v>
      </c>
      <c r="F3174" t="s">
        <v>976</v>
      </c>
      <c r="G3174" t="s">
        <v>987</v>
      </c>
      <c r="H3174">
        <v>743</v>
      </c>
    </row>
    <row r="3175" spans="2:8" x14ac:dyDescent="0.3">
      <c r="B3175" t="s">
        <v>1252</v>
      </c>
      <c r="C3175" t="s">
        <v>1264</v>
      </c>
      <c r="D3175" t="s">
        <v>1273</v>
      </c>
      <c r="E3175" t="s">
        <v>982</v>
      </c>
      <c r="F3175" t="s">
        <v>976</v>
      </c>
      <c r="G3175" t="s">
        <v>987</v>
      </c>
      <c r="H3175">
        <v>780</v>
      </c>
    </row>
    <row r="3176" spans="2:8" x14ac:dyDescent="0.3">
      <c r="B3176" t="s">
        <v>1252</v>
      </c>
      <c r="C3176" t="s">
        <v>1264</v>
      </c>
      <c r="D3176" t="s">
        <v>1273</v>
      </c>
      <c r="E3176" t="s">
        <v>975</v>
      </c>
      <c r="F3176" t="s">
        <v>976</v>
      </c>
      <c r="G3176" t="s">
        <v>995</v>
      </c>
      <c r="H3176">
        <v>7324</v>
      </c>
    </row>
    <row r="3177" spans="2:8" x14ac:dyDescent="0.3">
      <c r="B3177" t="s">
        <v>1252</v>
      </c>
      <c r="C3177" t="s">
        <v>1264</v>
      </c>
      <c r="D3177" t="s">
        <v>1273</v>
      </c>
      <c r="E3177" t="s">
        <v>982</v>
      </c>
      <c r="F3177" t="s">
        <v>976</v>
      </c>
      <c r="G3177" t="s">
        <v>995</v>
      </c>
      <c r="H3177">
        <v>7458</v>
      </c>
    </row>
    <row r="3178" spans="2:8" x14ac:dyDescent="0.3">
      <c r="B3178" t="s">
        <v>1252</v>
      </c>
      <c r="C3178" t="s">
        <v>1264</v>
      </c>
      <c r="D3178" t="s">
        <v>1273</v>
      </c>
      <c r="E3178" t="s">
        <v>975</v>
      </c>
      <c r="F3178" t="s">
        <v>998</v>
      </c>
      <c r="G3178" t="s">
        <v>977</v>
      </c>
      <c r="H3178">
        <v>88</v>
      </c>
    </row>
    <row r="3179" spans="2:8" x14ac:dyDescent="0.3">
      <c r="B3179" t="s">
        <v>1252</v>
      </c>
      <c r="C3179" t="s">
        <v>1264</v>
      </c>
      <c r="D3179" t="s">
        <v>1273</v>
      </c>
      <c r="E3179" t="s">
        <v>982</v>
      </c>
      <c r="F3179" t="s">
        <v>998</v>
      </c>
      <c r="G3179" t="s">
        <v>977</v>
      </c>
      <c r="H3179">
        <v>82</v>
      </c>
    </row>
    <row r="3180" spans="2:8" x14ac:dyDescent="0.3">
      <c r="B3180" t="s">
        <v>1252</v>
      </c>
      <c r="C3180" t="s">
        <v>1264</v>
      </c>
      <c r="D3180" t="s">
        <v>1273</v>
      </c>
      <c r="E3180" t="s">
        <v>975</v>
      </c>
      <c r="F3180" t="s">
        <v>998</v>
      </c>
      <c r="G3180" t="s">
        <v>987</v>
      </c>
      <c r="H3180">
        <v>23</v>
      </c>
    </row>
    <row r="3181" spans="2:8" x14ac:dyDescent="0.3">
      <c r="B3181" t="s">
        <v>1252</v>
      </c>
      <c r="C3181" t="s">
        <v>1264</v>
      </c>
      <c r="D3181" t="s">
        <v>1273</v>
      </c>
      <c r="E3181" t="s">
        <v>982</v>
      </c>
      <c r="F3181" t="s">
        <v>998</v>
      </c>
      <c r="G3181" t="s">
        <v>987</v>
      </c>
      <c r="H3181">
        <v>13</v>
      </c>
    </row>
    <row r="3182" spans="2:8" x14ac:dyDescent="0.3">
      <c r="B3182" t="s">
        <v>1252</v>
      </c>
      <c r="C3182" t="s">
        <v>1264</v>
      </c>
      <c r="D3182" t="s">
        <v>1273</v>
      </c>
      <c r="E3182" t="s">
        <v>975</v>
      </c>
      <c r="F3182" t="s">
        <v>998</v>
      </c>
      <c r="G3182" t="s">
        <v>995</v>
      </c>
      <c r="H3182">
        <v>454</v>
      </c>
    </row>
    <row r="3183" spans="2:8" x14ac:dyDescent="0.3">
      <c r="B3183" t="s">
        <v>1252</v>
      </c>
      <c r="C3183" t="s">
        <v>1264</v>
      </c>
      <c r="D3183" t="s">
        <v>1273</v>
      </c>
      <c r="E3183" t="s">
        <v>982</v>
      </c>
      <c r="F3183" t="s">
        <v>998</v>
      </c>
      <c r="G3183" t="s">
        <v>995</v>
      </c>
      <c r="H3183">
        <v>337</v>
      </c>
    </row>
    <row r="3184" spans="2:8" x14ac:dyDescent="0.3">
      <c r="B3184" t="s">
        <v>1252</v>
      </c>
      <c r="C3184" t="s">
        <v>1274</v>
      </c>
      <c r="D3184" t="s">
        <v>1275</v>
      </c>
      <c r="E3184" t="s">
        <v>975</v>
      </c>
      <c r="F3184" t="s">
        <v>976</v>
      </c>
      <c r="G3184" t="s">
        <v>977</v>
      </c>
      <c r="H3184">
        <v>1031</v>
      </c>
    </row>
    <row r="3185" spans="2:8" x14ac:dyDescent="0.3">
      <c r="B3185" t="s">
        <v>1252</v>
      </c>
      <c r="C3185" t="s">
        <v>1274</v>
      </c>
      <c r="D3185" t="s">
        <v>1275</v>
      </c>
      <c r="E3185" t="s">
        <v>982</v>
      </c>
      <c r="F3185" t="s">
        <v>976</v>
      </c>
      <c r="G3185" t="s">
        <v>977</v>
      </c>
      <c r="H3185">
        <v>1011</v>
      </c>
    </row>
    <row r="3186" spans="2:8" x14ac:dyDescent="0.3">
      <c r="B3186" t="s">
        <v>1252</v>
      </c>
      <c r="C3186" t="s">
        <v>1274</v>
      </c>
      <c r="D3186" t="s">
        <v>1275</v>
      </c>
      <c r="E3186" t="s">
        <v>975</v>
      </c>
      <c r="F3186" t="s">
        <v>976</v>
      </c>
      <c r="G3186" t="s">
        <v>987</v>
      </c>
      <c r="H3186">
        <v>495</v>
      </c>
    </row>
    <row r="3187" spans="2:8" x14ac:dyDescent="0.3">
      <c r="B3187" t="s">
        <v>1252</v>
      </c>
      <c r="C3187" t="s">
        <v>1274</v>
      </c>
      <c r="D3187" t="s">
        <v>1275</v>
      </c>
      <c r="E3187" t="s">
        <v>982</v>
      </c>
      <c r="F3187" t="s">
        <v>976</v>
      </c>
      <c r="G3187" t="s">
        <v>987</v>
      </c>
      <c r="H3187">
        <v>465</v>
      </c>
    </row>
    <row r="3188" spans="2:8" x14ac:dyDescent="0.3">
      <c r="B3188" t="s">
        <v>1252</v>
      </c>
      <c r="C3188" t="s">
        <v>1274</v>
      </c>
      <c r="D3188" t="s">
        <v>1275</v>
      </c>
      <c r="E3188" t="s">
        <v>975</v>
      </c>
      <c r="F3188" t="s">
        <v>976</v>
      </c>
      <c r="G3188" t="s">
        <v>995</v>
      </c>
      <c r="H3188">
        <v>5163</v>
      </c>
    </row>
    <row r="3189" spans="2:8" x14ac:dyDescent="0.3">
      <c r="B3189" t="s">
        <v>1252</v>
      </c>
      <c r="C3189" t="s">
        <v>1274</v>
      </c>
      <c r="D3189" t="s">
        <v>1275</v>
      </c>
      <c r="E3189" t="s">
        <v>982</v>
      </c>
      <c r="F3189" t="s">
        <v>976</v>
      </c>
      <c r="G3189" t="s">
        <v>995</v>
      </c>
      <c r="H3189">
        <v>5320</v>
      </c>
    </row>
    <row r="3190" spans="2:8" x14ac:dyDescent="0.3">
      <c r="B3190" t="s">
        <v>1252</v>
      </c>
      <c r="C3190" t="s">
        <v>1274</v>
      </c>
      <c r="D3190" t="s">
        <v>1275</v>
      </c>
      <c r="E3190" t="s">
        <v>975</v>
      </c>
      <c r="F3190" t="s">
        <v>998</v>
      </c>
      <c r="G3190" t="s">
        <v>977</v>
      </c>
      <c r="H3190">
        <v>34</v>
      </c>
    </row>
    <row r="3191" spans="2:8" x14ac:dyDescent="0.3">
      <c r="B3191" t="s">
        <v>1252</v>
      </c>
      <c r="C3191" t="s">
        <v>1274</v>
      </c>
      <c r="D3191" t="s">
        <v>1275</v>
      </c>
      <c r="E3191" t="s">
        <v>982</v>
      </c>
      <c r="F3191" t="s">
        <v>998</v>
      </c>
      <c r="G3191" t="s">
        <v>977</v>
      </c>
      <c r="H3191">
        <v>23</v>
      </c>
    </row>
    <row r="3192" spans="2:8" x14ac:dyDescent="0.3">
      <c r="B3192" t="s">
        <v>1252</v>
      </c>
      <c r="C3192" t="s">
        <v>1274</v>
      </c>
      <c r="D3192" t="s">
        <v>1275</v>
      </c>
      <c r="E3192" t="s">
        <v>975</v>
      </c>
      <c r="F3192" t="s">
        <v>998</v>
      </c>
      <c r="G3192" t="s">
        <v>987</v>
      </c>
      <c r="H3192">
        <v>13</v>
      </c>
    </row>
    <row r="3193" spans="2:8" x14ac:dyDescent="0.3">
      <c r="B3193" t="s">
        <v>1252</v>
      </c>
      <c r="C3193" t="s">
        <v>1274</v>
      </c>
      <c r="D3193" t="s">
        <v>1275</v>
      </c>
      <c r="E3193" t="s">
        <v>982</v>
      </c>
      <c r="F3193" t="s">
        <v>998</v>
      </c>
      <c r="G3193" t="s">
        <v>987</v>
      </c>
      <c r="H3193">
        <v>9</v>
      </c>
    </row>
    <row r="3194" spans="2:8" x14ac:dyDescent="0.3">
      <c r="B3194" t="s">
        <v>1252</v>
      </c>
      <c r="C3194" t="s">
        <v>1274</v>
      </c>
      <c r="D3194" t="s">
        <v>1275</v>
      </c>
      <c r="E3194" t="s">
        <v>975</v>
      </c>
      <c r="F3194" t="s">
        <v>998</v>
      </c>
      <c r="G3194" t="s">
        <v>995</v>
      </c>
      <c r="H3194">
        <v>179</v>
      </c>
    </row>
    <row r="3195" spans="2:8" x14ac:dyDescent="0.3">
      <c r="B3195" t="s">
        <v>1252</v>
      </c>
      <c r="C3195" t="s">
        <v>1274</v>
      </c>
      <c r="D3195" t="s">
        <v>1275</v>
      </c>
      <c r="E3195" t="s">
        <v>982</v>
      </c>
      <c r="F3195" t="s">
        <v>998</v>
      </c>
      <c r="G3195" t="s">
        <v>995</v>
      </c>
      <c r="H3195">
        <v>153</v>
      </c>
    </row>
    <row r="3196" spans="2:8" x14ac:dyDescent="0.3">
      <c r="B3196" t="s">
        <v>1252</v>
      </c>
      <c r="C3196" t="s">
        <v>1274</v>
      </c>
      <c r="D3196" t="s">
        <v>1274</v>
      </c>
      <c r="E3196" t="s">
        <v>975</v>
      </c>
      <c r="F3196" t="s">
        <v>976</v>
      </c>
      <c r="G3196" t="s">
        <v>977</v>
      </c>
      <c r="H3196">
        <v>1548</v>
      </c>
    </row>
    <row r="3197" spans="2:8" x14ac:dyDescent="0.3">
      <c r="B3197" t="s">
        <v>1252</v>
      </c>
      <c r="C3197" t="s">
        <v>1274</v>
      </c>
      <c r="D3197" t="s">
        <v>1274</v>
      </c>
      <c r="E3197" t="s">
        <v>982</v>
      </c>
      <c r="F3197" t="s">
        <v>976</v>
      </c>
      <c r="G3197" t="s">
        <v>977</v>
      </c>
      <c r="H3197">
        <v>1505</v>
      </c>
    </row>
    <row r="3198" spans="2:8" x14ac:dyDescent="0.3">
      <c r="B3198" t="s">
        <v>1252</v>
      </c>
      <c r="C3198" t="s">
        <v>1274</v>
      </c>
      <c r="D3198" t="s">
        <v>1274</v>
      </c>
      <c r="E3198" t="s">
        <v>975</v>
      </c>
      <c r="F3198" t="s">
        <v>976</v>
      </c>
      <c r="G3198" t="s">
        <v>987</v>
      </c>
      <c r="H3198">
        <v>636</v>
      </c>
    </row>
    <row r="3199" spans="2:8" x14ac:dyDescent="0.3">
      <c r="B3199" t="s">
        <v>1252</v>
      </c>
      <c r="C3199" t="s">
        <v>1274</v>
      </c>
      <c r="D3199" t="s">
        <v>1274</v>
      </c>
      <c r="E3199" t="s">
        <v>982</v>
      </c>
      <c r="F3199" t="s">
        <v>976</v>
      </c>
      <c r="G3199" t="s">
        <v>987</v>
      </c>
      <c r="H3199">
        <v>593</v>
      </c>
    </row>
    <row r="3200" spans="2:8" x14ac:dyDescent="0.3">
      <c r="B3200" t="s">
        <v>1252</v>
      </c>
      <c r="C3200" t="s">
        <v>1274</v>
      </c>
      <c r="D3200" t="s">
        <v>1274</v>
      </c>
      <c r="E3200" t="s">
        <v>975</v>
      </c>
      <c r="F3200" t="s">
        <v>976</v>
      </c>
      <c r="G3200" t="s">
        <v>995</v>
      </c>
      <c r="H3200">
        <v>7373</v>
      </c>
    </row>
    <row r="3201" spans="2:8" x14ac:dyDescent="0.3">
      <c r="B3201" t="s">
        <v>1252</v>
      </c>
      <c r="C3201" t="s">
        <v>1274</v>
      </c>
      <c r="D3201" t="s">
        <v>1274</v>
      </c>
      <c r="E3201" t="s">
        <v>982</v>
      </c>
      <c r="F3201" t="s">
        <v>976</v>
      </c>
      <c r="G3201" t="s">
        <v>995</v>
      </c>
      <c r="H3201">
        <v>7895</v>
      </c>
    </row>
    <row r="3202" spans="2:8" x14ac:dyDescent="0.3">
      <c r="B3202" t="s">
        <v>1252</v>
      </c>
      <c r="C3202" t="s">
        <v>1274</v>
      </c>
      <c r="D3202" t="s">
        <v>1274</v>
      </c>
      <c r="E3202" t="s">
        <v>975</v>
      </c>
      <c r="F3202" t="s">
        <v>998</v>
      </c>
      <c r="G3202" t="s">
        <v>977</v>
      </c>
      <c r="H3202">
        <v>77</v>
      </c>
    </row>
    <row r="3203" spans="2:8" x14ac:dyDescent="0.3">
      <c r="B3203" t="s">
        <v>1252</v>
      </c>
      <c r="C3203" t="s">
        <v>1274</v>
      </c>
      <c r="D3203" t="s">
        <v>1274</v>
      </c>
      <c r="E3203" t="s">
        <v>982</v>
      </c>
      <c r="F3203" t="s">
        <v>998</v>
      </c>
      <c r="G3203" t="s">
        <v>977</v>
      </c>
      <c r="H3203">
        <v>75</v>
      </c>
    </row>
    <row r="3204" spans="2:8" x14ac:dyDescent="0.3">
      <c r="B3204" t="s">
        <v>1252</v>
      </c>
      <c r="C3204" t="s">
        <v>1274</v>
      </c>
      <c r="D3204" t="s">
        <v>1274</v>
      </c>
      <c r="E3204" t="s">
        <v>975</v>
      </c>
      <c r="F3204" t="s">
        <v>998</v>
      </c>
      <c r="G3204" t="s">
        <v>987</v>
      </c>
      <c r="H3204">
        <v>31</v>
      </c>
    </row>
    <row r="3205" spans="2:8" x14ac:dyDescent="0.3">
      <c r="B3205" t="s">
        <v>1252</v>
      </c>
      <c r="C3205" t="s">
        <v>1274</v>
      </c>
      <c r="D3205" t="s">
        <v>1274</v>
      </c>
      <c r="E3205" t="s">
        <v>982</v>
      </c>
      <c r="F3205" t="s">
        <v>998</v>
      </c>
      <c r="G3205" t="s">
        <v>987</v>
      </c>
      <c r="H3205">
        <v>21</v>
      </c>
    </row>
    <row r="3206" spans="2:8" x14ac:dyDescent="0.3">
      <c r="B3206" t="s">
        <v>1252</v>
      </c>
      <c r="C3206" t="s">
        <v>1274</v>
      </c>
      <c r="D3206" t="s">
        <v>1274</v>
      </c>
      <c r="E3206" t="s">
        <v>975</v>
      </c>
      <c r="F3206" t="s">
        <v>998</v>
      </c>
      <c r="G3206" t="s">
        <v>995</v>
      </c>
      <c r="H3206">
        <v>326</v>
      </c>
    </row>
    <row r="3207" spans="2:8" x14ac:dyDescent="0.3">
      <c r="B3207" t="s">
        <v>1252</v>
      </c>
      <c r="C3207" t="s">
        <v>1274</v>
      </c>
      <c r="D3207" t="s">
        <v>1274</v>
      </c>
      <c r="E3207" t="s">
        <v>982</v>
      </c>
      <c r="F3207" t="s">
        <v>998</v>
      </c>
      <c r="G3207" t="s">
        <v>995</v>
      </c>
      <c r="H3207">
        <v>244</v>
      </c>
    </row>
    <row r="3208" spans="2:8" x14ac:dyDescent="0.3">
      <c r="B3208" t="s">
        <v>1252</v>
      </c>
      <c r="C3208" t="s">
        <v>1274</v>
      </c>
      <c r="D3208" t="s">
        <v>1276</v>
      </c>
      <c r="E3208" t="s">
        <v>975</v>
      </c>
      <c r="F3208" t="s">
        <v>976</v>
      </c>
      <c r="G3208" t="s">
        <v>977</v>
      </c>
      <c r="H3208">
        <v>493</v>
      </c>
    </row>
    <row r="3209" spans="2:8" x14ac:dyDescent="0.3">
      <c r="B3209" t="s">
        <v>1252</v>
      </c>
      <c r="C3209" t="s">
        <v>1274</v>
      </c>
      <c r="D3209" t="s">
        <v>1276</v>
      </c>
      <c r="E3209" t="s">
        <v>982</v>
      </c>
      <c r="F3209" t="s">
        <v>976</v>
      </c>
      <c r="G3209" t="s">
        <v>977</v>
      </c>
      <c r="H3209">
        <v>489</v>
      </c>
    </row>
    <row r="3210" spans="2:8" x14ac:dyDescent="0.3">
      <c r="B3210" t="s">
        <v>1252</v>
      </c>
      <c r="C3210" t="s">
        <v>1274</v>
      </c>
      <c r="D3210" t="s">
        <v>1276</v>
      </c>
      <c r="E3210" t="s">
        <v>975</v>
      </c>
      <c r="F3210" t="s">
        <v>976</v>
      </c>
      <c r="G3210" t="s">
        <v>987</v>
      </c>
      <c r="H3210">
        <v>213</v>
      </c>
    </row>
    <row r="3211" spans="2:8" x14ac:dyDescent="0.3">
      <c r="B3211" t="s">
        <v>1252</v>
      </c>
      <c r="C3211" t="s">
        <v>1274</v>
      </c>
      <c r="D3211" t="s">
        <v>1276</v>
      </c>
      <c r="E3211" t="s">
        <v>982</v>
      </c>
      <c r="F3211" t="s">
        <v>976</v>
      </c>
      <c r="G3211" t="s">
        <v>987</v>
      </c>
      <c r="H3211">
        <v>220</v>
      </c>
    </row>
    <row r="3212" spans="2:8" x14ac:dyDescent="0.3">
      <c r="B3212" t="s">
        <v>1252</v>
      </c>
      <c r="C3212" t="s">
        <v>1274</v>
      </c>
      <c r="D3212" t="s">
        <v>1276</v>
      </c>
      <c r="E3212" t="s">
        <v>975</v>
      </c>
      <c r="F3212" t="s">
        <v>976</v>
      </c>
      <c r="G3212" t="s">
        <v>995</v>
      </c>
      <c r="H3212">
        <v>2353</v>
      </c>
    </row>
    <row r="3213" spans="2:8" x14ac:dyDescent="0.3">
      <c r="B3213" t="s">
        <v>1252</v>
      </c>
      <c r="C3213" t="s">
        <v>1274</v>
      </c>
      <c r="D3213" t="s">
        <v>1276</v>
      </c>
      <c r="E3213" t="s">
        <v>982</v>
      </c>
      <c r="F3213" t="s">
        <v>976</v>
      </c>
      <c r="G3213" t="s">
        <v>995</v>
      </c>
      <c r="H3213">
        <v>2407</v>
      </c>
    </row>
    <row r="3214" spans="2:8" x14ac:dyDescent="0.3">
      <c r="B3214" t="s">
        <v>1252</v>
      </c>
      <c r="C3214" t="s">
        <v>1274</v>
      </c>
      <c r="D3214" t="s">
        <v>1276</v>
      </c>
      <c r="E3214" t="s">
        <v>975</v>
      </c>
      <c r="F3214" t="s">
        <v>998</v>
      </c>
      <c r="G3214" t="s">
        <v>977</v>
      </c>
      <c r="H3214">
        <v>12</v>
      </c>
    </row>
    <row r="3215" spans="2:8" x14ac:dyDescent="0.3">
      <c r="B3215" t="s">
        <v>1252</v>
      </c>
      <c r="C3215" t="s">
        <v>1274</v>
      </c>
      <c r="D3215" t="s">
        <v>1276</v>
      </c>
      <c r="E3215" t="s">
        <v>982</v>
      </c>
      <c r="F3215" t="s">
        <v>998</v>
      </c>
      <c r="G3215" t="s">
        <v>977</v>
      </c>
      <c r="H3215">
        <v>9</v>
      </c>
    </row>
    <row r="3216" spans="2:8" x14ac:dyDescent="0.3">
      <c r="B3216" t="s">
        <v>1252</v>
      </c>
      <c r="C3216" t="s">
        <v>1274</v>
      </c>
      <c r="D3216" t="s">
        <v>1276</v>
      </c>
      <c r="E3216" t="s">
        <v>975</v>
      </c>
      <c r="F3216" t="s">
        <v>998</v>
      </c>
      <c r="G3216" t="s">
        <v>987</v>
      </c>
      <c r="H3216">
        <v>6</v>
      </c>
    </row>
    <row r="3217" spans="2:8" x14ac:dyDescent="0.3">
      <c r="B3217" t="s">
        <v>1252</v>
      </c>
      <c r="C3217" t="s">
        <v>1274</v>
      </c>
      <c r="D3217" t="s">
        <v>1276</v>
      </c>
      <c r="E3217" t="s">
        <v>982</v>
      </c>
      <c r="F3217" t="s">
        <v>998</v>
      </c>
      <c r="G3217" t="s">
        <v>987</v>
      </c>
      <c r="H3217">
        <v>1</v>
      </c>
    </row>
    <row r="3218" spans="2:8" x14ac:dyDescent="0.3">
      <c r="B3218" t="s">
        <v>1252</v>
      </c>
      <c r="C3218" t="s">
        <v>1274</v>
      </c>
      <c r="D3218" t="s">
        <v>1276</v>
      </c>
      <c r="E3218" t="s">
        <v>975</v>
      </c>
      <c r="F3218" t="s">
        <v>998</v>
      </c>
      <c r="G3218" t="s">
        <v>995</v>
      </c>
      <c r="H3218">
        <v>58</v>
      </c>
    </row>
    <row r="3219" spans="2:8" x14ac:dyDescent="0.3">
      <c r="B3219" t="s">
        <v>1252</v>
      </c>
      <c r="C3219" t="s">
        <v>1274</v>
      </c>
      <c r="D3219" t="s">
        <v>1276</v>
      </c>
      <c r="E3219" t="s">
        <v>982</v>
      </c>
      <c r="F3219" t="s">
        <v>998</v>
      </c>
      <c r="G3219" t="s">
        <v>995</v>
      </c>
      <c r="H3219">
        <v>44</v>
      </c>
    </row>
    <row r="3220" spans="2:8" x14ac:dyDescent="0.3">
      <c r="B3220" t="s">
        <v>1252</v>
      </c>
      <c r="C3220" t="s">
        <v>1274</v>
      </c>
      <c r="D3220" t="s">
        <v>1277</v>
      </c>
      <c r="E3220" t="s">
        <v>975</v>
      </c>
      <c r="F3220" t="s">
        <v>976</v>
      </c>
      <c r="G3220" t="s">
        <v>977</v>
      </c>
      <c r="H3220">
        <v>1865</v>
      </c>
    </row>
    <row r="3221" spans="2:8" x14ac:dyDescent="0.3">
      <c r="B3221" t="s">
        <v>1252</v>
      </c>
      <c r="C3221" t="s">
        <v>1274</v>
      </c>
      <c r="D3221" t="s">
        <v>1277</v>
      </c>
      <c r="E3221" t="s">
        <v>982</v>
      </c>
      <c r="F3221" t="s">
        <v>976</v>
      </c>
      <c r="G3221" t="s">
        <v>977</v>
      </c>
      <c r="H3221">
        <v>1704</v>
      </c>
    </row>
    <row r="3222" spans="2:8" x14ac:dyDescent="0.3">
      <c r="B3222" t="s">
        <v>1252</v>
      </c>
      <c r="C3222" t="s">
        <v>1274</v>
      </c>
      <c r="D3222" t="s">
        <v>1277</v>
      </c>
      <c r="E3222" t="s">
        <v>975</v>
      </c>
      <c r="F3222" t="s">
        <v>976</v>
      </c>
      <c r="G3222" t="s">
        <v>987</v>
      </c>
      <c r="H3222">
        <v>778</v>
      </c>
    </row>
    <row r="3223" spans="2:8" x14ac:dyDescent="0.3">
      <c r="B3223" t="s">
        <v>1252</v>
      </c>
      <c r="C3223" t="s">
        <v>1274</v>
      </c>
      <c r="D3223" t="s">
        <v>1277</v>
      </c>
      <c r="E3223" t="s">
        <v>982</v>
      </c>
      <c r="F3223" t="s">
        <v>976</v>
      </c>
      <c r="G3223" t="s">
        <v>987</v>
      </c>
      <c r="H3223">
        <v>801</v>
      </c>
    </row>
    <row r="3224" spans="2:8" x14ac:dyDescent="0.3">
      <c r="B3224" t="s">
        <v>1252</v>
      </c>
      <c r="C3224" t="s">
        <v>1274</v>
      </c>
      <c r="D3224" t="s">
        <v>1277</v>
      </c>
      <c r="E3224" t="s">
        <v>975</v>
      </c>
      <c r="F3224" t="s">
        <v>976</v>
      </c>
      <c r="G3224" t="s">
        <v>995</v>
      </c>
      <c r="H3224">
        <v>8550</v>
      </c>
    </row>
    <row r="3225" spans="2:8" x14ac:dyDescent="0.3">
      <c r="B3225" t="s">
        <v>1252</v>
      </c>
      <c r="C3225" t="s">
        <v>1274</v>
      </c>
      <c r="D3225" t="s">
        <v>1277</v>
      </c>
      <c r="E3225" t="s">
        <v>982</v>
      </c>
      <c r="F3225" t="s">
        <v>976</v>
      </c>
      <c r="G3225" t="s">
        <v>995</v>
      </c>
      <c r="H3225">
        <v>8709</v>
      </c>
    </row>
    <row r="3226" spans="2:8" x14ac:dyDescent="0.3">
      <c r="B3226" t="s">
        <v>1252</v>
      </c>
      <c r="C3226" t="s">
        <v>1274</v>
      </c>
      <c r="D3226" t="s">
        <v>1277</v>
      </c>
      <c r="E3226" t="s">
        <v>975</v>
      </c>
      <c r="F3226" t="s">
        <v>998</v>
      </c>
      <c r="G3226" t="s">
        <v>977</v>
      </c>
      <c r="H3226">
        <v>32</v>
      </c>
    </row>
    <row r="3227" spans="2:8" x14ac:dyDescent="0.3">
      <c r="B3227" t="s">
        <v>1252</v>
      </c>
      <c r="C3227" t="s">
        <v>1274</v>
      </c>
      <c r="D3227" t="s">
        <v>1277</v>
      </c>
      <c r="E3227" t="s">
        <v>982</v>
      </c>
      <c r="F3227" t="s">
        <v>998</v>
      </c>
      <c r="G3227" t="s">
        <v>977</v>
      </c>
      <c r="H3227">
        <v>60</v>
      </c>
    </row>
    <row r="3228" spans="2:8" x14ac:dyDescent="0.3">
      <c r="B3228" t="s">
        <v>1252</v>
      </c>
      <c r="C3228" t="s">
        <v>1274</v>
      </c>
      <c r="D3228" t="s">
        <v>1277</v>
      </c>
      <c r="E3228" t="s">
        <v>975</v>
      </c>
      <c r="F3228" t="s">
        <v>998</v>
      </c>
      <c r="G3228" t="s">
        <v>987</v>
      </c>
      <c r="H3228">
        <v>12</v>
      </c>
    </row>
    <row r="3229" spans="2:8" x14ac:dyDescent="0.3">
      <c r="B3229" t="s">
        <v>1252</v>
      </c>
      <c r="C3229" t="s">
        <v>1274</v>
      </c>
      <c r="D3229" t="s">
        <v>1277</v>
      </c>
      <c r="E3229" t="s">
        <v>982</v>
      </c>
      <c r="F3229" t="s">
        <v>998</v>
      </c>
      <c r="G3229" t="s">
        <v>987</v>
      </c>
      <c r="H3229">
        <v>10</v>
      </c>
    </row>
    <row r="3230" spans="2:8" x14ac:dyDescent="0.3">
      <c r="B3230" t="s">
        <v>1252</v>
      </c>
      <c r="C3230" t="s">
        <v>1274</v>
      </c>
      <c r="D3230" t="s">
        <v>1277</v>
      </c>
      <c r="E3230" t="s">
        <v>975</v>
      </c>
      <c r="F3230" t="s">
        <v>998</v>
      </c>
      <c r="G3230" t="s">
        <v>995</v>
      </c>
      <c r="H3230">
        <v>329</v>
      </c>
    </row>
    <row r="3231" spans="2:8" x14ac:dyDescent="0.3">
      <c r="B3231" t="s">
        <v>1252</v>
      </c>
      <c r="C3231" t="s">
        <v>1274</v>
      </c>
      <c r="D3231" t="s">
        <v>1277</v>
      </c>
      <c r="E3231" t="s">
        <v>982</v>
      </c>
      <c r="F3231" t="s">
        <v>998</v>
      </c>
      <c r="G3231" t="s">
        <v>995</v>
      </c>
      <c r="H3231">
        <v>238</v>
      </c>
    </row>
    <row r="3232" spans="2:8" x14ac:dyDescent="0.3">
      <c r="B3232" t="s">
        <v>1252</v>
      </c>
      <c r="C3232" t="s">
        <v>1274</v>
      </c>
      <c r="D3232" t="s">
        <v>1278</v>
      </c>
      <c r="E3232" t="s">
        <v>975</v>
      </c>
      <c r="F3232" t="s">
        <v>976</v>
      </c>
      <c r="G3232" t="s">
        <v>977</v>
      </c>
      <c r="H3232">
        <v>503</v>
      </c>
    </row>
    <row r="3233" spans="2:8" x14ac:dyDescent="0.3">
      <c r="B3233" t="s">
        <v>1252</v>
      </c>
      <c r="C3233" t="s">
        <v>1274</v>
      </c>
      <c r="D3233" t="s">
        <v>1278</v>
      </c>
      <c r="E3233" t="s">
        <v>982</v>
      </c>
      <c r="F3233" t="s">
        <v>976</v>
      </c>
      <c r="G3233" t="s">
        <v>977</v>
      </c>
      <c r="H3233">
        <v>452</v>
      </c>
    </row>
    <row r="3234" spans="2:8" x14ac:dyDescent="0.3">
      <c r="B3234" t="s">
        <v>1252</v>
      </c>
      <c r="C3234" t="s">
        <v>1274</v>
      </c>
      <c r="D3234" t="s">
        <v>1278</v>
      </c>
      <c r="E3234" t="s">
        <v>975</v>
      </c>
      <c r="F3234" t="s">
        <v>976</v>
      </c>
      <c r="G3234" t="s">
        <v>987</v>
      </c>
      <c r="H3234">
        <v>222</v>
      </c>
    </row>
    <row r="3235" spans="2:8" x14ac:dyDescent="0.3">
      <c r="B3235" t="s">
        <v>1252</v>
      </c>
      <c r="C3235" t="s">
        <v>1274</v>
      </c>
      <c r="D3235" t="s">
        <v>1278</v>
      </c>
      <c r="E3235" t="s">
        <v>982</v>
      </c>
      <c r="F3235" t="s">
        <v>976</v>
      </c>
      <c r="G3235" t="s">
        <v>987</v>
      </c>
      <c r="H3235">
        <v>227</v>
      </c>
    </row>
    <row r="3236" spans="2:8" x14ac:dyDescent="0.3">
      <c r="B3236" t="s">
        <v>1252</v>
      </c>
      <c r="C3236" t="s">
        <v>1274</v>
      </c>
      <c r="D3236" t="s">
        <v>1278</v>
      </c>
      <c r="E3236" t="s">
        <v>975</v>
      </c>
      <c r="F3236" t="s">
        <v>976</v>
      </c>
      <c r="G3236" t="s">
        <v>995</v>
      </c>
      <c r="H3236">
        <v>2458</v>
      </c>
    </row>
    <row r="3237" spans="2:8" x14ac:dyDescent="0.3">
      <c r="B3237" t="s">
        <v>1252</v>
      </c>
      <c r="C3237" t="s">
        <v>1274</v>
      </c>
      <c r="D3237" t="s">
        <v>1278</v>
      </c>
      <c r="E3237" t="s">
        <v>982</v>
      </c>
      <c r="F3237" t="s">
        <v>976</v>
      </c>
      <c r="G3237" t="s">
        <v>995</v>
      </c>
      <c r="H3237">
        <v>2440</v>
      </c>
    </row>
    <row r="3238" spans="2:8" x14ac:dyDescent="0.3">
      <c r="B3238" t="s">
        <v>1252</v>
      </c>
      <c r="C3238" t="s">
        <v>1274</v>
      </c>
      <c r="D3238" t="s">
        <v>1278</v>
      </c>
      <c r="E3238" t="s">
        <v>975</v>
      </c>
      <c r="F3238" t="s">
        <v>998</v>
      </c>
      <c r="G3238" t="s">
        <v>977</v>
      </c>
      <c r="H3238">
        <v>15</v>
      </c>
    </row>
    <row r="3239" spans="2:8" x14ac:dyDescent="0.3">
      <c r="B3239" t="s">
        <v>1252</v>
      </c>
      <c r="C3239" t="s">
        <v>1274</v>
      </c>
      <c r="D3239" t="s">
        <v>1278</v>
      </c>
      <c r="E3239" t="s">
        <v>982</v>
      </c>
      <c r="F3239" t="s">
        <v>998</v>
      </c>
      <c r="G3239" t="s">
        <v>977</v>
      </c>
      <c r="H3239">
        <v>10</v>
      </c>
    </row>
    <row r="3240" spans="2:8" x14ac:dyDescent="0.3">
      <c r="B3240" t="s">
        <v>1252</v>
      </c>
      <c r="C3240" t="s">
        <v>1274</v>
      </c>
      <c r="D3240" t="s">
        <v>1278</v>
      </c>
      <c r="E3240" t="s">
        <v>975</v>
      </c>
      <c r="F3240" t="s">
        <v>998</v>
      </c>
      <c r="G3240" t="s">
        <v>987</v>
      </c>
      <c r="H3240">
        <v>4</v>
      </c>
    </row>
    <row r="3241" spans="2:8" x14ac:dyDescent="0.3">
      <c r="B3241" t="s">
        <v>1252</v>
      </c>
      <c r="C3241" t="s">
        <v>1274</v>
      </c>
      <c r="D3241" t="s">
        <v>1278</v>
      </c>
      <c r="E3241" t="s">
        <v>982</v>
      </c>
      <c r="F3241" t="s">
        <v>998</v>
      </c>
      <c r="G3241" t="s">
        <v>987</v>
      </c>
      <c r="H3241">
        <v>4</v>
      </c>
    </row>
    <row r="3242" spans="2:8" x14ac:dyDescent="0.3">
      <c r="B3242" t="s">
        <v>1252</v>
      </c>
      <c r="C3242" t="s">
        <v>1274</v>
      </c>
      <c r="D3242" t="s">
        <v>1278</v>
      </c>
      <c r="E3242" t="s">
        <v>975</v>
      </c>
      <c r="F3242" t="s">
        <v>998</v>
      </c>
      <c r="G3242" t="s">
        <v>995</v>
      </c>
      <c r="H3242">
        <v>130</v>
      </c>
    </row>
    <row r="3243" spans="2:8" x14ac:dyDescent="0.3">
      <c r="B3243" t="s">
        <v>1252</v>
      </c>
      <c r="C3243" t="s">
        <v>1274</v>
      </c>
      <c r="D3243" t="s">
        <v>1278</v>
      </c>
      <c r="E3243" t="s">
        <v>982</v>
      </c>
      <c r="F3243" t="s">
        <v>998</v>
      </c>
      <c r="G3243" t="s">
        <v>995</v>
      </c>
      <c r="H3243">
        <v>81</v>
      </c>
    </row>
    <row r="3244" spans="2:8" x14ac:dyDescent="0.3">
      <c r="B3244" t="s">
        <v>1252</v>
      </c>
      <c r="C3244" t="s">
        <v>1274</v>
      </c>
      <c r="D3244" t="s">
        <v>1279</v>
      </c>
      <c r="E3244" t="s">
        <v>975</v>
      </c>
      <c r="F3244" t="s">
        <v>976</v>
      </c>
      <c r="G3244" t="s">
        <v>977</v>
      </c>
      <c r="H3244">
        <v>942</v>
      </c>
    </row>
    <row r="3245" spans="2:8" x14ac:dyDescent="0.3">
      <c r="B3245" t="s">
        <v>1252</v>
      </c>
      <c r="C3245" t="s">
        <v>1274</v>
      </c>
      <c r="D3245" t="s">
        <v>1279</v>
      </c>
      <c r="E3245" t="s">
        <v>982</v>
      </c>
      <c r="F3245" t="s">
        <v>976</v>
      </c>
      <c r="G3245" t="s">
        <v>977</v>
      </c>
      <c r="H3245">
        <v>860</v>
      </c>
    </row>
    <row r="3246" spans="2:8" x14ac:dyDescent="0.3">
      <c r="B3246" t="s">
        <v>1252</v>
      </c>
      <c r="C3246" t="s">
        <v>1274</v>
      </c>
      <c r="D3246" t="s">
        <v>1279</v>
      </c>
      <c r="E3246" t="s">
        <v>975</v>
      </c>
      <c r="F3246" t="s">
        <v>976</v>
      </c>
      <c r="G3246" t="s">
        <v>987</v>
      </c>
      <c r="H3246">
        <v>351</v>
      </c>
    </row>
    <row r="3247" spans="2:8" x14ac:dyDescent="0.3">
      <c r="B3247" t="s">
        <v>1252</v>
      </c>
      <c r="C3247" t="s">
        <v>1274</v>
      </c>
      <c r="D3247" t="s">
        <v>1279</v>
      </c>
      <c r="E3247" t="s">
        <v>982</v>
      </c>
      <c r="F3247" t="s">
        <v>976</v>
      </c>
      <c r="G3247" t="s">
        <v>987</v>
      </c>
      <c r="H3247">
        <v>346</v>
      </c>
    </row>
    <row r="3248" spans="2:8" x14ac:dyDescent="0.3">
      <c r="B3248" t="s">
        <v>1252</v>
      </c>
      <c r="C3248" t="s">
        <v>1274</v>
      </c>
      <c r="D3248" t="s">
        <v>1279</v>
      </c>
      <c r="E3248" t="s">
        <v>975</v>
      </c>
      <c r="F3248" t="s">
        <v>976</v>
      </c>
      <c r="G3248" t="s">
        <v>995</v>
      </c>
      <c r="H3248">
        <v>4585</v>
      </c>
    </row>
    <row r="3249" spans="2:8" x14ac:dyDescent="0.3">
      <c r="B3249" t="s">
        <v>1252</v>
      </c>
      <c r="C3249" t="s">
        <v>1274</v>
      </c>
      <c r="D3249" t="s">
        <v>1279</v>
      </c>
      <c r="E3249" t="s">
        <v>982</v>
      </c>
      <c r="F3249" t="s">
        <v>976</v>
      </c>
      <c r="G3249" t="s">
        <v>995</v>
      </c>
      <c r="H3249">
        <v>4575</v>
      </c>
    </row>
    <row r="3250" spans="2:8" x14ac:dyDescent="0.3">
      <c r="B3250" t="s">
        <v>1252</v>
      </c>
      <c r="C3250" t="s">
        <v>1274</v>
      </c>
      <c r="D3250" t="s">
        <v>1279</v>
      </c>
      <c r="E3250" t="s">
        <v>975</v>
      </c>
      <c r="F3250" t="s">
        <v>998</v>
      </c>
      <c r="G3250" t="s">
        <v>977</v>
      </c>
      <c r="H3250">
        <v>80</v>
      </c>
    </row>
    <row r="3251" spans="2:8" x14ac:dyDescent="0.3">
      <c r="B3251" t="s">
        <v>1252</v>
      </c>
      <c r="C3251" t="s">
        <v>1274</v>
      </c>
      <c r="D3251" t="s">
        <v>1279</v>
      </c>
      <c r="E3251" t="s">
        <v>982</v>
      </c>
      <c r="F3251" t="s">
        <v>998</v>
      </c>
      <c r="G3251" t="s">
        <v>977</v>
      </c>
      <c r="H3251">
        <v>93</v>
      </c>
    </row>
    <row r="3252" spans="2:8" x14ac:dyDescent="0.3">
      <c r="B3252" t="s">
        <v>1252</v>
      </c>
      <c r="C3252" t="s">
        <v>1274</v>
      </c>
      <c r="D3252" t="s">
        <v>1279</v>
      </c>
      <c r="E3252" t="s">
        <v>975</v>
      </c>
      <c r="F3252" t="s">
        <v>998</v>
      </c>
      <c r="G3252" t="s">
        <v>987</v>
      </c>
      <c r="H3252">
        <v>19</v>
      </c>
    </row>
    <row r="3253" spans="2:8" x14ac:dyDescent="0.3">
      <c r="B3253" t="s">
        <v>1252</v>
      </c>
      <c r="C3253" t="s">
        <v>1274</v>
      </c>
      <c r="D3253" t="s">
        <v>1279</v>
      </c>
      <c r="E3253" t="s">
        <v>982</v>
      </c>
      <c r="F3253" t="s">
        <v>998</v>
      </c>
      <c r="G3253" t="s">
        <v>987</v>
      </c>
      <c r="H3253">
        <v>23</v>
      </c>
    </row>
    <row r="3254" spans="2:8" x14ac:dyDescent="0.3">
      <c r="B3254" t="s">
        <v>1252</v>
      </c>
      <c r="C3254" t="s">
        <v>1274</v>
      </c>
      <c r="D3254" t="s">
        <v>1279</v>
      </c>
      <c r="E3254" t="s">
        <v>975</v>
      </c>
      <c r="F3254" t="s">
        <v>998</v>
      </c>
      <c r="G3254" t="s">
        <v>995</v>
      </c>
      <c r="H3254">
        <v>412</v>
      </c>
    </row>
    <row r="3255" spans="2:8" x14ac:dyDescent="0.3">
      <c r="B3255" t="s">
        <v>1252</v>
      </c>
      <c r="C3255" t="s">
        <v>1274</v>
      </c>
      <c r="D3255" t="s">
        <v>1279</v>
      </c>
      <c r="E3255" t="s">
        <v>982</v>
      </c>
      <c r="F3255" t="s">
        <v>998</v>
      </c>
      <c r="G3255" t="s">
        <v>995</v>
      </c>
      <c r="H3255">
        <v>296</v>
      </c>
    </row>
    <row r="3256" spans="2:8" x14ac:dyDescent="0.3">
      <c r="B3256" t="s">
        <v>1252</v>
      </c>
      <c r="C3256" t="s">
        <v>1280</v>
      </c>
      <c r="D3256" t="s">
        <v>1281</v>
      </c>
      <c r="E3256" t="s">
        <v>975</v>
      </c>
      <c r="F3256" t="s">
        <v>976</v>
      </c>
      <c r="G3256" t="s">
        <v>977</v>
      </c>
      <c r="H3256">
        <v>1656</v>
      </c>
    </row>
    <row r="3257" spans="2:8" x14ac:dyDescent="0.3">
      <c r="B3257" t="s">
        <v>1252</v>
      </c>
      <c r="C3257" t="s">
        <v>1280</v>
      </c>
      <c r="D3257" t="s">
        <v>1281</v>
      </c>
      <c r="E3257" t="s">
        <v>982</v>
      </c>
      <c r="F3257" t="s">
        <v>976</v>
      </c>
      <c r="G3257" t="s">
        <v>977</v>
      </c>
      <c r="H3257">
        <v>1589</v>
      </c>
    </row>
    <row r="3258" spans="2:8" x14ac:dyDescent="0.3">
      <c r="B3258" t="s">
        <v>1252</v>
      </c>
      <c r="C3258" t="s">
        <v>1280</v>
      </c>
      <c r="D3258" t="s">
        <v>1281</v>
      </c>
      <c r="E3258" t="s">
        <v>975</v>
      </c>
      <c r="F3258" t="s">
        <v>976</v>
      </c>
      <c r="G3258" t="s">
        <v>987</v>
      </c>
      <c r="H3258">
        <v>747</v>
      </c>
    </row>
    <row r="3259" spans="2:8" x14ac:dyDescent="0.3">
      <c r="B3259" t="s">
        <v>1252</v>
      </c>
      <c r="C3259" t="s">
        <v>1280</v>
      </c>
      <c r="D3259" t="s">
        <v>1281</v>
      </c>
      <c r="E3259" t="s">
        <v>982</v>
      </c>
      <c r="F3259" t="s">
        <v>976</v>
      </c>
      <c r="G3259" t="s">
        <v>987</v>
      </c>
      <c r="H3259">
        <v>726</v>
      </c>
    </row>
    <row r="3260" spans="2:8" x14ac:dyDescent="0.3">
      <c r="B3260" t="s">
        <v>1252</v>
      </c>
      <c r="C3260" t="s">
        <v>1280</v>
      </c>
      <c r="D3260" t="s">
        <v>1281</v>
      </c>
      <c r="E3260" t="s">
        <v>975</v>
      </c>
      <c r="F3260" t="s">
        <v>976</v>
      </c>
      <c r="G3260" t="s">
        <v>995</v>
      </c>
      <c r="H3260">
        <v>7211</v>
      </c>
    </row>
    <row r="3261" spans="2:8" x14ac:dyDescent="0.3">
      <c r="B3261" t="s">
        <v>1252</v>
      </c>
      <c r="C3261" t="s">
        <v>1280</v>
      </c>
      <c r="D3261" t="s">
        <v>1281</v>
      </c>
      <c r="E3261" t="s">
        <v>982</v>
      </c>
      <c r="F3261" t="s">
        <v>976</v>
      </c>
      <c r="G3261" t="s">
        <v>995</v>
      </c>
      <c r="H3261">
        <v>7430</v>
      </c>
    </row>
    <row r="3262" spans="2:8" x14ac:dyDescent="0.3">
      <c r="B3262" t="s">
        <v>1252</v>
      </c>
      <c r="C3262" t="s">
        <v>1280</v>
      </c>
      <c r="D3262" t="s">
        <v>1281</v>
      </c>
      <c r="E3262" t="s">
        <v>975</v>
      </c>
      <c r="F3262" t="s">
        <v>998</v>
      </c>
      <c r="G3262" t="s">
        <v>977</v>
      </c>
      <c r="H3262">
        <v>19</v>
      </c>
    </row>
    <row r="3263" spans="2:8" x14ac:dyDescent="0.3">
      <c r="B3263" t="s">
        <v>1252</v>
      </c>
      <c r="C3263" t="s">
        <v>1280</v>
      </c>
      <c r="D3263" t="s">
        <v>1281</v>
      </c>
      <c r="E3263" t="s">
        <v>982</v>
      </c>
      <c r="F3263" t="s">
        <v>998</v>
      </c>
      <c r="G3263" t="s">
        <v>977</v>
      </c>
      <c r="H3263">
        <v>20</v>
      </c>
    </row>
    <row r="3264" spans="2:8" x14ac:dyDescent="0.3">
      <c r="B3264" t="s">
        <v>1252</v>
      </c>
      <c r="C3264" t="s">
        <v>1280</v>
      </c>
      <c r="D3264" t="s">
        <v>1281</v>
      </c>
      <c r="E3264" t="s">
        <v>975</v>
      </c>
      <c r="F3264" t="s">
        <v>998</v>
      </c>
      <c r="G3264" t="s">
        <v>987</v>
      </c>
      <c r="H3264">
        <v>9</v>
      </c>
    </row>
    <row r="3265" spans="2:8" x14ac:dyDescent="0.3">
      <c r="B3265" t="s">
        <v>1252</v>
      </c>
      <c r="C3265" t="s">
        <v>1280</v>
      </c>
      <c r="D3265" t="s">
        <v>1281</v>
      </c>
      <c r="E3265" t="s">
        <v>982</v>
      </c>
      <c r="F3265" t="s">
        <v>998</v>
      </c>
      <c r="G3265" t="s">
        <v>987</v>
      </c>
      <c r="H3265">
        <v>9</v>
      </c>
    </row>
    <row r="3266" spans="2:8" x14ac:dyDescent="0.3">
      <c r="B3266" t="s">
        <v>1252</v>
      </c>
      <c r="C3266" t="s">
        <v>1280</v>
      </c>
      <c r="D3266" t="s">
        <v>1281</v>
      </c>
      <c r="E3266" t="s">
        <v>975</v>
      </c>
      <c r="F3266" t="s">
        <v>998</v>
      </c>
      <c r="G3266" t="s">
        <v>995</v>
      </c>
      <c r="H3266">
        <v>207</v>
      </c>
    </row>
    <row r="3267" spans="2:8" x14ac:dyDescent="0.3">
      <c r="B3267" t="s">
        <v>1252</v>
      </c>
      <c r="C3267" t="s">
        <v>1280</v>
      </c>
      <c r="D3267" t="s">
        <v>1281</v>
      </c>
      <c r="E3267" t="s">
        <v>982</v>
      </c>
      <c r="F3267" t="s">
        <v>998</v>
      </c>
      <c r="G3267" t="s">
        <v>995</v>
      </c>
      <c r="H3267">
        <v>112</v>
      </c>
    </row>
    <row r="3268" spans="2:8" x14ac:dyDescent="0.3">
      <c r="B3268" t="s">
        <v>1252</v>
      </c>
      <c r="C3268" t="s">
        <v>1280</v>
      </c>
      <c r="D3268" t="s">
        <v>1282</v>
      </c>
      <c r="E3268" t="s">
        <v>975</v>
      </c>
      <c r="F3268" t="s">
        <v>976</v>
      </c>
      <c r="G3268" t="s">
        <v>977</v>
      </c>
      <c r="H3268">
        <v>2378</v>
      </c>
    </row>
    <row r="3269" spans="2:8" x14ac:dyDescent="0.3">
      <c r="B3269" t="s">
        <v>1252</v>
      </c>
      <c r="C3269" t="s">
        <v>1280</v>
      </c>
      <c r="D3269" t="s">
        <v>1282</v>
      </c>
      <c r="E3269" t="s">
        <v>982</v>
      </c>
      <c r="F3269" t="s">
        <v>976</v>
      </c>
      <c r="G3269" t="s">
        <v>977</v>
      </c>
      <c r="H3269">
        <v>2223</v>
      </c>
    </row>
    <row r="3270" spans="2:8" x14ac:dyDescent="0.3">
      <c r="B3270" t="s">
        <v>1252</v>
      </c>
      <c r="C3270" t="s">
        <v>1280</v>
      </c>
      <c r="D3270" t="s">
        <v>1282</v>
      </c>
      <c r="E3270" t="s">
        <v>975</v>
      </c>
      <c r="F3270" t="s">
        <v>976</v>
      </c>
      <c r="G3270" t="s">
        <v>987</v>
      </c>
      <c r="H3270">
        <v>1119</v>
      </c>
    </row>
    <row r="3271" spans="2:8" x14ac:dyDescent="0.3">
      <c r="B3271" t="s">
        <v>1252</v>
      </c>
      <c r="C3271" t="s">
        <v>1280</v>
      </c>
      <c r="D3271" t="s">
        <v>1282</v>
      </c>
      <c r="E3271" t="s">
        <v>982</v>
      </c>
      <c r="F3271" t="s">
        <v>976</v>
      </c>
      <c r="G3271" t="s">
        <v>987</v>
      </c>
      <c r="H3271">
        <v>1110</v>
      </c>
    </row>
    <row r="3272" spans="2:8" x14ac:dyDescent="0.3">
      <c r="B3272" t="s">
        <v>1252</v>
      </c>
      <c r="C3272" t="s">
        <v>1280</v>
      </c>
      <c r="D3272" t="s">
        <v>1282</v>
      </c>
      <c r="E3272" t="s">
        <v>975</v>
      </c>
      <c r="F3272" t="s">
        <v>976</v>
      </c>
      <c r="G3272" t="s">
        <v>995</v>
      </c>
      <c r="H3272">
        <v>10588</v>
      </c>
    </row>
    <row r="3273" spans="2:8" x14ac:dyDescent="0.3">
      <c r="B3273" t="s">
        <v>1252</v>
      </c>
      <c r="C3273" t="s">
        <v>1280</v>
      </c>
      <c r="D3273" t="s">
        <v>1282</v>
      </c>
      <c r="E3273" t="s">
        <v>982</v>
      </c>
      <c r="F3273" t="s">
        <v>976</v>
      </c>
      <c r="G3273" t="s">
        <v>995</v>
      </c>
      <c r="H3273">
        <v>11311</v>
      </c>
    </row>
    <row r="3274" spans="2:8" x14ac:dyDescent="0.3">
      <c r="B3274" t="s">
        <v>1252</v>
      </c>
      <c r="C3274" t="s">
        <v>1280</v>
      </c>
      <c r="D3274" t="s">
        <v>1282</v>
      </c>
      <c r="E3274" t="s">
        <v>975</v>
      </c>
      <c r="F3274" t="s">
        <v>998</v>
      </c>
      <c r="G3274" t="s">
        <v>977</v>
      </c>
      <c r="H3274">
        <v>82</v>
      </c>
    </row>
    <row r="3275" spans="2:8" x14ac:dyDescent="0.3">
      <c r="B3275" t="s">
        <v>1252</v>
      </c>
      <c r="C3275" t="s">
        <v>1280</v>
      </c>
      <c r="D3275" t="s">
        <v>1282</v>
      </c>
      <c r="E3275" t="s">
        <v>982</v>
      </c>
      <c r="F3275" t="s">
        <v>998</v>
      </c>
      <c r="G3275" t="s">
        <v>977</v>
      </c>
      <c r="H3275">
        <v>77</v>
      </c>
    </row>
    <row r="3276" spans="2:8" x14ac:dyDescent="0.3">
      <c r="B3276" t="s">
        <v>1252</v>
      </c>
      <c r="C3276" t="s">
        <v>1280</v>
      </c>
      <c r="D3276" t="s">
        <v>1282</v>
      </c>
      <c r="E3276" t="s">
        <v>975</v>
      </c>
      <c r="F3276" t="s">
        <v>998</v>
      </c>
      <c r="G3276" t="s">
        <v>987</v>
      </c>
      <c r="H3276">
        <v>38</v>
      </c>
    </row>
    <row r="3277" spans="2:8" x14ac:dyDescent="0.3">
      <c r="B3277" t="s">
        <v>1252</v>
      </c>
      <c r="C3277" t="s">
        <v>1280</v>
      </c>
      <c r="D3277" t="s">
        <v>1282</v>
      </c>
      <c r="E3277" t="s">
        <v>982</v>
      </c>
      <c r="F3277" t="s">
        <v>998</v>
      </c>
      <c r="G3277" t="s">
        <v>987</v>
      </c>
      <c r="H3277">
        <v>21</v>
      </c>
    </row>
    <row r="3278" spans="2:8" x14ac:dyDescent="0.3">
      <c r="B3278" t="s">
        <v>1252</v>
      </c>
      <c r="C3278" t="s">
        <v>1280</v>
      </c>
      <c r="D3278" t="s">
        <v>1282</v>
      </c>
      <c r="E3278" t="s">
        <v>975</v>
      </c>
      <c r="F3278" t="s">
        <v>998</v>
      </c>
      <c r="G3278" t="s">
        <v>995</v>
      </c>
      <c r="H3278">
        <v>310</v>
      </c>
    </row>
    <row r="3279" spans="2:8" x14ac:dyDescent="0.3">
      <c r="B3279" t="s">
        <v>1252</v>
      </c>
      <c r="C3279" t="s">
        <v>1280</v>
      </c>
      <c r="D3279" t="s">
        <v>1282</v>
      </c>
      <c r="E3279" t="s">
        <v>982</v>
      </c>
      <c r="F3279" t="s">
        <v>998</v>
      </c>
      <c r="G3279" t="s">
        <v>995</v>
      </c>
      <c r="H3279">
        <v>296</v>
      </c>
    </row>
    <row r="3280" spans="2:8" x14ac:dyDescent="0.3">
      <c r="B3280" t="s">
        <v>1252</v>
      </c>
      <c r="C3280" t="s">
        <v>1280</v>
      </c>
      <c r="D3280" t="s">
        <v>1283</v>
      </c>
      <c r="E3280" t="s">
        <v>975</v>
      </c>
      <c r="F3280" t="s">
        <v>976</v>
      </c>
      <c r="G3280" t="s">
        <v>977</v>
      </c>
      <c r="H3280">
        <v>818</v>
      </c>
    </row>
    <row r="3281" spans="2:8" x14ac:dyDescent="0.3">
      <c r="B3281" t="s">
        <v>1252</v>
      </c>
      <c r="C3281" t="s">
        <v>1280</v>
      </c>
      <c r="D3281" t="s">
        <v>1283</v>
      </c>
      <c r="E3281" t="s">
        <v>982</v>
      </c>
      <c r="F3281" t="s">
        <v>976</v>
      </c>
      <c r="G3281" t="s">
        <v>977</v>
      </c>
      <c r="H3281">
        <v>787</v>
      </c>
    </row>
    <row r="3282" spans="2:8" x14ac:dyDescent="0.3">
      <c r="B3282" t="s">
        <v>1252</v>
      </c>
      <c r="C3282" t="s">
        <v>1280</v>
      </c>
      <c r="D3282" t="s">
        <v>1283</v>
      </c>
      <c r="E3282" t="s">
        <v>975</v>
      </c>
      <c r="F3282" t="s">
        <v>976</v>
      </c>
      <c r="G3282" t="s">
        <v>987</v>
      </c>
      <c r="H3282">
        <v>465</v>
      </c>
    </row>
    <row r="3283" spans="2:8" x14ac:dyDescent="0.3">
      <c r="B3283" t="s">
        <v>1252</v>
      </c>
      <c r="C3283" t="s">
        <v>1280</v>
      </c>
      <c r="D3283" t="s">
        <v>1283</v>
      </c>
      <c r="E3283" t="s">
        <v>982</v>
      </c>
      <c r="F3283" t="s">
        <v>976</v>
      </c>
      <c r="G3283" t="s">
        <v>987</v>
      </c>
      <c r="H3283">
        <v>517</v>
      </c>
    </row>
    <row r="3284" spans="2:8" x14ac:dyDescent="0.3">
      <c r="B3284" t="s">
        <v>1252</v>
      </c>
      <c r="C3284" t="s">
        <v>1280</v>
      </c>
      <c r="D3284" t="s">
        <v>1283</v>
      </c>
      <c r="E3284" t="s">
        <v>975</v>
      </c>
      <c r="F3284" t="s">
        <v>976</v>
      </c>
      <c r="G3284" t="s">
        <v>995</v>
      </c>
      <c r="H3284">
        <v>3603</v>
      </c>
    </row>
    <row r="3285" spans="2:8" x14ac:dyDescent="0.3">
      <c r="B3285" t="s">
        <v>1252</v>
      </c>
      <c r="C3285" t="s">
        <v>1280</v>
      </c>
      <c r="D3285" t="s">
        <v>1283</v>
      </c>
      <c r="E3285" t="s">
        <v>982</v>
      </c>
      <c r="F3285" t="s">
        <v>976</v>
      </c>
      <c r="G3285" t="s">
        <v>995</v>
      </c>
      <c r="H3285">
        <v>3924</v>
      </c>
    </row>
    <row r="3286" spans="2:8" x14ac:dyDescent="0.3">
      <c r="B3286" t="s">
        <v>1252</v>
      </c>
      <c r="C3286" t="s">
        <v>1280</v>
      </c>
      <c r="D3286" t="s">
        <v>1283</v>
      </c>
      <c r="E3286" t="s">
        <v>975</v>
      </c>
      <c r="F3286" t="s">
        <v>998</v>
      </c>
      <c r="G3286" t="s">
        <v>977</v>
      </c>
      <c r="H3286">
        <v>8</v>
      </c>
    </row>
    <row r="3287" spans="2:8" x14ac:dyDescent="0.3">
      <c r="B3287" t="s">
        <v>1252</v>
      </c>
      <c r="C3287" t="s">
        <v>1280</v>
      </c>
      <c r="D3287" t="s">
        <v>1283</v>
      </c>
      <c r="E3287" t="s">
        <v>982</v>
      </c>
      <c r="F3287" t="s">
        <v>998</v>
      </c>
      <c r="G3287" t="s">
        <v>977</v>
      </c>
      <c r="H3287">
        <v>10</v>
      </c>
    </row>
    <row r="3288" spans="2:8" x14ac:dyDescent="0.3">
      <c r="B3288" t="s">
        <v>1252</v>
      </c>
      <c r="C3288" t="s">
        <v>1280</v>
      </c>
      <c r="D3288" t="s">
        <v>1283</v>
      </c>
      <c r="E3288" t="s">
        <v>975</v>
      </c>
      <c r="F3288" t="s">
        <v>998</v>
      </c>
      <c r="G3288" t="s">
        <v>987</v>
      </c>
      <c r="H3288">
        <v>0</v>
      </c>
    </row>
    <row r="3289" spans="2:8" x14ac:dyDescent="0.3">
      <c r="B3289" t="s">
        <v>1252</v>
      </c>
      <c r="C3289" t="s">
        <v>1280</v>
      </c>
      <c r="D3289" t="s">
        <v>1283</v>
      </c>
      <c r="E3289" t="s">
        <v>982</v>
      </c>
      <c r="F3289" t="s">
        <v>998</v>
      </c>
      <c r="G3289" t="s">
        <v>987</v>
      </c>
      <c r="H3289">
        <v>6</v>
      </c>
    </row>
    <row r="3290" spans="2:8" x14ac:dyDescent="0.3">
      <c r="B3290" t="s">
        <v>1252</v>
      </c>
      <c r="C3290" t="s">
        <v>1280</v>
      </c>
      <c r="D3290" t="s">
        <v>1283</v>
      </c>
      <c r="E3290" t="s">
        <v>975</v>
      </c>
      <c r="F3290" t="s">
        <v>998</v>
      </c>
      <c r="G3290" t="s">
        <v>995</v>
      </c>
      <c r="H3290">
        <v>80</v>
      </c>
    </row>
    <row r="3291" spans="2:8" x14ac:dyDescent="0.3">
      <c r="B3291" t="s">
        <v>1252</v>
      </c>
      <c r="C3291" t="s">
        <v>1280</v>
      </c>
      <c r="D3291" t="s">
        <v>1283</v>
      </c>
      <c r="E3291" t="s">
        <v>982</v>
      </c>
      <c r="F3291" t="s">
        <v>998</v>
      </c>
      <c r="G3291" t="s">
        <v>995</v>
      </c>
      <c r="H3291">
        <v>72</v>
      </c>
    </row>
    <row r="3292" spans="2:8" x14ac:dyDescent="0.3">
      <c r="B3292" t="s">
        <v>1252</v>
      </c>
      <c r="C3292" t="s">
        <v>1280</v>
      </c>
      <c r="D3292" t="s">
        <v>1284</v>
      </c>
      <c r="E3292" t="s">
        <v>975</v>
      </c>
      <c r="F3292" t="s">
        <v>976</v>
      </c>
      <c r="G3292" t="s">
        <v>977</v>
      </c>
      <c r="H3292">
        <v>1347</v>
      </c>
    </row>
    <row r="3293" spans="2:8" x14ac:dyDescent="0.3">
      <c r="B3293" t="s">
        <v>1252</v>
      </c>
      <c r="C3293" t="s">
        <v>1280</v>
      </c>
      <c r="D3293" t="s">
        <v>1284</v>
      </c>
      <c r="E3293" t="s">
        <v>982</v>
      </c>
      <c r="F3293" t="s">
        <v>976</v>
      </c>
      <c r="G3293" t="s">
        <v>977</v>
      </c>
      <c r="H3293">
        <v>1290</v>
      </c>
    </row>
    <row r="3294" spans="2:8" x14ac:dyDescent="0.3">
      <c r="B3294" t="s">
        <v>1252</v>
      </c>
      <c r="C3294" t="s">
        <v>1280</v>
      </c>
      <c r="D3294" t="s">
        <v>1284</v>
      </c>
      <c r="E3294" t="s">
        <v>975</v>
      </c>
      <c r="F3294" t="s">
        <v>976</v>
      </c>
      <c r="G3294" t="s">
        <v>987</v>
      </c>
      <c r="H3294">
        <v>739</v>
      </c>
    </row>
    <row r="3295" spans="2:8" x14ac:dyDescent="0.3">
      <c r="B3295" t="s">
        <v>1252</v>
      </c>
      <c r="C3295" t="s">
        <v>1280</v>
      </c>
      <c r="D3295" t="s">
        <v>1284</v>
      </c>
      <c r="E3295" t="s">
        <v>982</v>
      </c>
      <c r="F3295" t="s">
        <v>976</v>
      </c>
      <c r="G3295" t="s">
        <v>987</v>
      </c>
      <c r="H3295">
        <v>726</v>
      </c>
    </row>
    <row r="3296" spans="2:8" x14ac:dyDescent="0.3">
      <c r="B3296" t="s">
        <v>1252</v>
      </c>
      <c r="C3296" t="s">
        <v>1280</v>
      </c>
      <c r="D3296" t="s">
        <v>1284</v>
      </c>
      <c r="E3296" t="s">
        <v>975</v>
      </c>
      <c r="F3296" t="s">
        <v>976</v>
      </c>
      <c r="G3296" t="s">
        <v>995</v>
      </c>
      <c r="H3296">
        <v>6297</v>
      </c>
    </row>
    <row r="3297" spans="2:8" x14ac:dyDescent="0.3">
      <c r="B3297" t="s">
        <v>1252</v>
      </c>
      <c r="C3297" t="s">
        <v>1280</v>
      </c>
      <c r="D3297" t="s">
        <v>1284</v>
      </c>
      <c r="E3297" t="s">
        <v>982</v>
      </c>
      <c r="F3297" t="s">
        <v>976</v>
      </c>
      <c r="G3297" t="s">
        <v>995</v>
      </c>
      <c r="H3297">
        <v>6739</v>
      </c>
    </row>
    <row r="3298" spans="2:8" x14ac:dyDescent="0.3">
      <c r="B3298" t="s">
        <v>1252</v>
      </c>
      <c r="C3298" t="s">
        <v>1280</v>
      </c>
      <c r="D3298" t="s">
        <v>1284</v>
      </c>
      <c r="E3298" t="s">
        <v>975</v>
      </c>
      <c r="F3298" t="s">
        <v>998</v>
      </c>
      <c r="G3298" t="s">
        <v>977</v>
      </c>
      <c r="H3298">
        <v>56</v>
      </c>
    </row>
    <row r="3299" spans="2:8" x14ac:dyDescent="0.3">
      <c r="B3299" t="s">
        <v>1252</v>
      </c>
      <c r="C3299" t="s">
        <v>1280</v>
      </c>
      <c r="D3299" t="s">
        <v>1284</v>
      </c>
      <c r="E3299" t="s">
        <v>982</v>
      </c>
      <c r="F3299" t="s">
        <v>998</v>
      </c>
      <c r="G3299" t="s">
        <v>977</v>
      </c>
      <c r="H3299">
        <v>37</v>
      </c>
    </row>
    <row r="3300" spans="2:8" x14ac:dyDescent="0.3">
      <c r="B3300" t="s">
        <v>1252</v>
      </c>
      <c r="C3300" t="s">
        <v>1280</v>
      </c>
      <c r="D3300" t="s">
        <v>1284</v>
      </c>
      <c r="E3300" t="s">
        <v>975</v>
      </c>
      <c r="F3300" t="s">
        <v>998</v>
      </c>
      <c r="G3300" t="s">
        <v>987</v>
      </c>
      <c r="H3300">
        <v>15</v>
      </c>
    </row>
    <row r="3301" spans="2:8" x14ac:dyDescent="0.3">
      <c r="B3301" t="s">
        <v>1252</v>
      </c>
      <c r="C3301" t="s">
        <v>1280</v>
      </c>
      <c r="D3301" t="s">
        <v>1284</v>
      </c>
      <c r="E3301" t="s">
        <v>982</v>
      </c>
      <c r="F3301" t="s">
        <v>998</v>
      </c>
      <c r="G3301" t="s">
        <v>987</v>
      </c>
      <c r="H3301">
        <v>14</v>
      </c>
    </row>
    <row r="3302" spans="2:8" x14ac:dyDescent="0.3">
      <c r="B3302" t="s">
        <v>1252</v>
      </c>
      <c r="C3302" t="s">
        <v>1280</v>
      </c>
      <c r="D3302" t="s">
        <v>1284</v>
      </c>
      <c r="E3302" t="s">
        <v>975</v>
      </c>
      <c r="F3302" t="s">
        <v>998</v>
      </c>
      <c r="G3302" t="s">
        <v>995</v>
      </c>
      <c r="H3302">
        <v>207</v>
      </c>
    </row>
    <row r="3303" spans="2:8" x14ac:dyDescent="0.3">
      <c r="B3303" t="s">
        <v>1252</v>
      </c>
      <c r="C3303" t="s">
        <v>1280</v>
      </c>
      <c r="D3303" t="s">
        <v>1284</v>
      </c>
      <c r="E3303" t="s">
        <v>982</v>
      </c>
      <c r="F3303" t="s">
        <v>998</v>
      </c>
      <c r="G3303" t="s">
        <v>995</v>
      </c>
      <c r="H3303">
        <v>205</v>
      </c>
    </row>
    <row r="3304" spans="2:8" x14ac:dyDescent="0.3">
      <c r="B3304" t="s">
        <v>1252</v>
      </c>
      <c r="C3304" t="s">
        <v>1280</v>
      </c>
      <c r="D3304" t="s">
        <v>1285</v>
      </c>
      <c r="E3304" t="s">
        <v>975</v>
      </c>
      <c r="F3304" t="s">
        <v>976</v>
      </c>
      <c r="G3304" t="s">
        <v>977</v>
      </c>
      <c r="H3304">
        <v>2714</v>
      </c>
    </row>
    <row r="3305" spans="2:8" x14ac:dyDescent="0.3">
      <c r="B3305" t="s">
        <v>1252</v>
      </c>
      <c r="C3305" t="s">
        <v>1280</v>
      </c>
      <c r="D3305" t="s">
        <v>1285</v>
      </c>
      <c r="E3305" t="s">
        <v>982</v>
      </c>
      <c r="F3305" t="s">
        <v>976</v>
      </c>
      <c r="G3305" t="s">
        <v>977</v>
      </c>
      <c r="H3305">
        <v>2591</v>
      </c>
    </row>
    <row r="3306" spans="2:8" x14ac:dyDescent="0.3">
      <c r="B3306" t="s">
        <v>1252</v>
      </c>
      <c r="C3306" t="s">
        <v>1280</v>
      </c>
      <c r="D3306" t="s">
        <v>1285</v>
      </c>
      <c r="E3306" t="s">
        <v>975</v>
      </c>
      <c r="F3306" t="s">
        <v>976</v>
      </c>
      <c r="G3306" t="s">
        <v>987</v>
      </c>
      <c r="H3306">
        <v>1094</v>
      </c>
    </row>
    <row r="3307" spans="2:8" x14ac:dyDescent="0.3">
      <c r="B3307" t="s">
        <v>1252</v>
      </c>
      <c r="C3307" t="s">
        <v>1280</v>
      </c>
      <c r="D3307" t="s">
        <v>1285</v>
      </c>
      <c r="E3307" t="s">
        <v>982</v>
      </c>
      <c r="F3307" t="s">
        <v>976</v>
      </c>
      <c r="G3307" t="s">
        <v>987</v>
      </c>
      <c r="H3307">
        <v>1198</v>
      </c>
    </row>
    <row r="3308" spans="2:8" x14ac:dyDescent="0.3">
      <c r="B3308" t="s">
        <v>1252</v>
      </c>
      <c r="C3308" t="s">
        <v>1280</v>
      </c>
      <c r="D3308" t="s">
        <v>1285</v>
      </c>
      <c r="E3308" t="s">
        <v>975</v>
      </c>
      <c r="F3308" t="s">
        <v>976</v>
      </c>
      <c r="G3308" t="s">
        <v>995</v>
      </c>
      <c r="H3308">
        <v>12200</v>
      </c>
    </row>
    <row r="3309" spans="2:8" x14ac:dyDescent="0.3">
      <c r="B3309" t="s">
        <v>1252</v>
      </c>
      <c r="C3309" t="s">
        <v>1280</v>
      </c>
      <c r="D3309" t="s">
        <v>1285</v>
      </c>
      <c r="E3309" t="s">
        <v>982</v>
      </c>
      <c r="F3309" t="s">
        <v>976</v>
      </c>
      <c r="G3309" t="s">
        <v>995</v>
      </c>
      <c r="H3309">
        <v>12860</v>
      </c>
    </row>
    <row r="3310" spans="2:8" x14ac:dyDescent="0.3">
      <c r="B3310" t="s">
        <v>1252</v>
      </c>
      <c r="C3310" t="s">
        <v>1280</v>
      </c>
      <c r="D3310" t="s">
        <v>1285</v>
      </c>
      <c r="E3310" t="s">
        <v>975</v>
      </c>
      <c r="F3310" t="s">
        <v>998</v>
      </c>
      <c r="G3310" t="s">
        <v>977</v>
      </c>
      <c r="H3310">
        <v>29</v>
      </c>
    </row>
    <row r="3311" spans="2:8" x14ac:dyDescent="0.3">
      <c r="B3311" t="s">
        <v>1252</v>
      </c>
      <c r="C3311" t="s">
        <v>1280</v>
      </c>
      <c r="D3311" t="s">
        <v>1285</v>
      </c>
      <c r="E3311" t="s">
        <v>982</v>
      </c>
      <c r="F3311" t="s">
        <v>998</v>
      </c>
      <c r="G3311" t="s">
        <v>977</v>
      </c>
      <c r="H3311">
        <v>44</v>
      </c>
    </row>
    <row r="3312" spans="2:8" x14ac:dyDescent="0.3">
      <c r="B3312" t="s">
        <v>1252</v>
      </c>
      <c r="C3312" t="s">
        <v>1280</v>
      </c>
      <c r="D3312" t="s">
        <v>1285</v>
      </c>
      <c r="E3312" t="s">
        <v>975</v>
      </c>
      <c r="F3312" t="s">
        <v>998</v>
      </c>
      <c r="G3312" t="s">
        <v>987</v>
      </c>
      <c r="H3312">
        <v>10</v>
      </c>
    </row>
    <row r="3313" spans="2:8" x14ac:dyDescent="0.3">
      <c r="B3313" t="s">
        <v>1252</v>
      </c>
      <c r="C3313" t="s">
        <v>1280</v>
      </c>
      <c r="D3313" t="s">
        <v>1285</v>
      </c>
      <c r="E3313" t="s">
        <v>982</v>
      </c>
      <c r="F3313" t="s">
        <v>998</v>
      </c>
      <c r="G3313" t="s">
        <v>987</v>
      </c>
      <c r="H3313">
        <v>8</v>
      </c>
    </row>
    <row r="3314" spans="2:8" x14ac:dyDescent="0.3">
      <c r="B3314" t="s">
        <v>1252</v>
      </c>
      <c r="C3314" t="s">
        <v>1280</v>
      </c>
      <c r="D3314" t="s">
        <v>1285</v>
      </c>
      <c r="E3314" t="s">
        <v>975</v>
      </c>
      <c r="F3314" t="s">
        <v>998</v>
      </c>
      <c r="G3314" t="s">
        <v>995</v>
      </c>
      <c r="H3314">
        <v>303</v>
      </c>
    </row>
    <row r="3315" spans="2:8" x14ac:dyDescent="0.3">
      <c r="B3315" t="s">
        <v>1252</v>
      </c>
      <c r="C3315" t="s">
        <v>1280</v>
      </c>
      <c r="D3315" t="s">
        <v>1285</v>
      </c>
      <c r="E3315" t="s">
        <v>982</v>
      </c>
      <c r="F3315" t="s">
        <v>998</v>
      </c>
      <c r="G3315" t="s">
        <v>995</v>
      </c>
      <c r="H3315">
        <v>226</v>
      </c>
    </row>
    <row r="3316" spans="2:8" x14ac:dyDescent="0.3">
      <c r="B3316" t="s">
        <v>1252</v>
      </c>
      <c r="C3316" t="s">
        <v>1280</v>
      </c>
      <c r="D3316" t="s">
        <v>1286</v>
      </c>
      <c r="E3316" t="s">
        <v>975</v>
      </c>
      <c r="F3316" t="s">
        <v>976</v>
      </c>
      <c r="G3316" t="s">
        <v>977</v>
      </c>
      <c r="H3316">
        <v>962</v>
      </c>
    </row>
    <row r="3317" spans="2:8" x14ac:dyDescent="0.3">
      <c r="B3317" t="s">
        <v>1252</v>
      </c>
      <c r="C3317" t="s">
        <v>1280</v>
      </c>
      <c r="D3317" t="s">
        <v>1286</v>
      </c>
      <c r="E3317" t="s">
        <v>982</v>
      </c>
      <c r="F3317" t="s">
        <v>976</v>
      </c>
      <c r="G3317" t="s">
        <v>977</v>
      </c>
      <c r="H3317">
        <v>960</v>
      </c>
    </row>
    <row r="3318" spans="2:8" x14ac:dyDescent="0.3">
      <c r="B3318" t="s">
        <v>1252</v>
      </c>
      <c r="C3318" t="s">
        <v>1280</v>
      </c>
      <c r="D3318" t="s">
        <v>1286</v>
      </c>
      <c r="E3318" t="s">
        <v>975</v>
      </c>
      <c r="F3318" t="s">
        <v>976</v>
      </c>
      <c r="G3318" t="s">
        <v>987</v>
      </c>
      <c r="H3318">
        <v>458</v>
      </c>
    </row>
    <row r="3319" spans="2:8" x14ac:dyDescent="0.3">
      <c r="B3319" t="s">
        <v>1252</v>
      </c>
      <c r="C3319" t="s">
        <v>1280</v>
      </c>
      <c r="D3319" t="s">
        <v>1286</v>
      </c>
      <c r="E3319" t="s">
        <v>982</v>
      </c>
      <c r="F3319" t="s">
        <v>976</v>
      </c>
      <c r="G3319" t="s">
        <v>987</v>
      </c>
      <c r="H3319">
        <v>483</v>
      </c>
    </row>
    <row r="3320" spans="2:8" x14ac:dyDescent="0.3">
      <c r="B3320" t="s">
        <v>1252</v>
      </c>
      <c r="C3320" t="s">
        <v>1280</v>
      </c>
      <c r="D3320" t="s">
        <v>1286</v>
      </c>
      <c r="E3320" t="s">
        <v>975</v>
      </c>
      <c r="F3320" t="s">
        <v>976</v>
      </c>
      <c r="G3320" t="s">
        <v>995</v>
      </c>
      <c r="H3320">
        <v>4621</v>
      </c>
    </row>
    <row r="3321" spans="2:8" x14ac:dyDescent="0.3">
      <c r="B3321" t="s">
        <v>1252</v>
      </c>
      <c r="C3321" t="s">
        <v>1280</v>
      </c>
      <c r="D3321" t="s">
        <v>1286</v>
      </c>
      <c r="E3321" t="s">
        <v>982</v>
      </c>
      <c r="F3321" t="s">
        <v>976</v>
      </c>
      <c r="G3321" t="s">
        <v>995</v>
      </c>
      <c r="H3321">
        <v>4807</v>
      </c>
    </row>
    <row r="3322" spans="2:8" x14ac:dyDescent="0.3">
      <c r="B3322" t="s">
        <v>1252</v>
      </c>
      <c r="C3322" t="s">
        <v>1280</v>
      </c>
      <c r="D3322" t="s">
        <v>1286</v>
      </c>
      <c r="E3322" t="s">
        <v>975</v>
      </c>
      <c r="F3322" t="s">
        <v>998</v>
      </c>
      <c r="G3322" t="s">
        <v>977</v>
      </c>
      <c r="H3322">
        <v>12</v>
      </c>
    </row>
    <row r="3323" spans="2:8" x14ac:dyDescent="0.3">
      <c r="B3323" t="s">
        <v>1252</v>
      </c>
      <c r="C3323" t="s">
        <v>1280</v>
      </c>
      <c r="D3323" t="s">
        <v>1286</v>
      </c>
      <c r="E3323" t="s">
        <v>982</v>
      </c>
      <c r="F3323" t="s">
        <v>998</v>
      </c>
      <c r="G3323" t="s">
        <v>977</v>
      </c>
      <c r="H3323">
        <v>11</v>
      </c>
    </row>
    <row r="3324" spans="2:8" x14ac:dyDescent="0.3">
      <c r="B3324" t="s">
        <v>1252</v>
      </c>
      <c r="C3324" t="s">
        <v>1280</v>
      </c>
      <c r="D3324" t="s">
        <v>1286</v>
      </c>
      <c r="E3324" t="s">
        <v>975</v>
      </c>
      <c r="F3324" t="s">
        <v>998</v>
      </c>
      <c r="G3324" t="s">
        <v>987</v>
      </c>
      <c r="H3324">
        <v>1</v>
      </c>
    </row>
    <row r="3325" spans="2:8" x14ac:dyDescent="0.3">
      <c r="B3325" t="s">
        <v>1252</v>
      </c>
      <c r="C3325" t="s">
        <v>1280</v>
      </c>
      <c r="D3325" t="s">
        <v>1286</v>
      </c>
      <c r="E3325" t="s">
        <v>982</v>
      </c>
      <c r="F3325" t="s">
        <v>998</v>
      </c>
      <c r="G3325" t="s">
        <v>987</v>
      </c>
      <c r="H3325">
        <v>9</v>
      </c>
    </row>
    <row r="3326" spans="2:8" x14ac:dyDescent="0.3">
      <c r="B3326" t="s">
        <v>1252</v>
      </c>
      <c r="C3326" t="s">
        <v>1280</v>
      </c>
      <c r="D3326" t="s">
        <v>1286</v>
      </c>
      <c r="E3326" t="s">
        <v>975</v>
      </c>
      <c r="F3326" t="s">
        <v>998</v>
      </c>
      <c r="G3326" t="s">
        <v>995</v>
      </c>
      <c r="H3326">
        <v>76</v>
      </c>
    </row>
    <row r="3327" spans="2:8" x14ac:dyDescent="0.3">
      <c r="B3327" t="s">
        <v>1252</v>
      </c>
      <c r="C3327" t="s">
        <v>1280</v>
      </c>
      <c r="D3327" t="s">
        <v>1286</v>
      </c>
      <c r="E3327" t="s">
        <v>982</v>
      </c>
      <c r="F3327" t="s">
        <v>998</v>
      </c>
      <c r="G3327" t="s">
        <v>995</v>
      </c>
      <c r="H3327">
        <v>57</v>
      </c>
    </row>
    <row r="3328" spans="2:8" x14ac:dyDescent="0.3">
      <c r="B3328" t="s">
        <v>1252</v>
      </c>
      <c r="C3328" t="s">
        <v>1280</v>
      </c>
      <c r="D3328" t="s">
        <v>1280</v>
      </c>
      <c r="E3328" t="s">
        <v>975</v>
      </c>
      <c r="F3328" t="s">
        <v>976</v>
      </c>
      <c r="G3328" t="s">
        <v>977</v>
      </c>
      <c r="H3328">
        <v>18029</v>
      </c>
    </row>
    <row r="3329" spans="2:8" x14ac:dyDescent="0.3">
      <c r="B3329" t="s">
        <v>1252</v>
      </c>
      <c r="C3329" t="s">
        <v>1280</v>
      </c>
      <c r="D3329" t="s">
        <v>1280</v>
      </c>
      <c r="E3329" t="s">
        <v>982</v>
      </c>
      <c r="F3329" t="s">
        <v>976</v>
      </c>
      <c r="G3329" t="s">
        <v>977</v>
      </c>
      <c r="H3329">
        <v>17469</v>
      </c>
    </row>
    <row r="3330" spans="2:8" x14ac:dyDescent="0.3">
      <c r="B3330" t="s">
        <v>1252</v>
      </c>
      <c r="C3330" t="s">
        <v>1280</v>
      </c>
      <c r="D3330" t="s">
        <v>1280</v>
      </c>
      <c r="E3330" t="s">
        <v>975</v>
      </c>
      <c r="F3330" t="s">
        <v>976</v>
      </c>
      <c r="G3330" t="s">
        <v>987</v>
      </c>
      <c r="H3330">
        <v>7324</v>
      </c>
    </row>
    <row r="3331" spans="2:8" x14ac:dyDescent="0.3">
      <c r="B3331" t="s">
        <v>1252</v>
      </c>
      <c r="C3331" t="s">
        <v>1280</v>
      </c>
      <c r="D3331" t="s">
        <v>1280</v>
      </c>
      <c r="E3331" t="s">
        <v>982</v>
      </c>
      <c r="F3331" t="s">
        <v>976</v>
      </c>
      <c r="G3331" t="s">
        <v>987</v>
      </c>
      <c r="H3331">
        <v>7570</v>
      </c>
    </row>
    <row r="3332" spans="2:8" x14ac:dyDescent="0.3">
      <c r="B3332" t="s">
        <v>1252</v>
      </c>
      <c r="C3332" t="s">
        <v>1280</v>
      </c>
      <c r="D3332" t="s">
        <v>1280</v>
      </c>
      <c r="E3332" t="s">
        <v>975</v>
      </c>
      <c r="F3332" t="s">
        <v>976</v>
      </c>
      <c r="G3332" t="s">
        <v>995</v>
      </c>
      <c r="H3332">
        <v>81239</v>
      </c>
    </row>
    <row r="3333" spans="2:8" x14ac:dyDescent="0.3">
      <c r="B3333" t="s">
        <v>1252</v>
      </c>
      <c r="C3333" t="s">
        <v>1280</v>
      </c>
      <c r="D3333" t="s">
        <v>1280</v>
      </c>
      <c r="E3333" t="s">
        <v>982</v>
      </c>
      <c r="F3333" t="s">
        <v>976</v>
      </c>
      <c r="G3333" t="s">
        <v>995</v>
      </c>
      <c r="H3333">
        <v>86353</v>
      </c>
    </row>
    <row r="3334" spans="2:8" x14ac:dyDescent="0.3">
      <c r="B3334" t="s">
        <v>1252</v>
      </c>
      <c r="C3334" t="s">
        <v>1280</v>
      </c>
      <c r="D3334" t="s">
        <v>1280</v>
      </c>
      <c r="E3334" t="s">
        <v>975</v>
      </c>
      <c r="F3334" t="s">
        <v>998</v>
      </c>
      <c r="G3334" t="s">
        <v>977</v>
      </c>
      <c r="H3334">
        <v>2367</v>
      </c>
    </row>
    <row r="3335" spans="2:8" x14ac:dyDescent="0.3">
      <c r="B3335" t="s">
        <v>1252</v>
      </c>
      <c r="C3335" t="s">
        <v>1280</v>
      </c>
      <c r="D3335" t="s">
        <v>1280</v>
      </c>
      <c r="E3335" t="s">
        <v>982</v>
      </c>
      <c r="F3335" t="s">
        <v>998</v>
      </c>
      <c r="G3335" t="s">
        <v>977</v>
      </c>
      <c r="H3335">
        <v>2304</v>
      </c>
    </row>
    <row r="3336" spans="2:8" x14ac:dyDescent="0.3">
      <c r="B3336" t="s">
        <v>1252</v>
      </c>
      <c r="C3336" t="s">
        <v>1280</v>
      </c>
      <c r="D3336" t="s">
        <v>1280</v>
      </c>
      <c r="E3336" t="s">
        <v>975</v>
      </c>
      <c r="F3336" t="s">
        <v>998</v>
      </c>
      <c r="G3336" t="s">
        <v>987</v>
      </c>
      <c r="H3336">
        <v>1078</v>
      </c>
    </row>
    <row r="3337" spans="2:8" x14ac:dyDescent="0.3">
      <c r="B3337" t="s">
        <v>1252</v>
      </c>
      <c r="C3337" t="s">
        <v>1280</v>
      </c>
      <c r="D3337" t="s">
        <v>1280</v>
      </c>
      <c r="E3337" t="s">
        <v>982</v>
      </c>
      <c r="F3337" t="s">
        <v>998</v>
      </c>
      <c r="G3337" t="s">
        <v>987</v>
      </c>
      <c r="H3337">
        <v>1101</v>
      </c>
    </row>
    <row r="3338" spans="2:8" x14ac:dyDescent="0.3">
      <c r="B3338" t="s">
        <v>1252</v>
      </c>
      <c r="C3338" t="s">
        <v>1280</v>
      </c>
      <c r="D3338" t="s">
        <v>1280</v>
      </c>
      <c r="E3338" t="s">
        <v>975</v>
      </c>
      <c r="F3338" t="s">
        <v>998</v>
      </c>
      <c r="G3338" t="s">
        <v>995</v>
      </c>
      <c r="H3338">
        <v>12420</v>
      </c>
    </row>
    <row r="3339" spans="2:8" x14ac:dyDescent="0.3">
      <c r="B3339" t="s">
        <v>1252</v>
      </c>
      <c r="C3339" t="s">
        <v>1280</v>
      </c>
      <c r="D3339" t="s">
        <v>1280</v>
      </c>
      <c r="E3339" t="s">
        <v>982</v>
      </c>
      <c r="F3339" t="s">
        <v>998</v>
      </c>
      <c r="G3339" t="s">
        <v>995</v>
      </c>
      <c r="H3339">
        <v>11104</v>
      </c>
    </row>
    <row r="3340" spans="2:8" x14ac:dyDescent="0.3">
      <c r="B3340" t="s">
        <v>1252</v>
      </c>
      <c r="C3340" t="s">
        <v>1280</v>
      </c>
      <c r="D3340" t="s">
        <v>1287</v>
      </c>
      <c r="E3340" t="s">
        <v>975</v>
      </c>
      <c r="F3340" t="s">
        <v>976</v>
      </c>
      <c r="G3340" t="s">
        <v>977</v>
      </c>
      <c r="H3340">
        <v>689</v>
      </c>
    </row>
    <row r="3341" spans="2:8" x14ac:dyDescent="0.3">
      <c r="B3341" t="s">
        <v>1252</v>
      </c>
      <c r="C3341" t="s">
        <v>1280</v>
      </c>
      <c r="D3341" t="s">
        <v>1287</v>
      </c>
      <c r="E3341" t="s">
        <v>982</v>
      </c>
      <c r="F3341" t="s">
        <v>976</v>
      </c>
      <c r="G3341" t="s">
        <v>977</v>
      </c>
      <c r="H3341">
        <v>612</v>
      </c>
    </row>
    <row r="3342" spans="2:8" x14ac:dyDescent="0.3">
      <c r="B3342" t="s">
        <v>1252</v>
      </c>
      <c r="C3342" t="s">
        <v>1280</v>
      </c>
      <c r="D3342" t="s">
        <v>1287</v>
      </c>
      <c r="E3342" t="s">
        <v>975</v>
      </c>
      <c r="F3342" t="s">
        <v>976</v>
      </c>
      <c r="G3342" t="s">
        <v>987</v>
      </c>
      <c r="H3342">
        <v>277</v>
      </c>
    </row>
    <row r="3343" spans="2:8" x14ac:dyDescent="0.3">
      <c r="B3343" t="s">
        <v>1252</v>
      </c>
      <c r="C3343" t="s">
        <v>1280</v>
      </c>
      <c r="D3343" t="s">
        <v>1287</v>
      </c>
      <c r="E3343" t="s">
        <v>982</v>
      </c>
      <c r="F3343" t="s">
        <v>976</v>
      </c>
      <c r="G3343" t="s">
        <v>987</v>
      </c>
      <c r="H3343">
        <v>242</v>
      </c>
    </row>
    <row r="3344" spans="2:8" x14ac:dyDescent="0.3">
      <c r="B3344" t="s">
        <v>1252</v>
      </c>
      <c r="C3344" t="s">
        <v>1280</v>
      </c>
      <c r="D3344" t="s">
        <v>1287</v>
      </c>
      <c r="E3344" t="s">
        <v>975</v>
      </c>
      <c r="F3344" t="s">
        <v>976</v>
      </c>
      <c r="G3344" t="s">
        <v>995</v>
      </c>
      <c r="H3344">
        <v>3099</v>
      </c>
    </row>
    <row r="3345" spans="2:8" x14ac:dyDescent="0.3">
      <c r="B3345" t="s">
        <v>1252</v>
      </c>
      <c r="C3345" t="s">
        <v>1280</v>
      </c>
      <c r="D3345" t="s">
        <v>1287</v>
      </c>
      <c r="E3345" t="s">
        <v>982</v>
      </c>
      <c r="F3345" t="s">
        <v>976</v>
      </c>
      <c r="G3345" t="s">
        <v>995</v>
      </c>
      <c r="H3345">
        <v>3112</v>
      </c>
    </row>
    <row r="3346" spans="2:8" x14ac:dyDescent="0.3">
      <c r="B3346" t="s">
        <v>1252</v>
      </c>
      <c r="C3346" t="s">
        <v>1280</v>
      </c>
      <c r="D3346" t="s">
        <v>1287</v>
      </c>
      <c r="E3346" t="s">
        <v>975</v>
      </c>
      <c r="F3346" t="s">
        <v>998</v>
      </c>
      <c r="G3346" t="s">
        <v>977</v>
      </c>
      <c r="H3346">
        <v>12</v>
      </c>
    </row>
    <row r="3347" spans="2:8" x14ac:dyDescent="0.3">
      <c r="B3347" t="s">
        <v>1252</v>
      </c>
      <c r="C3347" t="s">
        <v>1280</v>
      </c>
      <c r="D3347" t="s">
        <v>1287</v>
      </c>
      <c r="E3347" t="s">
        <v>982</v>
      </c>
      <c r="F3347" t="s">
        <v>998</v>
      </c>
      <c r="G3347" t="s">
        <v>977</v>
      </c>
      <c r="H3347">
        <v>9</v>
      </c>
    </row>
    <row r="3348" spans="2:8" x14ac:dyDescent="0.3">
      <c r="B3348" t="s">
        <v>1252</v>
      </c>
      <c r="C3348" t="s">
        <v>1280</v>
      </c>
      <c r="D3348" t="s">
        <v>1287</v>
      </c>
      <c r="E3348" t="s">
        <v>975</v>
      </c>
      <c r="F3348" t="s">
        <v>998</v>
      </c>
      <c r="G3348" t="s">
        <v>987</v>
      </c>
      <c r="H3348">
        <v>6</v>
      </c>
    </row>
    <row r="3349" spans="2:8" x14ac:dyDescent="0.3">
      <c r="B3349" t="s">
        <v>1252</v>
      </c>
      <c r="C3349" t="s">
        <v>1280</v>
      </c>
      <c r="D3349" t="s">
        <v>1287</v>
      </c>
      <c r="E3349" t="s">
        <v>982</v>
      </c>
      <c r="F3349" t="s">
        <v>998</v>
      </c>
      <c r="G3349" t="s">
        <v>987</v>
      </c>
      <c r="H3349">
        <v>4</v>
      </c>
    </row>
    <row r="3350" spans="2:8" x14ac:dyDescent="0.3">
      <c r="B3350" t="s">
        <v>1252</v>
      </c>
      <c r="C3350" t="s">
        <v>1280</v>
      </c>
      <c r="D3350" t="s">
        <v>1287</v>
      </c>
      <c r="E3350" t="s">
        <v>975</v>
      </c>
      <c r="F3350" t="s">
        <v>998</v>
      </c>
      <c r="G3350" t="s">
        <v>995</v>
      </c>
      <c r="H3350">
        <v>64</v>
      </c>
    </row>
    <row r="3351" spans="2:8" x14ac:dyDescent="0.3">
      <c r="B3351" t="s">
        <v>1252</v>
      </c>
      <c r="C3351" t="s">
        <v>1280</v>
      </c>
      <c r="D3351" t="s">
        <v>1287</v>
      </c>
      <c r="E3351" t="s">
        <v>982</v>
      </c>
      <c r="F3351" t="s">
        <v>998</v>
      </c>
      <c r="G3351" t="s">
        <v>995</v>
      </c>
      <c r="H3351">
        <v>61</v>
      </c>
    </row>
    <row r="3352" spans="2:8" x14ac:dyDescent="0.3">
      <c r="B3352" t="s">
        <v>1252</v>
      </c>
      <c r="C3352" t="s">
        <v>1280</v>
      </c>
      <c r="D3352" t="s">
        <v>1288</v>
      </c>
      <c r="E3352" t="s">
        <v>975</v>
      </c>
      <c r="F3352" t="s">
        <v>976</v>
      </c>
      <c r="G3352" t="s">
        <v>977</v>
      </c>
      <c r="H3352">
        <v>1953</v>
      </c>
    </row>
    <row r="3353" spans="2:8" x14ac:dyDescent="0.3">
      <c r="B3353" t="s">
        <v>1252</v>
      </c>
      <c r="C3353" t="s">
        <v>1280</v>
      </c>
      <c r="D3353" t="s">
        <v>1288</v>
      </c>
      <c r="E3353" t="s">
        <v>982</v>
      </c>
      <c r="F3353" t="s">
        <v>976</v>
      </c>
      <c r="G3353" t="s">
        <v>977</v>
      </c>
      <c r="H3353">
        <v>1855</v>
      </c>
    </row>
    <row r="3354" spans="2:8" x14ac:dyDescent="0.3">
      <c r="B3354" t="s">
        <v>1252</v>
      </c>
      <c r="C3354" t="s">
        <v>1280</v>
      </c>
      <c r="D3354" t="s">
        <v>1288</v>
      </c>
      <c r="E3354" t="s">
        <v>975</v>
      </c>
      <c r="F3354" t="s">
        <v>976</v>
      </c>
      <c r="G3354" t="s">
        <v>987</v>
      </c>
      <c r="H3354">
        <v>841</v>
      </c>
    </row>
    <row r="3355" spans="2:8" x14ac:dyDescent="0.3">
      <c r="B3355" t="s">
        <v>1252</v>
      </c>
      <c r="C3355" t="s">
        <v>1280</v>
      </c>
      <c r="D3355" t="s">
        <v>1288</v>
      </c>
      <c r="E3355" t="s">
        <v>982</v>
      </c>
      <c r="F3355" t="s">
        <v>976</v>
      </c>
      <c r="G3355" t="s">
        <v>987</v>
      </c>
      <c r="H3355">
        <v>819</v>
      </c>
    </row>
    <row r="3356" spans="2:8" x14ac:dyDescent="0.3">
      <c r="B3356" t="s">
        <v>1252</v>
      </c>
      <c r="C3356" t="s">
        <v>1280</v>
      </c>
      <c r="D3356" t="s">
        <v>1288</v>
      </c>
      <c r="E3356" t="s">
        <v>975</v>
      </c>
      <c r="F3356" t="s">
        <v>976</v>
      </c>
      <c r="G3356" t="s">
        <v>995</v>
      </c>
      <c r="H3356">
        <v>7735</v>
      </c>
    </row>
    <row r="3357" spans="2:8" x14ac:dyDescent="0.3">
      <c r="B3357" t="s">
        <v>1252</v>
      </c>
      <c r="C3357" t="s">
        <v>1280</v>
      </c>
      <c r="D3357" t="s">
        <v>1288</v>
      </c>
      <c r="E3357" t="s">
        <v>982</v>
      </c>
      <c r="F3357" t="s">
        <v>976</v>
      </c>
      <c r="G3357" t="s">
        <v>995</v>
      </c>
      <c r="H3357">
        <v>8045</v>
      </c>
    </row>
    <row r="3358" spans="2:8" x14ac:dyDescent="0.3">
      <c r="B3358" t="s">
        <v>1252</v>
      </c>
      <c r="C3358" t="s">
        <v>1280</v>
      </c>
      <c r="D3358" t="s">
        <v>1288</v>
      </c>
      <c r="E3358" t="s">
        <v>975</v>
      </c>
      <c r="F3358" t="s">
        <v>998</v>
      </c>
      <c r="G3358" t="s">
        <v>977</v>
      </c>
      <c r="H3358">
        <v>21</v>
      </c>
    </row>
    <row r="3359" spans="2:8" x14ac:dyDescent="0.3">
      <c r="B3359" t="s">
        <v>1252</v>
      </c>
      <c r="C3359" t="s">
        <v>1280</v>
      </c>
      <c r="D3359" t="s">
        <v>1288</v>
      </c>
      <c r="E3359" t="s">
        <v>982</v>
      </c>
      <c r="F3359" t="s">
        <v>998</v>
      </c>
      <c r="G3359" t="s">
        <v>977</v>
      </c>
      <c r="H3359">
        <v>22</v>
      </c>
    </row>
    <row r="3360" spans="2:8" x14ac:dyDescent="0.3">
      <c r="B3360" t="s">
        <v>1252</v>
      </c>
      <c r="C3360" t="s">
        <v>1280</v>
      </c>
      <c r="D3360" t="s">
        <v>1288</v>
      </c>
      <c r="E3360" t="s">
        <v>975</v>
      </c>
      <c r="F3360" t="s">
        <v>998</v>
      </c>
      <c r="G3360" t="s">
        <v>987</v>
      </c>
      <c r="H3360">
        <v>8</v>
      </c>
    </row>
    <row r="3361" spans="2:8" x14ac:dyDescent="0.3">
      <c r="B3361" t="s">
        <v>1252</v>
      </c>
      <c r="C3361" t="s">
        <v>1280</v>
      </c>
      <c r="D3361" t="s">
        <v>1288</v>
      </c>
      <c r="E3361" t="s">
        <v>982</v>
      </c>
      <c r="F3361" t="s">
        <v>998</v>
      </c>
      <c r="G3361" t="s">
        <v>987</v>
      </c>
      <c r="H3361">
        <v>9</v>
      </c>
    </row>
    <row r="3362" spans="2:8" x14ac:dyDescent="0.3">
      <c r="B3362" t="s">
        <v>1252</v>
      </c>
      <c r="C3362" t="s">
        <v>1280</v>
      </c>
      <c r="D3362" t="s">
        <v>1288</v>
      </c>
      <c r="E3362" t="s">
        <v>975</v>
      </c>
      <c r="F3362" t="s">
        <v>998</v>
      </c>
      <c r="G3362" t="s">
        <v>995</v>
      </c>
      <c r="H3362">
        <v>166</v>
      </c>
    </row>
    <row r="3363" spans="2:8" x14ac:dyDescent="0.3">
      <c r="B3363" t="s">
        <v>1252</v>
      </c>
      <c r="C3363" t="s">
        <v>1280</v>
      </c>
      <c r="D3363" t="s">
        <v>1288</v>
      </c>
      <c r="E3363" t="s">
        <v>982</v>
      </c>
      <c r="F3363" t="s">
        <v>998</v>
      </c>
      <c r="G3363" t="s">
        <v>995</v>
      </c>
      <c r="H3363">
        <v>142</v>
      </c>
    </row>
    <row r="3364" spans="2:8" x14ac:dyDescent="0.3">
      <c r="B3364" t="s">
        <v>1252</v>
      </c>
      <c r="C3364" t="s">
        <v>1280</v>
      </c>
      <c r="D3364" t="s">
        <v>1289</v>
      </c>
      <c r="E3364" t="s">
        <v>975</v>
      </c>
      <c r="F3364" t="s">
        <v>976</v>
      </c>
      <c r="G3364" t="s">
        <v>977</v>
      </c>
      <c r="H3364">
        <v>785</v>
      </c>
    </row>
    <row r="3365" spans="2:8" x14ac:dyDescent="0.3">
      <c r="B3365" t="s">
        <v>1252</v>
      </c>
      <c r="C3365" t="s">
        <v>1280</v>
      </c>
      <c r="D3365" t="s">
        <v>1289</v>
      </c>
      <c r="E3365" t="s">
        <v>982</v>
      </c>
      <c r="F3365" t="s">
        <v>976</v>
      </c>
      <c r="G3365" t="s">
        <v>977</v>
      </c>
      <c r="H3365">
        <v>660</v>
      </c>
    </row>
    <row r="3366" spans="2:8" x14ac:dyDescent="0.3">
      <c r="B3366" t="s">
        <v>1252</v>
      </c>
      <c r="C3366" t="s">
        <v>1280</v>
      </c>
      <c r="D3366" t="s">
        <v>1289</v>
      </c>
      <c r="E3366" t="s">
        <v>975</v>
      </c>
      <c r="F3366" t="s">
        <v>976</v>
      </c>
      <c r="G3366" t="s">
        <v>987</v>
      </c>
      <c r="H3366">
        <v>328</v>
      </c>
    </row>
    <row r="3367" spans="2:8" x14ac:dyDescent="0.3">
      <c r="B3367" t="s">
        <v>1252</v>
      </c>
      <c r="C3367" t="s">
        <v>1280</v>
      </c>
      <c r="D3367" t="s">
        <v>1289</v>
      </c>
      <c r="E3367" t="s">
        <v>982</v>
      </c>
      <c r="F3367" t="s">
        <v>976</v>
      </c>
      <c r="G3367" t="s">
        <v>987</v>
      </c>
      <c r="H3367">
        <v>342</v>
      </c>
    </row>
    <row r="3368" spans="2:8" x14ac:dyDescent="0.3">
      <c r="B3368" t="s">
        <v>1252</v>
      </c>
      <c r="C3368" t="s">
        <v>1280</v>
      </c>
      <c r="D3368" t="s">
        <v>1289</v>
      </c>
      <c r="E3368" t="s">
        <v>975</v>
      </c>
      <c r="F3368" t="s">
        <v>976</v>
      </c>
      <c r="G3368" t="s">
        <v>995</v>
      </c>
      <c r="H3368">
        <v>3411</v>
      </c>
    </row>
    <row r="3369" spans="2:8" x14ac:dyDescent="0.3">
      <c r="B3369" t="s">
        <v>1252</v>
      </c>
      <c r="C3369" t="s">
        <v>1280</v>
      </c>
      <c r="D3369" t="s">
        <v>1289</v>
      </c>
      <c r="E3369" t="s">
        <v>982</v>
      </c>
      <c r="F3369" t="s">
        <v>976</v>
      </c>
      <c r="G3369" t="s">
        <v>995</v>
      </c>
      <c r="H3369">
        <v>3743</v>
      </c>
    </row>
    <row r="3370" spans="2:8" x14ac:dyDescent="0.3">
      <c r="B3370" t="s">
        <v>1252</v>
      </c>
      <c r="C3370" t="s">
        <v>1280</v>
      </c>
      <c r="D3370" t="s">
        <v>1289</v>
      </c>
      <c r="E3370" t="s">
        <v>975</v>
      </c>
      <c r="F3370" t="s">
        <v>998</v>
      </c>
      <c r="G3370" t="s">
        <v>977</v>
      </c>
      <c r="H3370">
        <v>20</v>
      </c>
    </row>
    <row r="3371" spans="2:8" x14ac:dyDescent="0.3">
      <c r="B3371" t="s">
        <v>1252</v>
      </c>
      <c r="C3371" t="s">
        <v>1280</v>
      </c>
      <c r="D3371" t="s">
        <v>1289</v>
      </c>
      <c r="E3371" t="s">
        <v>982</v>
      </c>
      <c r="F3371" t="s">
        <v>998</v>
      </c>
      <c r="G3371" t="s">
        <v>977</v>
      </c>
      <c r="H3371">
        <v>22</v>
      </c>
    </row>
    <row r="3372" spans="2:8" x14ac:dyDescent="0.3">
      <c r="B3372" t="s">
        <v>1252</v>
      </c>
      <c r="C3372" t="s">
        <v>1280</v>
      </c>
      <c r="D3372" t="s">
        <v>1289</v>
      </c>
      <c r="E3372" t="s">
        <v>975</v>
      </c>
      <c r="F3372" t="s">
        <v>998</v>
      </c>
      <c r="G3372" t="s">
        <v>987</v>
      </c>
      <c r="H3372">
        <v>5</v>
      </c>
    </row>
    <row r="3373" spans="2:8" x14ac:dyDescent="0.3">
      <c r="B3373" t="s">
        <v>1252</v>
      </c>
      <c r="C3373" t="s">
        <v>1280</v>
      </c>
      <c r="D3373" t="s">
        <v>1289</v>
      </c>
      <c r="E3373" t="s">
        <v>982</v>
      </c>
      <c r="F3373" t="s">
        <v>998</v>
      </c>
      <c r="G3373" t="s">
        <v>987</v>
      </c>
      <c r="H3373">
        <v>7</v>
      </c>
    </row>
    <row r="3374" spans="2:8" x14ac:dyDescent="0.3">
      <c r="B3374" t="s">
        <v>1252</v>
      </c>
      <c r="C3374" t="s">
        <v>1280</v>
      </c>
      <c r="D3374" t="s">
        <v>1289</v>
      </c>
      <c r="E3374" t="s">
        <v>975</v>
      </c>
      <c r="F3374" t="s">
        <v>998</v>
      </c>
      <c r="G3374" t="s">
        <v>995</v>
      </c>
      <c r="H3374">
        <v>100</v>
      </c>
    </row>
    <row r="3375" spans="2:8" x14ac:dyDescent="0.3">
      <c r="B3375" t="s">
        <v>1252</v>
      </c>
      <c r="C3375" t="s">
        <v>1280</v>
      </c>
      <c r="D3375" t="s">
        <v>1289</v>
      </c>
      <c r="E3375" t="s">
        <v>982</v>
      </c>
      <c r="F3375" t="s">
        <v>998</v>
      </c>
      <c r="G3375" t="s">
        <v>995</v>
      </c>
      <c r="H3375">
        <v>77</v>
      </c>
    </row>
    <row r="3376" spans="2:8" x14ac:dyDescent="0.3">
      <c r="B3376" t="s">
        <v>1252</v>
      </c>
      <c r="C3376" t="s">
        <v>1280</v>
      </c>
      <c r="D3376" t="s">
        <v>1290</v>
      </c>
      <c r="E3376" t="s">
        <v>975</v>
      </c>
      <c r="F3376" t="s">
        <v>976</v>
      </c>
      <c r="G3376" t="s">
        <v>977</v>
      </c>
      <c r="H3376">
        <v>898</v>
      </c>
    </row>
    <row r="3377" spans="2:8" x14ac:dyDescent="0.3">
      <c r="B3377" t="s">
        <v>1252</v>
      </c>
      <c r="C3377" t="s">
        <v>1280</v>
      </c>
      <c r="D3377" t="s">
        <v>1290</v>
      </c>
      <c r="E3377" t="s">
        <v>982</v>
      </c>
      <c r="F3377" t="s">
        <v>976</v>
      </c>
      <c r="G3377" t="s">
        <v>977</v>
      </c>
      <c r="H3377">
        <v>849</v>
      </c>
    </row>
    <row r="3378" spans="2:8" x14ac:dyDescent="0.3">
      <c r="B3378" t="s">
        <v>1252</v>
      </c>
      <c r="C3378" t="s">
        <v>1280</v>
      </c>
      <c r="D3378" t="s">
        <v>1290</v>
      </c>
      <c r="E3378" t="s">
        <v>975</v>
      </c>
      <c r="F3378" t="s">
        <v>976</v>
      </c>
      <c r="G3378" t="s">
        <v>987</v>
      </c>
      <c r="H3378">
        <v>410</v>
      </c>
    </row>
    <row r="3379" spans="2:8" x14ac:dyDescent="0.3">
      <c r="B3379" t="s">
        <v>1252</v>
      </c>
      <c r="C3379" t="s">
        <v>1280</v>
      </c>
      <c r="D3379" t="s">
        <v>1290</v>
      </c>
      <c r="E3379" t="s">
        <v>982</v>
      </c>
      <c r="F3379" t="s">
        <v>976</v>
      </c>
      <c r="G3379" t="s">
        <v>987</v>
      </c>
      <c r="H3379">
        <v>434</v>
      </c>
    </row>
    <row r="3380" spans="2:8" x14ac:dyDescent="0.3">
      <c r="B3380" t="s">
        <v>1252</v>
      </c>
      <c r="C3380" t="s">
        <v>1280</v>
      </c>
      <c r="D3380" t="s">
        <v>1290</v>
      </c>
      <c r="E3380" t="s">
        <v>975</v>
      </c>
      <c r="F3380" t="s">
        <v>976</v>
      </c>
      <c r="G3380" t="s">
        <v>995</v>
      </c>
      <c r="H3380">
        <v>3773</v>
      </c>
    </row>
    <row r="3381" spans="2:8" x14ac:dyDescent="0.3">
      <c r="B3381" t="s">
        <v>1252</v>
      </c>
      <c r="C3381" t="s">
        <v>1280</v>
      </c>
      <c r="D3381" t="s">
        <v>1290</v>
      </c>
      <c r="E3381" t="s">
        <v>982</v>
      </c>
      <c r="F3381" t="s">
        <v>976</v>
      </c>
      <c r="G3381" t="s">
        <v>995</v>
      </c>
      <c r="H3381">
        <v>4214</v>
      </c>
    </row>
    <row r="3382" spans="2:8" x14ac:dyDescent="0.3">
      <c r="B3382" t="s">
        <v>1252</v>
      </c>
      <c r="C3382" t="s">
        <v>1280</v>
      </c>
      <c r="D3382" t="s">
        <v>1290</v>
      </c>
      <c r="E3382" t="s">
        <v>975</v>
      </c>
      <c r="F3382" t="s">
        <v>998</v>
      </c>
      <c r="G3382" t="s">
        <v>977</v>
      </c>
      <c r="H3382">
        <v>24</v>
      </c>
    </row>
    <row r="3383" spans="2:8" x14ac:dyDescent="0.3">
      <c r="B3383" t="s">
        <v>1252</v>
      </c>
      <c r="C3383" t="s">
        <v>1280</v>
      </c>
      <c r="D3383" t="s">
        <v>1290</v>
      </c>
      <c r="E3383" t="s">
        <v>982</v>
      </c>
      <c r="F3383" t="s">
        <v>998</v>
      </c>
      <c r="G3383" t="s">
        <v>977</v>
      </c>
      <c r="H3383">
        <v>27</v>
      </c>
    </row>
    <row r="3384" spans="2:8" x14ac:dyDescent="0.3">
      <c r="B3384" t="s">
        <v>1252</v>
      </c>
      <c r="C3384" t="s">
        <v>1280</v>
      </c>
      <c r="D3384" t="s">
        <v>1290</v>
      </c>
      <c r="E3384" t="s">
        <v>975</v>
      </c>
      <c r="F3384" t="s">
        <v>998</v>
      </c>
      <c r="G3384" t="s">
        <v>987</v>
      </c>
      <c r="H3384">
        <v>14</v>
      </c>
    </row>
    <row r="3385" spans="2:8" x14ac:dyDescent="0.3">
      <c r="B3385" t="s">
        <v>1252</v>
      </c>
      <c r="C3385" t="s">
        <v>1280</v>
      </c>
      <c r="D3385" t="s">
        <v>1290</v>
      </c>
      <c r="E3385" t="s">
        <v>982</v>
      </c>
      <c r="F3385" t="s">
        <v>998</v>
      </c>
      <c r="G3385" t="s">
        <v>987</v>
      </c>
      <c r="H3385">
        <v>8</v>
      </c>
    </row>
    <row r="3386" spans="2:8" x14ac:dyDescent="0.3">
      <c r="B3386" t="s">
        <v>1252</v>
      </c>
      <c r="C3386" t="s">
        <v>1280</v>
      </c>
      <c r="D3386" t="s">
        <v>1290</v>
      </c>
      <c r="E3386" t="s">
        <v>975</v>
      </c>
      <c r="F3386" t="s">
        <v>998</v>
      </c>
      <c r="G3386" t="s">
        <v>995</v>
      </c>
      <c r="H3386">
        <v>118</v>
      </c>
    </row>
    <row r="3387" spans="2:8" x14ac:dyDescent="0.3">
      <c r="B3387" t="s">
        <v>1252</v>
      </c>
      <c r="C3387" t="s">
        <v>1280</v>
      </c>
      <c r="D3387" t="s">
        <v>1290</v>
      </c>
      <c r="E3387" t="s">
        <v>982</v>
      </c>
      <c r="F3387" t="s">
        <v>998</v>
      </c>
      <c r="G3387" t="s">
        <v>995</v>
      </c>
      <c r="H3387">
        <v>110</v>
      </c>
    </row>
    <row r="3388" spans="2:8" x14ac:dyDescent="0.3">
      <c r="B3388" t="s">
        <v>1252</v>
      </c>
      <c r="C3388" t="s">
        <v>1280</v>
      </c>
      <c r="D3388" t="s">
        <v>1291</v>
      </c>
      <c r="E3388" t="s">
        <v>975</v>
      </c>
      <c r="F3388" t="s">
        <v>976</v>
      </c>
      <c r="G3388" t="s">
        <v>977</v>
      </c>
      <c r="H3388">
        <v>1919</v>
      </c>
    </row>
    <row r="3389" spans="2:8" x14ac:dyDescent="0.3">
      <c r="B3389" t="s">
        <v>1252</v>
      </c>
      <c r="C3389" t="s">
        <v>1280</v>
      </c>
      <c r="D3389" t="s">
        <v>1291</v>
      </c>
      <c r="E3389" t="s">
        <v>982</v>
      </c>
      <c r="F3389" t="s">
        <v>976</v>
      </c>
      <c r="G3389" t="s">
        <v>977</v>
      </c>
      <c r="H3389">
        <v>1904</v>
      </c>
    </row>
    <row r="3390" spans="2:8" x14ac:dyDescent="0.3">
      <c r="B3390" t="s">
        <v>1252</v>
      </c>
      <c r="C3390" t="s">
        <v>1280</v>
      </c>
      <c r="D3390" t="s">
        <v>1291</v>
      </c>
      <c r="E3390" t="s">
        <v>975</v>
      </c>
      <c r="F3390" t="s">
        <v>976</v>
      </c>
      <c r="G3390" t="s">
        <v>987</v>
      </c>
      <c r="H3390">
        <v>915</v>
      </c>
    </row>
    <row r="3391" spans="2:8" x14ac:dyDescent="0.3">
      <c r="B3391" t="s">
        <v>1252</v>
      </c>
      <c r="C3391" t="s">
        <v>1280</v>
      </c>
      <c r="D3391" t="s">
        <v>1291</v>
      </c>
      <c r="E3391" t="s">
        <v>982</v>
      </c>
      <c r="F3391" t="s">
        <v>976</v>
      </c>
      <c r="G3391" t="s">
        <v>987</v>
      </c>
      <c r="H3391">
        <v>958</v>
      </c>
    </row>
    <row r="3392" spans="2:8" x14ac:dyDescent="0.3">
      <c r="B3392" t="s">
        <v>1252</v>
      </c>
      <c r="C3392" t="s">
        <v>1280</v>
      </c>
      <c r="D3392" t="s">
        <v>1291</v>
      </c>
      <c r="E3392" t="s">
        <v>975</v>
      </c>
      <c r="F3392" t="s">
        <v>976</v>
      </c>
      <c r="G3392" t="s">
        <v>995</v>
      </c>
      <c r="H3392">
        <v>8257</v>
      </c>
    </row>
    <row r="3393" spans="2:8" x14ac:dyDescent="0.3">
      <c r="B3393" t="s">
        <v>1252</v>
      </c>
      <c r="C3393" t="s">
        <v>1280</v>
      </c>
      <c r="D3393" t="s">
        <v>1291</v>
      </c>
      <c r="E3393" t="s">
        <v>982</v>
      </c>
      <c r="F3393" t="s">
        <v>976</v>
      </c>
      <c r="G3393" t="s">
        <v>995</v>
      </c>
      <c r="H3393">
        <v>8883</v>
      </c>
    </row>
    <row r="3394" spans="2:8" x14ac:dyDescent="0.3">
      <c r="B3394" t="s">
        <v>1252</v>
      </c>
      <c r="C3394" t="s">
        <v>1280</v>
      </c>
      <c r="D3394" t="s">
        <v>1291</v>
      </c>
      <c r="E3394" t="s">
        <v>975</v>
      </c>
      <c r="F3394" t="s">
        <v>998</v>
      </c>
      <c r="G3394" t="s">
        <v>977</v>
      </c>
      <c r="H3394">
        <v>36</v>
      </c>
    </row>
    <row r="3395" spans="2:8" x14ac:dyDescent="0.3">
      <c r="B3395" t="s">
        <v>1252</v>
      </c>
      <c r="C3395" t="s">
        <v>1280</v>
      </c>
      <c r="D3395" t="s">
        <v>1291</v>
      </c>
      <c r="E3395" t="s">
        <v>982</v>
      </c>
      <c r="F3395" t="s">
        <v>998</v>
      </c>
      <c r="G3395" t="s">
        <v>977</v>
      </c>
      <c r="H3395">
        <v>29</v>
      </c>
    </row>
    <row r="3396" spans="2:8" x14ac:dyDescent="0.3">
      <c r="B3396" t="s">
        <v>1252</v>
      </c>
      <c r="C3396" t="s">
        <v>1280</v>
      </c>
      <c r="D3396" t="s">
        <v>1291</v>
      </c>
      <c r="E3396" t="s">
        <v>975</v>
      </c>
      <c r="F3396" t="s">
        <v>998</v>
      </c>
      <c r="G3396" t="s">
        <v>987</v>
      </c>
      <c r="H3396">
        <v>17</v>
      </c>
    </row>
    <row r="3397" spans="2:8" x14ac:dyDescent="0.3">
      <c r="B3397" t="s">
        <v>1252</v>
      </c>
      <c r="C3397" t="s">
        <v>1280</v>
      </c>
      <c r="D3397" t="s">
        <v>1291</v>
      </c>
      <c r="E3397" t="s">
        <v>982</v>
      </c>
      <c r="F3397" t="s">
        <v>998</v>
      </c>
      <c r="G3397" t="s">
        <v>987</v>
      </c>
      <c r="H3397">
        <v>22</v>
      </c>
    </row>
    <row r="3398" spans="2:8" x14ac:dyDescent="0.3">
      <c r="B3398" t="s">
        <v>1252</v>
      </c>
      <c r="C3398" t="s">
        <v>1280</v>
      </c>
      <c r="D3398" t="s">
        <v>1291</v>
      </c>
      <c r="E3398" t="s">
        <v>975</v>
      </c>
      <c r="F3398" t="s">
        <v>998</v>
      </c>
      <c r="G3398" t="s">
        <v>995</v>
      </c>
      <c r="H3398">
        <v>256</v>
      </c>
    </row>
    <row r="3399" spans="2:8" x14ac:dyDescent="0.3">
      <c r="B3399" t="s">
        <v>1252</v>
      </c>
      <c r="C3399" t="s">
        <v>1280</v>
      </c>
      <c r="D3399" t="s">
        <v>1291</v>
      </c>
      <c r="E3399" t="s">
        <v>982</v>
      </c>
      <c r="F3399" t="s">
        <v>998</v>
      </c>
      <c r="G3399" t="s">
        <v>995</v>
      </c>
      <c r="H3399">
        <v>206</v>
      </c>
    </row>
    <row r="3400" spans="2:8" x14ac:dyDescent="0.3">
      <c r="B3400" t="s">
        <v>1252</v>
      </c>
      <c r="C3400" t="s">
        <v>1280</v>
      </c>
      <c r="D3400" t="s">
        <v>1292</v>
      </c>
      <c r="E3400" t="s">
        <v>975</v>
      </c>
      <c r="F3400" t="s">
        <v>976</v>
      </c>
      <c r="G3400" t="s">
        <v>977</v>
      </c>
      <c r="H3400">
        <v>507</v>
      </c>
    </row>
    <row r="3401" spans="2:8" x14ac:dyDescent="0.3">
      <c r="B3401" t="s">
        <v>1252</v>
      </c>
      <c r="C3401" t="s">
        <v>1280</v>
      </c>
      <c r="D3401" t="s">
        <v>1292</v>
      </c>
      <c r="E3401" t="s">
        <v>982</v>
      </c>
      <c r="F3401" t="s">
        <v>976</v>
      </c>
      <c r="G3401" t="s">
        <v>977</v>
      </c>
      <c r="H3401">
        <v>504</v>
      </c>
    </row>
    <row r="3402" spans="2:8" x14ac:dyDescent="0.3">
      <c r="B3402" t="s">
        <v>1252</v>
      </c>
      <c r="C3402" t="s">
        <v>1280</v>
      </c>
      <c r="D3402" t="s">
        <v>1292</v>
      </c>
      <c r="E3402" t="s">
        <v>975</v>
      </c>
      <c r="F3402" t="s">
        <v>976</v>
      </c>
      <c r="G3402" t="s">
        <v>987</v>
      </c>
      <c r="H3402">
        <v>210</v>
      </c>
    </row>
    <row r="3403" spans="2:8" x14ac:dyDescent="0.3">
      <c r="B3403" t="s">
        <v>1252</v>
      </c>
      <c r="C3403" t="s">
        <v>1280</v>
      </c>
      <c r="D3403" t="s">
        <v>1292</v>
      </c>
      <c r="E3403" t="s">
        <v>982</v>
      </c>
      <c r="F3403" t="s">
        <v>976</v>
      </c>
      <c r="G3403" t="s">
        <v>987</v>
      </c>
      <c r="H3403">
        <v>199</v>
      </c>
    </row>
    <row r="3404" spans="2:8" x14ac:dyDescent="0.3">
      <c r="B3404" t="s">
        <v>1252</v>
      </c>
      <c r="C3404" t="s">
        <v>1280</v>
      </c>
      <c r="D3404" t="s">
        <v>1292</v>
      </c>
      <c r="E3404" t="s">
        <v>975</v>
      </c>
      <c r="F3404" t="s">
        <v>976</v>
      </c>
      <c r="G3404" t="s">
        <v>995</v>
      </c>
      <c r="H3404">
        <v>2207</v>
      </c>
    </row>
    <row r="3405" spans="2:8" x14ac:dyDescent="0.3">
      <c r="B3405" t="s">
        <v>1252</v>
      </c>
      <c r="C3405" t="s">
        <v>1280</v>
      </c>
      <c r="D3405" t="s">
        <v>1292</v>
      </c>
      <c r="E3405" t="s">
        <v>982</v>
      </c>
      <c r="F3405" t="s">
        <v>976</v>
      </c>
      <c r="G3405" t="s">
        <v>995</v>
      </c>
      <c r="H3405">
        <v>2242</v>
      </c>
    </row>
    <row r="3406" spans="2:8" x14ac:dyDescent="0.3">
      <c r="B3406" t="s">
        <v>1252</v>
      </c>
      <c r="C3406" t="s">
        <v>1280</v>
      </c>
      <c r="D3406" t="s">
        <v>1292</v>
      </c>
      <c r="E3406" t="s">
        <v>975</v>
      </c>
      <c r="F3406" t="s">
        <v>998</v>
      </c>
      <c r="G3406" t="s">
        <v>977</v>
      </c>
      <c r="H3406">
        <v>6</v>
      </c>
    </row>
    <row r="3407" spans="2:8" x14ac:dyDescent="0.3">
      <c r="B3407" t="s">
        <v>1252</v>
      </c>
      <c r="C3407" t="s">
        <v>1280</v>
      </c>
      <c r="D3407" t="s">
        <v>1292</v>
      </c>
      <c r="E3407" t="s">
        <v>982</v>
      </c>
      <c r="F3407" t="s">
        <v>998</v>
      </c>
      <c r="G3407" t="s">
        <v>977</v>
      </c>
      <c r="H3407">
        <v>4</v>
      </c>
    </row>
    <row r="3408" spans="2:8" x14ac:dyDescent="0.3">
      <c r="B3408" t="s">
        <v>1252</v>
      </c>
      <c r="C3408" t="s">
        <v>1280</v>
      </c>
      <c r="D3408" t="s">
        <v>1292</v>
      </c>
      <c r="E3408" t="s">
        <v>975</v>
      </c>
      <c r="F3408" t="s">
        <v>998</v>
      </c>
      <c r="G3408" t="s">
        <v>987</v>
      </c>
      <c r="H3408">
        <v>3</v>
      </c>
    </row>
    <row r="3409" spans="2:8" x14ac:dyDescent="0.3">
      <c r="B3409" t="s">
        <v>1252</v>
      </c>
      <c r="C3409" t="s">
        <v>1280</v>
      </c>
      <c r="D3409" t="s">
        <v>1292</v>
      </c>
      <c r="E3409" t="s">
        <v>982</v>
      </c>
      <c r="F3409" t="s">
        <v>998</v>
      </c>
      <c r="G3409" t="s">
        <v>987</v>
      </c>
      <c r="H3409">
        <v>2</v>
      </c>
    </row>
    <row r="3410" spans="2:8" x14ac:dyDescent="0.3">
      <c r="B3410" t="s">
        <v>1252</v>
      </c>
      <c r="C3410" t="s">
        <v>1280</v>
      </c>
      <c r="D3410" t="s">
        <v>1292</v>
      </c>
      <c r="E3410" t="s">
        <v>975</v>
      </c>
      <c r="F3410" t="s">
        <v>998</v>
      </c>
      <c r="G3410" t="s">
        <v>995</v>
      </c>
      <c r="H3410">
        <v>84</v>
      </c>
    </row>
    <row r="3411" spans="2:8" x14ac:dyDescent="0.3">
      <c r="B3411" t="s">
        <v>1252</v>
      </c>
      <c r="C3411" t="s">
        <v>1280</v>
      </c>
      <c r="D3411" t="s">
        <v>1292</v>
      </c>
      <c r="E3411" t="s">
        <v>982</v>
      </c>
      <c r="F3411" t="s">
        <v>998</v>
      </c>
      <c r="G3411" t="s">
        <v>995</v>
      </c>
      <c r="H3411">
        <v>69</v>
      </c>
    </row>
    <row r="3412" spans="2:8" x14ac:dyDescent="0.3">
      <c r="B3412" t="s">
        <v>1252</v>
      </c>
      <c r="C3412" t="s">
        <v>1280</v>
      </c>
      <c r="D3412" t="s">
        <v>1293</v>
      </c>
      <c r="E3412" t="s">
        <v>975</v>
      </c>
      <c r="F3412" t="s">
        <v>976</v>
      </c>
      <c r="G3412" t="s">
        <v>977</v>
      </c>
      <c r="H3412">
        <v>896</v>
      </c>
    </row>
    <row r="3413" spans="2:8" x14ac:dyDescent="0.3">
      <c r="B3413" t="s">
        <v>1252</v>
      </c>
      <c r="C3413" t="s">
        <v>1280</v>
      </c>
      <c r="D3413" t="s">
        <v>1293</v>
      </c>
      <c r="E3413" t="s">
        <v>982</v>
      </c>
      <c r="F3413" t="s">
        <v>976</v>
      </c>
      <c r="G3413" t="s">
        <v>977</v>
      </c>
      <c r="H3413">
        <v>837</v>
      </c>
    </row>
    <row r="3414" spans="2:8" x14ac:dyDescent="0.3">
      <c r="B3414" t="s">
        <v>1252</v>
      </c>
      <c r="C3414" t="s">
        <v>1280</v>
      </c>
      <c r="D3414" t="s">
        <v>1293</v>
      </c>
      <c r="E3414" t="s">
        <v>975</v>
      </c>
      <c r="F3414" t="s">
        <v>976</v>
      </c>
      <c r="G3414" t="s">
        <v>987</v>
      </c>
      <c r="H3414">
        <v>460</v>
      </c>
    </row>
    <row r="3415" spans="2:8" x14ac:dyDescent="0.3">
      <c r="B3415" t="s">
        <v>1252</v>
      </c>
      <c r="C3415" t="s">
        <v>1280</v>
      </c>
      <c r="D3415" t="s">
        <v>1293</v>
      </c>
      <c r="E3415" t="s">
        <v>982</v>
      </c>
      <c r="F3415" t="s">
        <v>976</v>
      </c>
      <c r="G3415" t="s">
        <v>987</v>
      </c>
      <c r="H3415">
        <v>472</v>
      </c>
    </row>
    <row r="3416" spans="2:8" x14ac:dyDescent="0.3">
      <c r="B3416" t="s">
        <v>1252</v>
      </c>
      <c r="C3416" t="s">
        <v>1280</v>
      </c>
      <c r="D3416" t="s">
        <v>1293</v>
      </c>
      <c r="E3416" t="s">
        <v>975</v>
      </c>
      <c r="F3416" t="s">
        <v>976</v>
      </c>
      <c r="G3416" t="s">
        <v>995</v>
      </c>
      <c r="H3416">
        <v>4078</v>
      </c>
    </row>
    <row r="3417" spans="2:8" x14ac:dyDescent="0.3">
      <c r="B3417" t="s">
        <v>1252</v>
      </c>
      <c r="C3417" t="s">
        <v>1280</v>
      </c>
      <c r="D3417" t="s">
        <v>1293</v>
      </c>
      <c r="E3417" t="s">
        <v>982</v>
      </c>
      <c r="F3417" t="s">
        <v>976</v>
      </c>
      <c r="G3417" t="s">
        <v>995</v>
      </c>
      <c r="H3417">
        <v>4337</v>
      </c>
    </row>
    <row r="3418" spans="2:8" x14ac:dyDescent="0.3">
      <c r="B3418" t="s">
        <v>1252</v>
      </c>
      <c r="C3418" t="s">
        <v>1280</v>
      </c>
      <c r="D3418" t="s">
        <v>1293</v>
      </c>
      <c r="E3418" t="s">
        <v>975</v>
      </c>
      <c r="F3418" t="s">
        <v>998</v>
      </c>
      <c r="G3418" t="s">
        <v>977</v>
      </c>
      <c r="H3418">
        <v>13</v>
      </c>
    </row>
    <row r="3419" spans="2:8" x14ac:dyDescent="0.3">
      <c r="B3419" t="s">
        <v>1252</v>
      </c>
      <c r="C3419" t="s">
        <v>1280</v>
      </c>
      <c r="D3419" t="s">
        <v>1293</v>
      </c>
      <c r="E3419" t="s">
        <v>982</v>
      </c>
      <c r="F3419" t="s">
        <v>998</v>
      </c>
      <c r="G3419" t="s">
        <v>977</v>
      </c>
      <c r="H3419">
        <v>11</v>
      </c>
    </row>
    <row r="3420" spans="2:8" x14ac:dyDescent="0.3">
      <c r="B3420" t="s">
        <v>1252</v>
      </c>
      <c r="C3420" t="s">
        <v>1280</v>
      </c>
      <c r="D3420" t="s">
        <v>1293</v>
      </c>
      <c r="E3420" t="s">
        <v>975</v>
      </c>
      <c r="F3420" t="s">
        <v>998</v>
      </c>
      <c r="G3420" t="s">
        <v>987</v>
      </c>
      <c r="H3420">
        <v>5</v>
      </c>
    </row>
    <row r="3421" spans="2:8" x14ac:dyDescent="0.3">
      <c r="B3421" t="s">
        <v>1252</v>
      </c>
      <c r="C3421" t="s">
        <v>1280</v>
      </c>
      <c r="D3421" t="s">
        <v>1293</v>
      </c>
      <c r="E3421" t="s">
        <v>982</v>
      </c>
      <c r="F3421" t="s">
        <v>998</v>
      </c>
      <c r="G3421" t="s">
        <v>987</v>
      </c>
      <c r="H3421">
        <v>8</v>
      </c>
    </row>
    <row r="3422" spans="2:8" x14ac:dyDescent="0.3">
      <c r="B3422" t="s">
        <v>1252</v>
      </c>
      <c r="C3422" t="s">
        <v>1280</v>
      </c>
      <c r="D3422" t="s">
        <v>1293</v>
      </c>
      <c r="E3422" t="s">
        <v>975</v>
      </c>
      <c r="F3422" t="s">
        <v>998</v>
      </c>
      <c r="G3422" t="s">
        <v>995</v>
      </c>
      <c r="H3422">
        <v>74</v>
      </c>
    </row>
    <row r="3423" spans="2:8" x14ac:dyDescent="0.3">
      <c r="B3423" t="s">
        <v>1252</v>
      </c>
      <c r="C3423" t="s">
        <v>1280</v>
      </c>
      <c r="D3423" t="s">
        <v>1293</v>
      </c>
      <c r="E3423" t="s">
        <v>982</v>
      </c>
      <c r="F3423" t="s">
        <v>998</v>
      </c>
      <c r="G3423" t="s">
        <v>995</v>
      </c>
      <c r="H3423">
        <v>72</v>
      </c>
    </row>
    <row r="3424" spans="2:8" x14ac:dyDescent="0.3">
      <c r="B3424" t="s">
        <v>1252</v>
      </c>
      <c r="C3424" t="s">
        <v>1280</v>
      </c>
      <c r="D3424" t="s">
        <v>1294</v>
      </c>
      <c r="E3424" t="s">
        <v>975</v>
      </c>
      <c r="F3424" t="s">
        <v>976</v>
      </c>
      <c r="G3424" t="s">
        <v>977</v>
      </c>
      <c r="H3424">
        <v>1029</v>
      </c>
    </row>
    <row r="3425" spans="2:8" x14ac:dyDescent="0.3">
      <c r="B3425" t="s">
        <v>1252</v>
      </c>
      <c r="C3425" t="s">
        <v>1280</v>
      </c>
      <c r="D3425" t="s">
        <v>1294</v>
      </c>
      <c r="E3425" t="s">
        <v>982</v>
      </c>
      <c r="F3425" t="s">
        <v>976</v>
      </c>
      <c r="G3425" t="s">
        <v>977</v>
      </c>
      <c r="H3425">
        <v>985</v>
      </c>
    </row>
    <row r="3426" spans="2:8" x14ac:dyDescent="0.3">
      <c r="B3426" t="s">
        <v>1252</v>
      </c>
      <c r="C3426" t="s">
        <v>1280</v>
      </c>
      <c r="D3426" t="s">
        <v>1294</v>
      </c>
      <c r="E3426" t="s">
        <v>975</v>
      </c>
      <c r="F3426" t="s">
        <v>976</v>
      </c>
      <c r="G3426" t="s">
        <v>987</v>
      </c>
      <c r="H3426">
        <v>486</v>
      </c>
    </row>
    <row r="3427" spans="2:8" x14ac:dyDescent="0.3">
      <c r="B3427" t="s">
        <v>1252</v>
      </c>
      <c r="C3427" t="s">
        <v>1280</v>
      </c>
      <c r="D3427" t="s">
        <v>1294</v>
      </c>
      <c r="E3427" t="s">
        <v>982</v>
      </c>
      <c r="F3427" t="s">
        <v>976</v>
      </c>
      <c r="G3427" t="s">
        <v>987</v>
      </c>
      <c r="H3427">
        <v>504</v>
      </c>
    </row>
    <row r="3428" spans="2:8" x14ac:dyDescent="0.3">
      <c r="B3428" t="s">
        <v>1252</v>
      </c>
      <c r="C3428" t="s">
        <v>1280</v>
      </c>
      <c r="D3428" t="s">
        <v>1294</v>
      </c>
      <c r="E3428" t="s">
        <v>975</v>
      </c>
      <c r="F3428" t="s">
        <v>976</v>
      </c>
      <c r="G3428" t="s">
        <v>995</v>
      </c>
      <c r="H3428">
        <v>4301</v>
      </c>
    </row>
    <row r="3429" spans="2:8" x14ac:dyDescent="0.3">
      <c r="B3429" t="s">
        <v>1252</v>
      </c>
      <c r="C3429" t="s">
        <v>1280</v>
      </c>
      <c r="D3429" t="s">
        <v>1294</v>
      </c>
      <c r="E3429" t="s">
        <v>982</v>
      </c>
      <c r="F3429" t="s">
        <v>976</v>
      </c>
      <c r="G3429" t="s">
        <v>995</v>
      </c>
      <c r="H3429">
        <v>4431</v>
      </c>
    </row>
    <row r="3430" spans="2:8" x14ac:dyDescent="0.3">
      <c r="B3430" t="s">
        <v>1252</v>
      </c>
      <c r="C3430" t="s">
        <v>1280</v>
      </c>
      <c r="D3430" t="s">
        <v>1294</v>
      </c>
      <c r="E3430" t="s">
        <v>975</v>
      </c>
      <c r="F3430" t="s">
        <v>998</v>
      </c>
      <c r="G3430" t="s">
        <v>977</v>
      </c>
      <c r="H3430">
        <v>21</v>
      </c>
    </row>
    <row r="3431" spans="2:8" x14ac:dyDescent="0.3">
      <c r="B3431" t="s">
        <v>1252</v>
      </c>
      <c r="C3431" t="s">
        <v>1280</v>
      </c>
      <c r="D3431" t="s">
        <v>1294</v>
      </c>
      <c r="E3431" t="s">
        <v>982</v>
      </c>
      <c r="F3431" t="s">
        <v>998</v>
      </c>
      <c r="G3431" t="s">
        <v>977</v>
      </c>
      <c r="H3431">
        <v>23</v>
      </c>
    </row>
    <row r="3432" spans="2:8" x14ac:dyDescent="0.3">
      <c r="B3432" t="s">
        <v>1252</v>
      </c>
      <c r="C3432" t="s">
        <v>1280</v>
      </c>
      <c r="D3432" t="s">
        <v>1294</v>
      </c>
      <c r="E3432" t="s">
        <v>975</v>
      </c>
      <c r="F3432" t="s">
        <v>998</v>
      </c>
      <c r="G3432" t="s">
        <v>987</v>
      </c>
      <c r="H3432">
        <v>8</v>
      </c>
    </row>
    <row r="3433" spans="2:8" x14ac:dyDescent="0.3">
      <c r="B3433" t="s">
        <v>1252</v>
      </c>
      <c r="C3433" t="s">
        <v>1280</v>
      </c>
      <c r="D3433" t="s">
        <v>1294</v>
      </c>
      <c r="E3433" t="s">
        <v>982</v>
      </c>
      <c r="F3433" t="s">
        <v>998</v>
      </c>
      <c r="G3433" t="s">
        <v>987</v>
      </c>
      <c r="H3433">
        <v>5</v>
      </c>
    </row>
    <row r="3434" spans="2:8" x14ac:dyDescent="0.3">
      <c r="B3434" t="s">
        <v>1252</v>
      </c>
      <c r="C3434" t="s">
        <v>1280</v>
      </c>
      <c r="D3434" t="s">
        <v>1294</v>
      </c>
      <c r="E3434" t="s">
        <v>975</v>
      </c>
      <c r="F3434" t="s">
        <v>998</v>
      </c>
      <c r="G3434" t="s">
        <v>995</v>
      </c>
      <c r="H3434">
        <v>87</v>
      </c>
    </row>
    <row r="3435" spans="2:8" x14ac:dyDescent="0.3">
      <c r="B3435" t="s">
        <v>1252</v>
      </c>
      <c r="C3435" t="s">
        <v>1280</v>
      </c>
      <c r="D3435" t="s">
        <v>1294</v>
      </c>
      <c r="E3435" t="s">
        <v>982</v>
      </c>
      <c r="F3435" t="s">
        <v>998</v>
      </c>
      <c r="G3435" t="s">
        <v>995</v>
      </c>
      <c r="H3435">
        <v>73</v>
      </c>
    </row>
    <row r="3436" spans="2:8" x14ac:dyDescent="0.3">
      <c r="B3436" t="s">
        <v>1252</v>
      </c>
      <c r="C3436" t="s">
        <v>1280</v>
      </c>
      <c r="D3436" t="s">
        <v>1295</v>
      </c>
      <c r="E3436" t="s">
        <v>975</v>
      </c>
      <c r="F3436" t="s">
        <v>976</v>
      </c>
      <c r="G3436" t="s">
        <v>977</v>
      </c>
      <c r="H3436">
        <v>1182</v>
      </c>
    </row>
    <row r="3437" spans="2:8" x14ac:dyDescent="0.3">
      <c r="B3437" t="s">
        <v>1252</v>
      </c>
      <c r="C3437" t="s">
        <v>1280</v>
      </c>
      <c r="D3437" t="s">
        <v>1295</v>
      </c>
      <c r="E3437" t="s">
        <v>982</v>
      </c>
      <c r="F3437" t="s">
        <v>976</v>
      </c>
      <c r="G3437" t="s">
        <v>977</v>
      </c>
      <c r="H3437">
        <v>1050</v>
      </c>
    </row>
    <row r="3438" spans="2:8" x14ac:dyDescent="0.3">
      <c r="B3438" t="s">
        <v>1252</v>
      </c>
      <c r="C3438" t="s">
        <v>1280</v>
      </c>
      <c r="D3438" t="s">
        <v>1295</v>
      </c>
      <c r="E3438" t="s">
        <v>975</v>
      </c>
      <c r="F3438" t="s">
        <v>976</v>
      </c>
      <c r="G3438" t="s">
        <v>987</v>
      </c>
      <c r="H3438">
        <v>586</v>
      </c>
    </row>
    <row r="3439" spans="2:8" x14ac:dyDescent="0.3">
      <c r="B3439" t="s">
        <v>1252</v>
      </c>
      <c r="C3439" t="s">
        <v>1280</v>
      </c>
      <c r="D3439" t="s">
        <v>1295</v>
      </c>
      <c r="E3439" t="s">
        <v>982</v>
      </c>
      <c r="F3439" t="s">
        <v>976</v>
      </c>
      <c r="G3439" t="s">
        <v>987</v>
      </c>
      <c r="H3439">
        <v>562</v>
      </c>
    </row>
    <row r="3440" spans="2:8" x14ac:dyDescent="0.3">
      <c r="B3440" t="s">
        <v>1252</v>
      </c>
      <c r="C3440" t="s">
        <v>1280</v>
      </c>
      <c r="D3440" t="s">
        <v>1295</v>
      </c>
      <c r="E3440" t="s">
        <v>975</v>
      </c>
      <c r="F3440" t="s">
        <v>976</v>
      </c>
      <c r="G3440" t="s">
        <v>995</v>
      </c>
      <c r="H3440">
        <v>4822</v>
      </c>
    </row>
    <row r="3441" spans="2:8" x14ac:dyDescent="0.3">
      <c r="B3441" t="s">
        <v>1252</v>
      </c>
      <c r="C3441" t="s">
        <v>1280</v>
      </c>
      <c r="D3441" t="s">
        <v>1295</v>
      </c>
      <c r="E3441" t="s">
        <v>982</v>
      </c>
      <c r="F3441" t="s">
        <v>976</v>
      </c>
      <c r="G3441" t="s">
        <v>995</v>
      </c>
      <c r="H3441">
        <v>5034</v>
      </c>
    </row>
    <row r="3442" spans="2:8" x14ac:dyDescent="0.3">
      <c r="B3442" t="s">
        <v>1252</v>
      </c>
      <c r="C3442" t="s">
        <v>1280</v>
      </c>
      <c r="D3442" t="s">
        <v>1295</v>
      </c>
      <c r="E3442" t="s">
        <v>975</v>
      </c>
      <c r="F3442" t="s">
        <v>998</v>
      </c>
      <c r="G3442" t="s">
        <v>977</v>
      </c>
      <c r="H3442">
        <v>8</v>
      </c>
    </row>
    <row r="3443" spans="2:8" x14ac:dyDescent="0.3">
      <c r="B3443" t="s">
        <v>1252</v>
      </c>
      <c r="C3443" t="s">
        <v>1280</v>
      </c>
      <c r="D3443" t="s">
        <v>1295</v>
      </c>
      <c r="E3443" t="s">
        <v>982</v>
      </c>
      <c r="F3443" t="s">
        <v>998</v>
      </c>
      <c r="G3443" t="s">
        <v>977</v>
      </c>
      <c r="H3443">
        <v>4</v>
      </c>
    </row>
    <row r="3444" spans="2:8" x14ac:dyDescent="0.3">
      <c r="B3444" t="s">
        <v>1252</v>
      </c>
      <c r="C3444" t="s">
        <v>1280</v>
      </c>
      <c r="D3444" t="s">
        <v>1295</v>
      </c>
      <c r="E3444" t="s">
        <v>975</v>
      </c>
      <c r="F3444" t="s">
        <v>998</v>
      </c>
      <c r="G3444" t="s">
        <v>987</v>
      </c>
      <c r="H3444">
        <v>5</v>
      </c>
    </row>
    <row r="3445" spans="2:8" x14ac:dyDescent="0.3">
      <c r="B3445" t="s">
        <v>1252</v>
      </c>
      <c r="C3445" t="s">
        <v>1280</v>
      </c>
      <c r="D3445" t="s">
        <v>1295</v>
      </c>
      <c r="E3445" t="s">
        <v>982</v>
      </c>
      <c r="F3445" t="s">
        <v>998</v>
      </c>
      <c r="G3445" t="s">
        <v>987</v>
      </c>
      <c r="H3445">
        <v>4</v>
      </c>
    </row>
    <row r="3446" spans="2:8" x14ac:dyDescent="0.3">
      <c r="B3446" t="s">
        <v>1252</v>
      </c>
      <c r="C3446" t="s">
        <v>1280</v>
      </c>
      <c r="D3446" t="s">
        <v>1295</v>
      </c>
      <c r="E3446" t="s">
        <v>975</v>
      </c>
      <c r="F3446" t="s">
        <v>998</v>
      </c>
      <c r="G3446" t="s">
        <v>995</v>
      </c>
      <c r="H3446">
        <v>51</v>
      </c>
    </row>
    <row r="3447" spans="2:8" x14ac:dyDescent="0.3">
      <c r="B3447" t="s">
        <v>1252</v>
      </c>
      <c r="C3447" t="s">
        <v>1280</v>
      </c>
      <c r="D3447" t="s">
        <v>1295</v>
      </c>
      <c r="E3447" t="s">
        <v>982</v>
      </c>
      <c r="F3447" t="s">
        <v>998</v>
      </c>
      <c r="G3447" t="s">
        <v>995</v>
      </c>
      <c r="H3447">
        <v>64</v>
      </c>
    </row>
    <row r="3448" spans="2:8" x14ac:dyDescent="0.3">
      <c r="B3448" t="s">
        <v>1252</v>
      </c>
      <c r="C3448" t="s">
        <v>1280</v>
      </c>
      <c r="D3448" t="s">
        <v>1296</v>
      </c>
      <c r="E3448" t="s">
        <v>975</v>
      </c>
      <c r="F3448" t="s">
        <v>976</v>
      </c>
      <c r="G3448" t="s">
        <v>977</v>
      </c>
      <c r="H3448">
        <v>639</v>
      </c>
    </row>
    <row r="3449" spans="2:8" x14ac:dyDescent="0.3">
      <c r="B3449" t="s">
        <v>1252</v>
      </c>
      <c r="C3449" t="s">
        <v>1280</v>
      </c>
      <c r="D3449" t="s">
        <v>1296</v>
      </c>
      <c r="E3449" t="s">
        <v>982</v>
      </c>
      <c r="F3449" t="s">
        <v>976</v>
      </c>
      <c r="G3449" t="s">
        <v>977</v>
      </c>
      <c r="H3449">
        <v>616</v>
      </c>
    </row>
    <row r="3450" spans="2:8" x14ac:dyDescent="0.3">
      <c r="B3450" t="s">
        <v>1252</v>
      </c>
      <c r="C3450" t="s">
        <v>1280</v>
      </c>
      <c r="D3450" t="s">
        <v>1296</v>
      </c>
      <c r="E3450" t="s">
        <v>975</v>
      </c>
      <c r="F3450" t="s">
        <v>976</v>
      </c>
      <c r="G3450" t="s">
        <v>987</v>
      </c>
      <c r="H3450">
        <v>403</v>
      </c>
    </row>
    <row r="3451" spans="2:8" x14ac:dyDescent="0.3">
      <c r="B3451" t="s">
        <v>1252</v>
      </c>
      <c r="C3451" t="s">
        <v>1280</v>
      </c>
      <c r="D3451" t="s">
        <v>1296</v>
      </c>
      <c r="E3451" t="s">
        <v>982</v>
      </c>
      <c r="F3451" t="s">
        <v>976</v>
      </c>
      <c r="G3451" t="s">
        <v>987</v>
      </c>
      <c r="H3451">
        <v>397</v>
      </c>
    </row>
    <row r="3452" spans="2:8" x14ac:dyDescent="0.3">
      <c r="B3452" t="s">
        <v>1252</v>
      </c>
      <c r="C3452" t="s">
        <v>1280</v>
      </c>
      <c r="D3452" t="s">
        <v>1296</v>
      </c>
      <c r="E3452" t="s">
        <v>975</v>
      </c>
      <c r="F3452" t="s">
        <v>976</v>
      </c>
      <c r="G3452" t="s">
        <v>995</v>
      </c>
      <c r="H3452">
        <v>2933</v>
      </c>
    </row>
    <row r="3453" spans="2:8" x14ac:dyDescent="0.3">
      <c r="B3453" t="s">
        <v>1252</v>
      </c>
      <c r="C3453" t="s">
        <v>1280</v>
      </c>
      <c r="D3453" t="s">
        <v>1296</v>
      </c>
      <c r="E3453" t="s">
        <v>982</v>
      </c>
      <c r="F3453" t="s">
        <v>976</v>
      </c>
      <c r="G3453" t="s">
        <v>995</v>
      </c>
      <c r="H3453">
        <v>3118</v>
      </c>
    </row>
    <row r="3454" spans="2:8" x14ac:dyDescent="0.3">
      <c r="B3454" t="s">
        <v>1252</v>
      </c>
      <c r="C3454" t="s">
        <v>1280</v>
      </c>
      <c r="D3454" t="s">
        <v>1296</v>
      </c>
      <c r="E3454" t="s">
        <v>975</v>
      </c>
      <c r="F3454" t="s">
        <v>998</v>
      </c>
      <c r="G3454" t="s">
        <v>977</v>
      </c>
      <c r="H3454">
        <v>12</v>
      </c>
    </row>
    <row r="3455" spans="2:8" x14ac:dyDescent="0.3">
      <c r="B3455" t="s">
        <v>1252</v>
      </c>
      <c r="C3455" t="s">
        <v>1280</v>
      </c>
      <c r="D3455" t="s">
        <v>1296</v>
      </c>
      <c r="E3455" t="s">
        <v>982</v>
      </c>
      <c r="F3455" t="s">
        <v>998</v>
      </c>
      <c r="G3455" t="s">
        <v>977</v>
      </c>
      <c r="H3455">
        <v>17</v>
      </c>
    </row>
    <row r="3456" spans="2:8" x14ac:dyDescent="0.3">
      <c r="B3456" t="s">
        <v>1252</v>
      </c>
      <c r="C3456" t="s">
        <v>1280</v>
      </c>
      <c r="D3456" t="s">
        <v>1296</v>
      </c>
      <c r="E3456" t="s">
        <v>975</v>
      </c>
      <c r="F3456" t="s">
        <v>998</v>
      </c>
      <c r="G3456" t="s">
        <v>987</v>
      </c>
      <c r="H3456">
        <v>11</v>
      </c>
    </row>
    <row r="3457" spans="2:8" x14ac:dyDescent="0.3">
      <c r="B3457" t="s">
        <v>1252</v>
      </c>
      <c r="C3457" t="s">
        <v>1280</v>
      </c>
      <c r="D3457" t="s">
        <v>1296</v>
      </c>
      <c r="E3457" t="s">
        <v>982</v>
      </c>
      <c r="F3457" t="s">
        <v>998</v>
      </c>
      <c r="G3457" t="s">
        <v>987</v>
      </c>
      <c r="H3457">
        <v>8</v>
      </c>
    </row>
    <row r="3458" spans="2:8" x14ac:dyDescent="0.3">
      <c r="B3458" t="s">
        <v>1252</v>
      </c>
      <c r="C3458" t="s">
        <v>1280</v>
      </c>
      <c r="D3458" t="s">
        <v>1296</v>
      </c>
      <c r="E3458" t="s">
        <v>975</v>
      </c>
      <c r="F3458" t="s">
        <v>998</v>
      </c>
      <c r="G3458" t="s">
        <v>995</v>
      </c>
      <c r="H3458">
        <v>125</v>
      </c>
    </row>
    <row r="3459" spans="2:8" x14ac:dyDescent="0.3">
      <c r="B3459" t="s">
        <v>1252</v>
      </c>
      <c r="C3459" t="s">
        <v>1280</v>
      </c>
      <c r="D3459" t="s">
        <v>1296</v>
      </c>
      <c r="E3459" t="s">
        <v>982</v>
      </c>
      <c r="F3459" t="s">
        <v>998</v>
      </c>
      <c r="G3459" t="s">
        <v>995</v>
      </c>
      <c r="H3459">
        <v>112</v>
      </c>
    </row>
    <row r="3460" spans="2:8" x14ac:dyDescent="0.3">
      <c r="B3460" t="s">
        <v>1252</v>
      </c>
      <c r="C3460" t="s">
        <v>1280</v>
      </c>
      <c r="D3460" t="s">
        <v>1297</v>
      </c>
      <c r="E3460" t="s">
        <v>975</v>
      </c>
      <c r="F3460" t="s">
        <v>976</v>
      </c>
      <c r="G3460" t="s">
        <v>977</v>
      </c>
      <c r="H3460">
        <v>588</v>
      </c>
    </row>
    <row r="3461" spans="2:8" x14ac:dyDescent="0.3">
      <c r="B3461" t="s">
        <v>1252</v>
      </c>
      <c r="C3461" t="s">
        <v>1280</v>
      </c>
      <c r="D3461" t="s">
        <v>1297</v>
      </c>
      <c r="E3461" t="s">
        <v>982</v>
      </c>
      <c r="F3461" t="s">
        <v>976</v>
      </c>
      <c r="G3461" t="s">
        <v>977</v>
      </c>
      <c r="H3461">
        <v>568</v>
      </c>
    </row>
    <row r="3462" spans="2:8" x14ac:dyDescent="0.3">
      <c r="B3462" t="s">
        <v>1252</v>
      </c>
      <c r="C3462" t="s">
        <v>1280</v>
      </c>
      <c r="D3462" t="s">
        <v>1297</v>
      </c>
      <c r="E3462" t="s">
        <v>975</v>
      </c>
      <c r="F3462" t="s">
        <v>976</v>
      </c>
      <c r="G3462" t="s">
        <v>987</v>
      </c>
      <c r="H3462">
        <v>284</v>
      </c>
    </row>
    <row r="3463" spans="2:8" x14ac:dyDescent="0.3">
      <c r="B3463" t="s">
        <v>1252</v>
      </c>
      <c r="C3463" t="s">
        <v>1280</v>
      </c>
      <c r="D3463" t="s">
        <v>1297</v>
      </c>
      <c r="E3463" t="s">
        <v>982</v>
      </c>
      <c r="F3463" t="s">
        <v>976</v>
      </c>
      <c r="G3463" t="s">
        <v>987</v>
      </c>
      <c r="H3463">
        <v>282</v>
      </c>
    </row>
    <row r="3464" spans="2:8" x14ac:dyDescent="0.3">
      <c r="B3464" t="s">
        <v>1252</v>
      </c>
      <c r="C3464" t="s">
        <v>1280</v>
      </c>
      <c r="D3464" t="s">
        <v>1297</v>
      </c>
      <c r="E3464" t="s">
        <v>975</v>
      </c>
      <c r="F3464" t="s">
        <v>976</v>
      </c>
      <c r="G3464" t="s">
        <v>995</v>
      </c>
      <c r="H3464">
        <v>3008</v>
      </c>
    </row>
    <row r="3465" spans="2:8" x14ac:dyDescent="0.3">
      <c r="B3465" t="s">
        <v>1252</v>
      </c>
      <c r="C3465" t="s">
        <v>1280</v>
      </c>
      <c r="D3465" t="s">
        <v>1297</v>
      </c>
      <c r="E3465" t="s">
        <v>982</v>
      </c>
      <c r="F3465" t="s">
        <v>976</v>
      </c>
      <c r="G3465" t="s">
        <v>995</v>
      </c>
      <c r="H3465">
        <v>3081</v>
      </c>
    </row>
    <row r="3466" spans="2:8" x14ac:dyDescent="0.3">
      <c r="B3466" t="s">
        <v>1252</v>
      </c>
      <c r="C3466" t="s">
        <v>1280</v>
      </c>
      <c r="D3466" t="s">
        <v>1297</v>
      </c>
      <c r="E3466" t="s">
        <v>975</v>
      </c>
      <c r="F3466" t="s">
        <v>998</v>
      </c>
      <c r="G3466" t="s">
        <v>977</v>
      </c>
      <c r="H3466">
        <v>14</v>
      </c>
    </row>
    <row r="3467" spans="2:8" x14ac:dyDescent="0.3">
      <c r="B3467" t="s">
        <v>1252</v>
      </c>
      <c r="C3467" t="s">
        <v>1280</v>
      </c>
      <c r="D3467" t="s">
        <v>1297</v>
      </c>
      <c r="E3467" t="s">
        <v>982</v>
      </c>
      <c r="F3467" t="s">
        <v>998</v>
      </c>
      <c r="G3467" t="s">
        <v>977</v>
      </c>
      <c r="H3467">
        <v>12</v>
      </c>
    </row>
    <row r="3468" spans="2:8" x14ac:dyDescent="0.3">
      <c r="B3468" t="s">
        <v>1252</v>
      </c>
      <c r="C3468" t="s">
        <v>1280</v>
      </c>
      <c r="D3468" t="s">
        <v>1297</v>
      </c>
      <c r="E3468" t="s">
        <v>975</v>
      </c>
      <c r="F3468" t="s">
        <v>998</v>
      </c>
      <c r="G3468" t="s">
        <v>987</v>
      </c>
      <c r="H3468">
        <v>1</v>
      </c>
    </row>
    <row r="3469" spans="2:8" x14ac:dyDescent="0.3">
      <c r="B3469" t="s">
        <v>1252</v>
      </c>
      <c r="C3469" t="s">
        <v>1280</v>
      </c>
      <c r="D3469" t="s">
        <v>1297</v>
      </c>
      <c r="E3469" t="s">
        <v>982</v>
      </c>
      <c r="F3469" t="s">
        <v>998</v>
      </c>
      <c r="G3469" t="s">
        <v>987</v>
      </c>
      <c r="H3469">
        <v>5</v>
      </c>
    </row>
    <row r="3470" spans="2:8" x14ac:dyDescent="0.3">
      <c r="B3470" t="s">
        <v>1252</v>
      </c>
      <c r="C3470" t="s">
        <v>1280</v>
      </c>
      <c r="D3470" t="s">
        <v>1297</v>
      </c>
      <c r="E3470" t="s">
        <v>975</v>
      </c>
      <c r="F3470" t="s">
        <v>998</v>
      </c>
      <c r="G3470" t="s">
        <v>995</v>
      </c>
      <c r="H3470">
        <v>57</v>
      </c>
    </row>
    <row r="3471" spans="2:8" x14ac:dyDescent="0.3">
      <c r="B3471" t="s">
        <v>1252</v>
      </c>
      <c r="C3471" t="s">
        <v>1280</v>
      </c>
      <c r="D3471" t="s">
        <v>1297</v>
      </c>
      <c r="E3471" t="s">
        <v>982</v>
      </c>
      <c r="F3471" t="s">
        <v>998</v>
      </c>
      <c r="G3471" t="s">
        <v>995</v>
      </c>
      <c r="H3471">
        <v>40</v>
      </c>
    </row>
    <row r="3472" spans="2:8" x14ac:dyDescent="0.3">
      <c r="B3472" t="s">
        <v>1252</v>
      </c>
      <c r="C3472" t="s">
        <v>1280</v>
      </c>
      <c r="D3472" t="s">
        <v>1298</v>
      </c>
      <c r="E3472" t="s">
        <v>975</v>
      </c>
      <c r="F3472" t="s">
        <v>976</v>
      </c>
      <c r="G3472" t="s">
        <v>977</v>
      </c>
      <c r="H3472">
        <v>611</v>
      </c>
    </row>
    <row r="3473" spans="2:8" x14ac:dyDescent="0.3">
      <c r="B3473" t="s">
        <v>1252</v>
      </c>
      <c r="C3473" t="s">
        <v>1280</v>
      </c>
      <c r="D3473" t="s">
        <v>1298</v>
      </c>
      <c r="E3473" t="s">
        <v>982</v>
      </c>
      <c r="F3473" t="s">
        <v>976</v>
      </c>
      <c r="G3473" t="s">
        <v>977</v>
      </c>
      <c r="H3473">
        <v>587</v>
      </c>
    </row>
    <row r="3474" spans="2:8" x14ac:dyDescent="0.3">
      <c r="B3474" t="s">
        <v>1252</v>
      </c>
      <c r="C3474" t="s">
        <v>1280</v>
      </c>
      <c r="D3474" t="s">
        <v>1298</v>
      </c>
      <c r="E3474" t="s">
        <v>975</v>
      </c>
      <c r="F3474" t="s">
        <v>976</v>
      </c>
      <c r="G3474" t="s">
        <v>987</v>
      </c>
      <c r="H3474">
        <v>224</v>
      </c>
    </row>
    <row r="3475" spans="2:8" x14ac:dyDescent="0.3">
      <c r="B3475" t="s">
        <v>1252</v>
      </c>
      <c r="C3475" t="s">
        <v>1280</v>
      </c>
      <c r="D3475" t="s">
        <v>1298</v>
      </c>
      <c r="E3475" t="s">
        <v>982</v>
      </c>
      <c r="F3475" t="s">
        <v>976</v>
      </c>
      <c r="G3475" t="s">
        <v>987</v>
      </c>
      <c r="H3475">
        <v>258</v>
      </c>
    </row>
    <row r="3476" spans="2:8" x14ac:dyDescent="0.3">
      <c r="B3476" t="s">
        <v>1252</v>
      </c>
      <c r="C3476" t="s">
        <v>1280</v>
      </c>
      <c r="D3476" t="s">
        <v>1298</v>
      </c>
      <c r="E3476" t="s">
        <v>975</v>
      </c>
      <c r="F3476" t="s">
        <v>976</v>
      </c>
      <c r="G3476" t="s">
        <v>995</v>
      </c>
      <c r="H3476">
        <v>2557</v>
      </c>
    </row>
    <row r="3477" spans="2:8" x14ac:dyDescent="0.3">
      <c r="B3477" t="s">
        <v>1252</v>
      </c>
      <c r="C3477" t="s">
        <v>1280</v>
      </c>
      <c r="D3477" t="s">
        <v>1298</v>
      </c>
      <c r="E3477" t="s">
        <v>982</v>
      </c>
      <c r="F3477" t="s">
        <v>976</v>
      </c>
      <c r="G3477" t="s">
        <v>995</v>
      </c>
      <c r="H3477">
        <v>2716</v>
      </c>
    </row>
    <row r="3478" spans="2:8" x14ac:dyDescent="0.3">
      <c r="B3478" t="s">
        <v>1252</v>
      </c>
      <c r="C3478" t="s">
        <v>1280</v>
      </c>
      <c r="D3478" t="s">
        <v>1298</v>
      </c>
      <c r="E3478" t="s">
        <v>975</v>
      </c>
      <c r="F3478" t="s">
        <v>998</v>
      </c>
      <c r="G3478" t="s">
        <v>977</v>
      </c>
      <c r="H3478">
        <v>9</v>
      </c>
    </row>
    <row r="3479" spans="2:8" x14ac:dyDescent="0.3">
      <c r="B3479" t="s">
        <v>1252</v>
      </c>
      <c r="C3479" t="s">
        <v>1280</v>
      </c>
      <c r="D3479" t="s">
        <v>1298</v>
      </c>
      <c r="E3479" t="s">
        <v>982</v>
      </c>
      <c r="F3479" t="s">
        <v>998</v>
      </c>
      <c r="G3479" t="s">
        <v>977</v>
      </c>
      <c r="H3479">
        <v>11</v>
      </c>
    </row>
    <row r="3480" spans="2:8" x14ac:dyDescent="0.3">
      <c r="B3480" t="s">
        <v>1252</v>
      </c>
      <c r="C3480" t="s">
        <v>1280</v>
      </c>
      <c r="D3480" t="s">
        <v>1298</v>
      </c>
      <c r="E3480" t="s">
        <v>975</v>
      </c>
      <c r="F3480" t="s">
        <v>998</v>
      </c>
      <c r="G3480" t="s">
        <v>987</v>
      </c>
      <c r="H3480">
        <v>4</v>
      </c>
    </row>
    <row r="3481" spans="2:8" x14ac:dyDescent="0.3">
      <c r="B3481" t="s">
        <v>1252</v>
      </c>
      <c r="C3481" t="s">
        <v>1280</v>
      </c>
      <c r="D3481" t="s">
        <v>1298</v>
      </c>
      <c r="E3481" t="s">
        <v>982</v>
      </c>
      <c r="F3481" t="s">
        <v>998</v>
      </c>
      <c r="G3481" t="s">
        <v>987</v>
      </c>
      <c r="H3481">
        <v>6</v>
      </c>
    </row>
    <row r="3482" spans="2:8" x14ac:dyDescent="0.3">
      <c r="B3482" t="s">
        <v>1252</v>
      </c>
      <c r="C3482" t="s">
        <v>1280</v>
      </c>
      <c r="D3482" t="s">
        <v>1298</v>
      </c>
      <c r="E3482" t="s">
        <v>975</v>
      </c>
      <c r="F3482" t="s">
        <v>998</v>
      </c>
      <c r="G3482" t="s">
        <v>995</v>
      </c>
      <c r="H3482">
        <v>180</v>
      </c>
    </row>
    <row r="3483" spans="2:8" x14ac:dyDescent="0.3">
      <c r="B3483" t="s">
        <v>1252</v>
      </c>
      <c r="C3483" t="s">
        <v>1280</v>
      </c>
      <c r="D3483" t="s">
        <v>1298</v>
      </c>
      <c r="E3483" t="s">
        <v>982</v>
      </c>
      <c r="F3483" t="s">
        <v>998</v>
      </c>
      <c r="G3483" t="s">
        <v>995</v>
      </c>
      <c r="H3483">
        <v>72</v>
      </c>
    </row>
    <row r="3484" spans="2:8" x14ac:dyDescent="0.3">
      <c r="B3484" t="s">
        <v>1252</v>
      </c>
      <c r="C3484" t="s">
        <v>1280</v>
      </c>
      <c r="D3484" t="s">
        <v>1299</v>
      </c>
      <c r="E3484" t="s">
        <v>975</v>
      </c>
      <c r="F3484" t="s">
        <v>976</v>
      </c>
      <c r="G3484" t="s">
        <v>977</v>
      </c>
      <c r="H3484">
        <v>619</v>
      </c>
    </row>
    <row r="3485" spans="2:8" x14ac:dyDescent="0.3">
      <c r="B3485" t="s">
        <v>1252</v>
      </c>
      <c r="C3485" t="s">
        <v>1280</v>
      </c>
      <c r="D3485" t="s">
        <v>1299</v>
      </c>
      <c r="E3485" t="s">
        <v>982</v>
      </c>
      <c r="F3485" t="s">
        <v>976</v>
      </c>
      <c r="G3485" t="s">
        <v>977</v>
      </c>
      <c r="H3485">
        <v>626</v>
      </c>
    </row>
    <row r="3486" spans="2:8" x14ac:dyDescent="0.3">
      <c r="B3486" t="s">
        <v>1252</v>
      </c>
      <c r="C3486" t="s">
        <v>1280</v>
      </c>
      <c r="D3486" t="s">
        <v>1299</v>
      </c>
      <c r="E3486" t="s">
        <v>975</v>
      </c>
      <c r="F3486" t="s">
        <v>976</v>
      </c>
      <c r="G3486" t="s">
        <v>987</v>
      </c>
      <c r="H3486">
        <v>278</v>
      </c>
    </row>
    <row r="3487" spans="2:8" x14ac:dyDescent="0.3">
      <c r="B3487" t="s">
        <v>1252</v>
      </c>
      <c r="C3487" t="s">
        <v>1280</v>
      </c>
      <c r="D3487" t="s">
        <v>1299</v>
      </c>
      <c r="E3487" t="s">
        <v>982</v>
      </c>
      <c r="F3487" t="s">
        <v>976</v>
      </c>
      <c r="G3487" t="s">
        <v>987</v>
      </c>
      <c r="H3487">
        <v>300</v>
      </c>
    </row>
    <row r="3488" spans="2:8" x14ac:dyDescent="0.3">
      <c r="B3488" t="s">
        <v>1252</v>
      </c>
      <c r="C3488" t="s">
        <v>1280</v>
      </c>
      <c r="D3488" t="s">
        <v>1299</v>
      </c>
      <c r="E3488" t="s">
        <v>975</v>
      </c>
      <c r="F3488" t="s">
        <v>976</v>
      </c>
      <c r="G3488" t="s">
        <v>995</v>
      </c>
      <c r="H3488">
        <v>3029</v>
      </c>
    </row>
    <row r="3489" spans="2:8" x14ac:dyDescent="0.3">
      <c r="B3489" t="s">
        <v>1252</v>
      </c>
      <c r="C3489" t="s">
        <v>1280</v>
      </c>
      <c r="D3489" t="s">
        <v>1299</v>
      </c>
      <c r="E3489" t="s">
        <v>982</v>
      </c>
      <c r="F3489" t="s">
        <v>976</v>
      </c>
      <c r="G3489" t="s">
        <v>995</v>
      </c>
      <c r="H3489">
        <v>3213</v>
      </c>
    </row>
    <row r="3490" spans="2:8" x14ac:dyDescent="0.3">
      <c r="B3490" t="s">
        <v>1252</v>
      </c>
      <c r="C3490" t="s">
        <v>1280</v>
      </c>
      <c r="D3490" t="s">
        <v>1299</v>
      </c>
      <c r="E3490" t="s">
        <v>975</v>
      </c>
      <c r="F3490" t="s">
        <v>998</v>
      </c>
      <c r="G3490" t="s">
        <v>977</v>
      </c>
      <c r="H3490">
        <v>4</v>
      </c>
    </row>
    <row r="3491" spans="2:8" x14ac:dyDescent="0.3">
      <c r="B3491" t="s">
        <v>1252</v>
      </c>
      <c r="C3491" t="s">
        <v>1280</v>
      </c>
      <c r="D3491" t="s">
        <v>1299</v>
      </c>
      <c r="E3491" t="s">
        <v>982</v>
      </c>
      <c r="F3491" t="s">
        <v>998</v>
      </c>
      <c r="G3491" t="s">
        <v>977</v>
      </c>
      <c r="H3491">
        <v>2</v>
      </c>
    </row>
    <row r="3492" spans="2:8" x14ac:dyDescent="0.3">
      <c r="B3492" t="s">
        <v>1252</v>
      </c>
      <c r="C3492" t="s">
        <v>1280</v>
      </c>
      <c r="D3492" t="s">
        <v>1299</v>
      </c>
      <c r="E3492" t="s">
        <v>975</v>
      </c>
      <c r="F3492" t="s">
        <v>998</v>
      </c>
      <c r="G3492" t="s">
        <v>987</v>
      </c>
      <c r="H3492">
        <v>3</v>
      </c>
    </row>
    <row r="3493" spans="2:8" x14ac:dyDescent="0.3">
      <c r="B3493" t="s">
        <v>1252</v>
      </c>
      <c r="C3493" t="s">
        <v>1280</v>
      </c>
      <c r="D3493" t="s">
        <v>1299</v>
      </c>
      <c r="E3493" t="s">
        <v>982</v>
      </c>
      <c r="F3493" t="s">
        <v>998</v>
      </c>
      <c r="G3493" t="s">
        <v>987</v>
      </c>
      <c r="H3493">
        <v>3</v>
      </c>
    </row>
    <row r="3494" spans="2:8" x14ac:dyDescent="0.3">
      <c r="B3494" t="s">
        <v>1252</v>
      </c>
      <c r="C3494" t="s">
        <v>1280</v>
      </c>
      <c r="D3494" t="s">
        <v>1299</v>
      </c>
      <c r="E3494" t="s">
        <v>975</v>
      </c>
      <c r="F3494" t="s">
        <v>998</v>
      </c>
      <c r="G3494" t="s">
        <v>995</v>
      </c>
      <c r="H3494">
        <v>50</v>
      </c>
    </row>
    <row r="3495" spans="2:8" x14ac:dyDescent="0.3">
      <c r="B3495" t="s">
        <v>1252</v>
      </c>
      <c r="C3495" t="s">
        <v>1280</v>
      </c>
      <c r="D3495" t="s">
        <v>1299</v>
      </c>
      <c r="E3495" t="s">
        <v>982</v>
      </c>
      <c r="F3495" t="s">
        <v>998</v>
      </c>
      <c r="G3495" t="s">
        <v>995</v>
      </c>
      <c r="H3495">
        <v>45</v>
      </c>
    </row>
    <row r="3496" spans="2:8" x14ac:dyDescent="0.3">
      <c r="B3496" t="s">
        <v>1252</v>
      </c>
      <c r="C3496" t="s">
        <v>1280</v>
      </c>
      <c r="D3496" t="s">
        <v>1300</v>
      </c>
      <c r="E3496" t="s">
        <v>975</v>
      </c>
      <c r="F3496" t="s">
        <v>976</v>
      </c>
      <c r="G3496" t="s">
        <v>977</v>
      </c>
      <c r="H3496">
        <v>1273</v>
      </c>
    </row>
    <row r="3497" spans="2:8" x14ac:dyDescent="0.3">
      <c r="B3497" t="s">
        <v>1252</v>
      </c>
      <c r="C3497" t="s">
        <v>1280</v>
      </c>
      <c r="D3497" t="s">
        <v>1300</v>
      </c>
      <c r="E3497" t="s">
        <v>982</v>
      </c>
      <c r="F3497" t="s">
        <v>976</v>
      </c>
      <c r="G3497" t="s">
        <v>977</v>
      </c>
      <c r="H3497">
        <v>1178</v>
      </c>
    </row>
    <row r="3498" spans="2:8" x14ac:dyDescent="0.3">
      <c r="B3498" t="s">
        <v>1252</v>
      </c>
      <c r="C3498" t="s">
        <v>1280</v>
      </c>
      <c r="D3498" t="s">
        <v>1300</v>
      </c>
      <c r="E3498" t="s">
        <v>975</v>
      </c>
      <c r="F3498" t="s">
        <v>976</v>
      </c>
      <c r="G3498" t="s">
        <v>987</v>
      </c>
      <c r="H3498">
        <v>538</v>
      </c>
    </row>
    <row r="3499" spans="2:8" x14ac:dyDescent="0.3">
      <c r="B3499" t="s">
        <v>1252</v>
      </c>
      <c r="C3499" t="s">
        <v>1280</v>
      </c>
      <c r="D3499" t="s">
        <v>1300</v>
      </c>
      <c r="E3499" t="s">
        <v>982</v>
      </c>
      <c r="F3499" t="s">
        <v>976</v>
      </c>
      <c r="G3499" t="s">
        <v>987</v>
      </c>
      <c r="H3499">
        <v>587</v>
      </c>
    </row>
    <row r="3500" spans="2:8" x14ac:dyDescent="0.3">
      <c r="B3500" t="s">
        <v>1252</v>
      </c>
      <c r="C3500" t="s">
        <v>1280</v>
      </c>
      <c r="D3500" t="s">
        <v>1300</v>
      </c>
      <c r="E3500" t="s">
        <v>975</v>
      </c>
      <c r="F3500" t="s">
        <v>976</v>
      </c>
      <c r="G3500" t="s">
        <v>995</v>
      </c>
      <c r="H3500">
        <v>5655</v>
      </c>
    </row>
    <row r="3501" spans="2:8" x14ac:dyDescent="0.3">
      <c r="B3501" t="s">
        <v>1252</v>
      </c>
      <c r="C3501" t="s">
        <v>1280</v>
      </c>
      <c r="D3501" t="s">
        <v>1300</v>
      </c>
      <c r="E3501" t="s">
        <v>982</v>
      </c>
      <c r="F3501" t="s">
        <v>976</v>
      </c>
      <c r="G3501" t="s">
        <v>995</v>
      </c>
      <c r="H3501">
        <v>5635</v>
      </c>
    </row>
    <row r="3502" spans="2:8" x14ac:dyDescent="0.3">
      <c r="B3502" t="s">
        <v>1252</v>
      </c>
      <c r="C3502" t="s">
        <v>1280</v>
      </c>
      <c r="D3502" t="s">
        <v>1300</v>
      </c>
      <c r="E3502" t="s">
        <v>975</v>
      </c>
      <c r="F3502" t="s">
        <v>998</v>
      </c>
      <c r="G3502" t="s">
        <v>977</v>
      </c>
      <c r="H3502">
        <v>17</v>
      </c>
    </row>
    <row r="3503" spans="2:8" x14ac:dyDescent="0.3">
      <c r="B3503" t="s">
        <v>1252</v>
      </c>
      <c r="C3503" t="s">
        <v>1280</v>
      </c>
      <c r="D3503" t="s">
        <v>1300</v>
      </c>
      <c r="E3503" t="s">
        <v>982</v>
      </c>
      <c r="F3503" t="s">
        <v>998</v>
      </c>
      <c r="G3503" t="s">
        <v>977</v>
      </c>
      <c r="H3503">
        <v>9</v>
      </c>
    </row>
    <row r="3504" spans="2:8" x14ac:dyDescent="0.3">
      <c r="B3504" t="s">
        <v>1252</v>
      </c>
      <c r="C3504" t="s">
        <v>1280</v>
      </c>
      <c r="D3504" t="s">
        <v>1300</v>
      </c>
      <c r="E3504" t="s">
        <v>975</v>
      </c>
      <c r="F3504" t="s">
        <v>998</v>
      </c>
      <c r="G3504" t="s">
        <v>987</v>
      </c>
      <c r="H3504">
        <v>4</v>
      </c>
    </row>
    <row r="3505" spans="2:8" x14ac:dyDescent="0.3">
      <c r="B3505" t="s">
        <v>1252</v>
      </c>
      <c r="C3505" t="s">
        <v>1280</v>
      </c>
      <c r="D3505" t="s">
        <v>1300</v>
      </c>
      <c r="E3505" t="s">
        <v>982</v>
      </c>
      <c r="F3505" t="s">
        <v>998</v>
      </c>
      <c r="G3505" t="s">
        <v>987</v>
      </c>
      <c r="H3505">
        <v>5</v>
      </c>
    </row>
    <row r="3506" spans="2:8" x14ac:dyDescent="0.3">
      <c r="B3506" t="s">
        <v>1252</v>
      </c>
      <c r="C3506" t="s">
        <v>1280</v>
      </c>
      <c r="D3506" t="s">
        <v>1300</v>
      </c>
      <c r="E3506" t="s">
        <v>975</v>
      </c>
      <c r="F3506" t="s">
        <v>998</v>
      </c>
      <c r="G3506" t="s">
        <v>995</v>
      </c>
      <c r="H3506">
        <v>130</v>
      </c>
    </row>
    <row r="3507" spans="2:8" x14ac:dyDescent="0.3">
      <c r="B3507" t="s">
        <v>1252</v>
      </c>
      <c r="C3507" t="s">
        <v>1280</v>
      </c>
      <c r="D3507" t="s">
        <v>1300</v>
      </c>
      <c r="E3507" t="s">
        <v>982</v>
      </c>
      <c r="F3507" t="s">
        <v>998</v>
      </c>
      <c r="G3507" t="s">
        <v>995</v>
      </c>
      <c r="H3507">
        <v>99</v>
      </c>
    </row>
    <row r="3508" spans="2:8" x14ac:dyDescent="0.3">
      <c r="B3508" t="s">
        <v>1252</v>
      </c>
      <c r="C3508" t="s">
        <v>1301</v>
      </c>
      <c r="D3508" t="s">
        <v>1302</v>
      </c>
      <c r="E3508" t="s">
        <v>975</v>
      </c>
      <c r="F3508" t="s">
        <v>976</v>
      </c>
      <c r="G3508" t="s">
        <v>977</v>
      </c>
      <c r="H3508">
        <v>669</v>
      </c>
    </row>
    <row r="3509" spans="2:8" x14ac:dyDescent="0.3">
      <c r="B3509" t="s">
        <v>1252</v>
      </c>
      <c r="C3509" t="s">
        <v>1301</v>
      </c>
      <c r="D3509" t="s">
        <v>1302</v>
      </c>
      <c r="E3509" t="s">
        <v>982</v>
      </c>
      <c r="F3509" t="s">
        <v>976</v>
      </c>
      <c r="G3509" t="s">
        <v>977</v>
      </c>
      <c r="H3509">
        <v>660</v>
      </c>
    </row>
    <row r="3510" spans="2:8" x14ac:dyDescent="0.3">
      <c r="B3510" t="s">
        <v>1252</v>
      </c>
      <c r="C3510" t="s">
        <v>1301</v>
      </c>
      <c r="D3510" t="s">
        <v>1302</v>
      </c>
      <c r="E3510" t="s">
        <v>975</v>
      </c>
      <c r="F3510" t="s">
        <v>976</v>
      </c>
      <c r="G3510" t="s">
        <v>987</v>
      </c>
      <c r="H3510">
        <v>334</v>
      </c>
    </row>
    <row r="3511" spans="2:8" x14ac:dyDescent="0.3">
      <c r="B3511" t="s">
        <v>1252</v>
      </c>
      <c r="C3511" t="s">
        <v>1301</v>
      </c>
      <c r="D3511" t="s">
        <v>1302</v>
      </c>
      <c r="E3511" t="s">
        <v>982</v>
      </c>
      <c r="F3511" t="s">
        <v>976</v>
      </c>
      <c r="G3511" t="s">
        <v>987</v>
      </c>
      <c r="H3511">
        <v>333</v>
      </c>
    </row>
    <row r="3512" spans="2:8" x14ac:dyDescent="0.3">
      <c r="B3512" t="s">
        <v>1252</v>
      </c>
      <c r="C3512" t="s">
        <v>1301</v>
      </c>
      <c r="D3512" t="s">
        <v>1302</v>
      </c>
      <c r="E3512" t="s">
        <v>975</v>
      </c>
      <c r="F3512" t="s">
        <v>976</v>
      </c>
      <c r="G3512" t="s">
        <v>995</v>
      </c>
      <c r="H3512">
        <v>3050</v>
      </c>
    </row>
    <row r="3513" spans="2:8" x14ac:dyDescent="0.3">
      <c r="B3513" t="s">
        <v>1252</v>
      </c>
      <c r="C3513" t="s">
        <v>1301</v>
      </c>
      <c r="D3513" t="s">
        <v>1302</v>
      </c>
      <c r="E3513" t="s">
        <v>982</v>
      </c>
      <c r="F3513" t="s">
        <v>976</v>
      </c>
      <c r="G3513" t="s">
        <v>995</v>
      </c>
      <c r="H3513">
        <v>2998</v>
      </c>
    </row>
    <row r="3514" spans="2:8" x14ac:dyDescent="0.3">
      <c r="B3514" t="s">
        <v>1252</v>
      </c>
      <c r="C3514" t="s">
        <v>1301</v>
      </c>
      <c r="D3514" t="s">
        <v>1302</v>
      </c>
      <c r="E3514" t="s">
        <v>975</v>
      </c>
      <c r="F3514" t="s">
        <v>998</v>
      </c>
      <c r="G3514" t="s">
        <v>977</v>
      </c>
      <c r="H3514">
        <v>8</v>
      </c>
    </row>
    <row r="3515" spans="2:8" x14ac:dyDescent="0.3">
      <c r="B3515" t="s">
        <v>1252</v>
      </c>
      <c r="C3515" t="s">
        <v>1301</v>
      </c>
      <c r="D3515" t="s">
        <v>1302</v>
      </c>
      <c r="E3515" t="s">
        <v>982</v>
      </c>
      <c r="F3515" t="s">
        <v>998</v>
      </c>
      <c r="G3515" t="s">
        <v>977</v>
      </c>
      <c r="H3515">
        <v>4</v>
      </c>
    </row>
    <row r="3516" spans="2:8" x14ac:dyDescent="0.3">
      <c r="B3516" t="s">
        <v>1252</v>
      </c>
      <c r="C3516" t="s">
        <v>1301</v>
      </c>
      <c r="D3516" t="s">
        <v>1302</v>
      </c>
      <c r="E3516" t="s">
        <v>975</v>
      </c>
      <c r="F3516" t="s">
        <v>998</v>
      </c>
      <c r="G3516" t="s">
        <v>987</v>
      </c>
      <c r="H3516">
        <v>7</v>
      </c>
    </row>
    <row r="3517" spans="2:8" x14ac:dyDescent="0.3">
      <c r="B3517" t="s">
        <v>1252</v>
      </c>
      <c r="C3517" t="s">
        <v>1301</v>
      </c>
      <c r="D3517" t="s">
        <v>1302</v>
      </c>
      <c r="E3517" t="s">
        <v>982</v>
      </c>
      <c r="F3517" t="s">
        <v>998</v>
      </c>
      <c r="G3517" t="s">
        <v>987</v>
      </c>
      <c r="H3517">
        <v>2</v>
      </c>
    </row>
    <row r="3518" spans="2:8" x14ac:dyDescent="0.3">
      <c r="B3518" t="s">
        <v>1252</v>
      </c>
      <c r="C3518" t="s">
        <v>1301</v>
      </c>
      <c r="D3518" t="s">
        <v>1302</v>
      </c>
      <c r="E3518" t="s">
        <v>975</v>
      </c>
      <c r="F3518" t="s">
        <v>998</v>
      </c>
      <c r="G3518" t="s">
        <v>995</v>
      </c>
      <c r="H3518">
        <v>58</v>
      </c>
    </row>
    <row r="3519" spans="2:8" x14ac:dyDescent="0.3">
      <c r="B3519" t="s">
        <v>1252</v>
      </c>
      <c r="C3519" t="s">
        <v>1301</v>
      </c>
      <c r="D3519" t="s">
        <v>1302</v>
      </c>
      <c r="E3519" t="s">
        <v>982</v>
      </c>
      <c r="F3519" t="s">
        <v>998</v>
      </c>
      <c r="G3519" t="s">
        <v>995</v>
      </c>
      <c r="H3519">
        <v>39</v>
      </c>
    </row>
    <row r="3520" spans="2:8" x14ac:dyDescent="0.3">
      <c r="B3520" t="s">
        <v>1252</v>
      </c>
      <c r="C3520" t="s">
        <v>1301</v>
      </c>
      <c r="D3520" t="s">
        <v>1301</v>
      </c>
      <c r="E3520" t="s">
        <v>975</v>
      </c>
      <c r="F3520" t="s">
        <v>976</v>
      </c>
      <c r="G3520" t="s">
        <v>977</v>
      </c>
      <c r="H3520">
        <v>2294</v>
      </c>
    </row>
    <row r="3521" spans="2:8" x14ac:dyDescent="0.3">
      <c r="B3521" t="s">
        <v>1252</v>
      </c>
      <c r="C3521" t="s">
        <v>1301</v>
      </c>
      <c r="D3521" t="s">
        <v>1301</v>
      </c>
      <c r="E3521" t="s">
        <v>982</v>
      </c>
      <c r="F3521" t="s">
        <v>976</v>
      </c>
      <c r="G3521" t="s">
        <v>977</v>
      </c>
      <c r="H3521">
        <v>2178</v>
      </c>
    </row>
    <row r="3522" spans="2:8" x14ac:dyDescent="0.3">
      <c r="B3522" t="s">
        <v>1252</v>
      </c>
      <c r="C3522" t="s">
        <v>1301</v>
      </c>
      <c r="D3522" t="s">
        <v>1301</v>
      </c>
      <c r="E3522" t="s">
        <v>975</v>
      </c>
      <c r="F3522" t="s">
        <v>976</v>
      </c>
      <c r="G3522" t="s">
        <v>987</v>
      </c>
      <c r="H3522">
        <v>1075</v>
      </c>
    </row>
    <row r="3523" spans="2:8" x14ac:dyDescent="0.3">
      <c r="B3523" t="s">
        <v>1252</v>
      </c>
      <c r="C3523" t="s">
        <v>1301</v>
      </c>
      <c r="D3523" t="s">
        <v>1301</v>
      </c>
      <c r="E3523" t="s">
        <v>982</v>
      </c>
      <c r="F3523" t="s">
        <v>976</v>
      </c>
      <c r="G3523" t="s">
        <v>987</v>
      </c>
      <c r="H3523">
        <v>1130</v>
      </c>
    </row>
    <row r="3524" spans="2:8" x14ac:dyDescent="0.3">
      <c r="B3524" t="s">
        <v>1252</v>
      </c>
      <c r="C3524" t="s">
        <v>1301</v>
      </c>
      <c r="D3524" t="s">
        <v>1301</v>
      </c>
      <c r="E3524" t="s">
        <v>975</v>
      </c>
      <c r="F3524" t="s">
        <v>976</v>
      </c>
      <c r="G3524" t="s">
        <v>995</v>
      </c>
      <c r="H3524">
        <v>10942</v>
      </c>
    </row>
    <row r="3525" spans="2:8" x14ac:dyDescent="0.3">
      <c r="B3525" t="s">
        <v>1252</v>
      </c>
      <c r="C3525" t="s">
        <v>1301</v>
      </c>
      <c r="D3525" t="s">
        <v>1301</v>
      </c>
      <c r="E3525" t="s">
        <v>982</v>
      </c>
      <c r="F3525" t="s">
        <v>976</v>
      </c>
      <c r="G3525" t="s">
        <v>995</v>
      </c>
      <c r="H3525">
        <v>11480</v>
      </c>
    </row>
    <row r="3526" spans="2:8" x14ac:dyDescent="0.3">
      <c r="B3526" t="s">
        <v>1252</v>
      </c>
      <c r="C3526" t="s">
        <v>1301</v>
      </c>
      <c r="D3526" t="s">
        <v>1301</v>
      </c>
      <c r="E3526" t="s">
        <v>975</v>
      </c>
      <c r="F3526" t="s">
        <v>998</v>
      </c>
      <c r="G3526" t="s">
        <v>977</v>
      </c>
      <c r="H3526">
        <v>86</v>
      </c>
    </row>
    <row r="3527" spans="2:8" x14ac:dyDescent="0.3">
      <c r="B3527" t="s">
        <v>1252</v>
      </c>
      <c r="C3527" t="s">
        <v>1301</v>
      </c>
      <c r="D3527" t="s">
        <v>1301</v>
      </c>
      <c r="E3527" t="s">
        <v>982</v>
      </c>
      <c r="F3527" t="s">
        <v>998</v>
      </c>
      <c r="G3527" t="s">
        <v>977</v>
      </c>
      <c r="H3527">
        <v>91</v>
      </c>
    </row>
    <row r="3528" spans="2:8" x14ac:dyDescent="0.3">
      <c r="B3528" t="s">
        <v>1252</v>
      </c>
      <c r="C3528" t="s">
        <v>1301</v>
      </c>
      <c r="D3528" t="s">
        <v>1301</v>
      </c>
      <c r="E3528" t="s">
        <v>975</v>
      </c>
      <c r="F3528" t="s">
        <v>998</v>
      </c>
      <c r="G3528" t="s">
        <v>987</v>
      </c>
      <c r="H3528">
        <v>31</v>
      </c>
    </row>
    <row r="3529" spans="2:8" x14ac:dyDescent="0.3">
      <c r="B3529" t="s">
        <v>1252</v>
      </c>
      <c r="C3529" t="s">
        <v>1301</v>
      </c>
      <c r="D3529" t="s">
        <v>1301</v>
      </c>
      <c r="E3529" t="s">
        <v>982</v>
      </c>
      <c r="F3529" t="s">
        <v>998</v>
      </c>
      <c r="G3529" t="s">
        <v>987</v>
      </c>
      <c r="H3529">
        <v>24</v>
      </c>
    </row>
    <row r="3530" spans="2:8" x14ac:dyDescent="0.3">
      <c r="B3530" t="s">
        <v>1252</v>
      </c>
      <c r="C3530" t="s">
        <v>1301</v>
      </c>
      <c r="D3530" t="s">
        <v>1301</v>
      </c>
      <c r="E3530" t="s">
        <v>975</v>
      </c>
      <c r="F3530" t="s">
        <v>998</v>
      </c>
      <c r="G3530" t="s">
        <v>995</v>
      </c>
      <c r="H3530">
        <v>368</v>
      </c>
    </row>
    <row r="3531" spans="2:8" x14ac:dyDescent="0.3">
      <c r="B3531" t="s">
        <v>1252</v>
      </c>
      <c r="C3531" t="s">
        <v>1301</v>
      </c>
      <c r="D3531" t="s">
        <v>1301</v>
      </c>
      <c r="E3531" t="s">
        <v>982</v>
      </c>
      <c r="F3531" t="s">
        <v>998</v>
      </c>
      <c r="G3531" t="s">
        <v>995</v>
      </c>
      <c r="H3531">
        <v>326</v>
      </c>
    </row>
    <row r="3532" spans="2:8" x14ac:dyDescent="0.3">
      <c r="B3532" t="s">
        <v>1252</v>
      </c>
      <c r="C3532" t="s">
        <v>1301</v>
      </c>
      <c r="D3532" t="s">
        <v>1303</v>
      </c>
      <c r="E3532" t="s">
        <v>975</v>
      </c>
      <c r="F3532" t="s">
        <v>976</v>
      </c>
      <c r="G3532" t="s">
        <v>977</v>
      </c>
      <c r="H3532">
        <v>2369</v>
      </c>
    </row>
    <row r="3533" spans="2:8" x14ac:dyDescent="0.3">
      <c r="B3533" t="s">
        <v>1252</v>
      </c>
      <c r="C3533" t="s">
        <v>1301</v>
      </c>
      <c r="D3533" t="s">
        <v>1303</v>
      </c>
      <c r="E3533" t="s">
        <v>982</v>
      </c>
      <c r="F3533" t="s">
        <v>976</v>
      </c>
      <c r="G3533" t="s">
        <v>977</v>
      </c>
      <c r="H3533">
        <v>2299</v>
      </c>
    </row>
    <row r="3534" spans="2:8" x14ac:dyDescent="0.3">
      <c r="B3534" t="s">
        <v>1252</v>
      </c>
      <c r="C3534" t="s">
        <v>1301</v>
      </c>
      <c r="D3534" t="s">
        <v>1303</v>
      </c>
      <c r="E3534" t="s">
        <v>975</v>
      </c>
      <c r="F3534" t="s">
        <v>976</v>
      </c>
      <c r="G3534" t="s">
        <v>987</v>
      </c>
      <c r="H3534">
        <v>837</v>
      </c>
    </row>
    <row r="3535" spans="2:8" x14ac:dyDescent="0.3">
      <c r="B3535" t="s">
        <v>1252</v>
      </c>
      <c r="C3535" t="s">
        <v>1301</v>
      </c>
      <c r="D3535" t="s">
        <v>1303</v>
      </c>
      <c r="E3535" t="s">
        <v>982</v>
      </c>
      <c r="F3535" t="s">
        <v>976</v>
      </c>
      <c r="G3535" t="s">
        <v>987</v>
      </c>
      <c r="H3535">
        <v>890</v>
      </c>
    </row>
    <row r="3536" spans="2:8" x14ac:dyDescent="0.3">
      <c r="B3536" t="s">
        <v>1252</v>
      </c>
      <c r="C3536" t="s">
        <v>1301</v>
      </c>
      <c r="D3536" t="s">
        <v>1303</v>
      </c>
      <c r="E3536" t="s">
        <v>975</v>
      </c>
      <c r="F3536" t="s">
        <v>976</v>
      </c>
      <c r="G3536" t="s">
        <v>995</v>
      </c>
      <c r="H3536">
        <v>8334</v>
      </c>
    </row>
    <row r="3537" spans="2:8" x14ac:dyDescent="0.3">
      <c r="B3537" t="s">
        <v>1252</v>
      </c>
      <c r="C3537" t="s">
        <v>1301</v>
      </c>
      <c r="D3537" t="s">
        <v>1303</v>
      </c>
      <c r="E3537" t="s">
        <v>982</v>
      </c>
      <c r="F3537" t="s">
        <v>976</v>
      </c>
      <c r="G3537" t="s">
        <v>995</v>
      </c>
      <c r="H3537">
        <v>8908</v>
      </c>
    </row>
    <row r="3538" spans="2:8" x14ac:dyDescent="0.3">
      <c r="B3538" t="s">
        <v>1252</v>
      </c>
      <c r="C3538" t="s">
        <v>1301</v>
      </c>
      <c r="D3538" t="s">
        <v>1303</v>
      </c>
      <c r="E3538" t="s">
        <v>975</v>
      </c>
      <c r="F3538" t="s">
        <v>998</v>
      </c>
      <c r="G3538" t="s">
        <v>977</v>
      </c>
      <c r="H3538">
        <v>130</v>
      </c>
    </row>
    <row r="3539" spans="2:8" x14ac:dyDescent="0.3">
      <c r="B3539" t="s">
        <v>1252</v>
      </c>
      <c r="C3539" t="s">
        <v>1301</v>
      </c>
      <c r="D3539" t="s">
        <v>1303</v>
      </c>
      <c r="E3539" t="s">
        <v>982</v>
      </c>
      <c r="F3539" t="s">
        <v>998</v>
      </c>
      <c r="G3539" t="s">
        <v>977</v>
      </c>
      <c r="H3539">
        <v>126</v>
      </c>
    </row>
    <row r="3540" spans="2:8" x14ac:dyDescent="0.3">
      <c r="B3540" t="s">
        <v>1252</v>
      </c>
      <c r="C3540" t="s">
        <v>1301</v>
      </c>
      <c r="D3540" t="s">
        <v>1303</v>
      </c>
      <c r="E3540" t="s">
        <v>975</v>
      </c>
      <c r="F3540" t="s">
        <v>998</v>
      </c>
      <c r="G3540" t="s">
        <v>987</v>
      </c>
      <c r="H3540">
        <v>61</v>
      </c>
    </row>
    <row r="3541" spans="2:8" x14ac:dyDescent="0.3">
      <c r="B3541" t="s">
        <v>1252</v>
      </c>
      <c r="C3541" t="s">
        <v>1301</v>
      </c>
      <c r="D3541" t="s">
        <v>1303</v>
      </c>
      <c r="E3541" t="s">
        <v>982</v>
      </c>
      <c r="F3541" t="s">
        <v>998</v>
      </c>
      <c r="G3541" t="s">
        <v>987</v>
      </c>
      <c r="H3541">
        <v>34</v>
      </c>
    </row>
    <row r="3542" spans="2:8" x14ac:dyDescent="0.3">
      <c r="B3542" t="s">
        <v>1252</v>
      </c>
      <c r="C3542" t="s">
        <v>1301</v>
      </c>
      <c r="D3542" t="s">
        <v>1303</v>
      </c>
      <c r="E3542" t="s">
        <v>975</v>
      </c>
      <c r="F3542" t="s">
        <v>998</v>
      </c>
      <c r="G3542" t="s">
        <v>995</v>
      </c>
      <c r="H3542">
        <v>601</v>
      </c>
    </row>
    <row r="3543" spans="2:8" x14ac:dyDescent="0.3">
      <c r="B3543" t="s">
        <v>1252</v>
      </c>
      <c r="C3543" t="s">
        <v>1301</v>
      </c>
      <c r="D3543" t="s">
        <v>1303</v>
      </c>
      <c r="E3543" t="s">
        <v>982</v>
      </c>
      <c r="F3543" t="s">
        <v>998</v>
      </c>
      <c r="G3543" t="s">
        <v>995</v>
      </c>
      <c r="H3543">
        <v>613</v>
      </c>
    </row>
    <row r="3544" spans="2:8" x14ac:dyDescent="0.3">
      <c r="B3544" t="s">
        <v>1252</v>
      </c>
      <c r="C3544" t="s">
        <v>1301</v>
      </c>
      <c r="D3544" t="s">
        <v>1304</v>
      </c>
      <c r="E3544" t="s">
        <v>975</v>
      </c>
      <c r="F3544" t="s">
        <v>976</v>
      </c>
      <c r="G3544" t="s">
        <v>977</v>
      </c>
      <c r="H3544">
        <v>662</v>
      </c>
    </row>
    <row r="3545" spans="2:8" x14ac:dyDescent="0.3">
      <c r="B3545" t="s">
        <v>1252</v>
      </c>
      <c r="C3545" t="s">
        <v>1301</v>
      </c>
      <c r="D3545" t="s">
        <v>1304</v>
      </c>
      <c r="E3545" t="s">
        <v>982</v>
      </c>
      <c r="F3545" t="s">
        <v>976</v>
      </c>
      <c r="G3545" t="s">
        <v>977</v>
      </c>
      <c r="H3545">
        <v>624</v>
      </c>
    </row>
    <row r="3546" spans="2:8" x14ac:dyDescent="0.3">
      <c r="B3546" t="s">
        <v>1252</v>
      </c>
      <c r="C3546" t="s">
        <v>1301</v>
      </c>
      <c r="D3546" t="s">
        <v>1304</v>
      </c>
      <c r="E3546" t="s">
        <v>975</v>
      </c>
      <c r="F3546" t="s">
        <v>976</v>
      </c>
      <c r="G3546" t="s">
        <v>987</v>
      </c>
      <c r="H3546">
        <v>243</v>
      </c>
    </row>
    <row r="3547" spans="2:8" x14ac:dyDescent="0.3">
      <c r="B3547" t="s">
        <v>1252</v>
      </c>
      <c r="C3547" t="s">
        <v>1301</v>
      </c>
      <c r="D3547" t="s">
        <v>1304</v>
      </c>
      <c r="E3547" t="s">
        <v>982</v>
      </c>
      <c r="F3547" t="s">
        <v>976</v>
      </c>
      <c r="G3547" t="s">
        <v>987</v>
      </c>
      <c r="H3547">
        <v>253</v>
      </c>
    </row>
    <row r="3548" spans="2:8" x14ac:dyDescent="0.3">
      <c r="B3548" t="s">
        <v>1252</v>
      </c>
      <c r="C3548" t="s">
        <v>1301</v>
      </c>
      <c r="D3548" t="s">
        <v>1304</v>
      </c>
      <c r="E3548" t="s">
        <v>975</v>
      </c>
      <c r="F3548" t="s">
        <v>976</v>
      </c>
      <c r="G3548" t="s">
        <v>995</v>
      </c>
      <c r="H3548">
        <v>2616</v>
      </c>
    </row>
    <row r="3549" spans="2:8" x14ac:dyDescent="0.3">
      <c r="B3549" t="s">
        <v>1252</v>
      </c>
      <c r="C3549" t="s">
        <v>1301</v>
      </c>
      <c r="D3549" t="s">
        <v>1304</v>
      </c>
      <c r="E3549" t="s">
        <v>982</v>
      </c>
      <c r="F3549" t="s">
        <v>976</v>
      </c>
      <c r="G3549" t="s">
        <v>995</v>
      </c>
      <c r="H3549">
        <v>2732</v>
      </c>
    </row>
    <row r="3550" spans="2:8" x14ac:dyDescent="0.3">
      <c r="B3550" t="s">
        <v>1252</v>
      </c>
      <c r="C3550" t="s">
        <v>1301</v>
      </c>
      <c r="D3550" t="s">
        <v>1304</v>
      </c>
      <c r="E3550" t="s">
        <v>975</v>
      </c>
      <c r="F3550" t="s">
        <v>998</v>
      </c>
      <c r="G3550" t="s">
        <v>977</v>
      </c>
      <c r="H3550">
        <v>1</v>
      </c>
    </row>
    <row r="3551" spans="2:8" x14ac:dyDescent="0.3">
      <c r="B3551" t="s">
        <v>1252</v>
      </c>
      <c r="C3551" t="s">
        <v>1301</v>
      </c>
      <c r="D3551" t="s">
        <v>1304</v>
      </c>
      <c r="E3551" t="s">
        <v>982</v>
      </c>
      <c r="F3551" t="s">
        <v>998</v>
      </c>
      <c r="G3551" t="s">
        <v>977</v>
      </c>
      <c r="H3551">
        <v>5</v>
      </c>
    </row>
    <row r="3552" spans="2:8" x14ac:dyDescent="0.3">
      <c r="B3552" t="s">
        <v>1252</v>
      </c>
      <c r="C3552" t="s">
        <v>1301</v>
      </c>
      <c r="D3552" t="s">
        <v>1304</v>
      </c>
      <c r="E3552" t="s">
        <v>975</v>
      </c>
      <c r="F3552" t="s">
        <v>998</v>
      </c>
      <c r="G3552" t="s">
        <v>987</v>
      </c>
      <c r="H3552">
        <v>1</v>
      </c>
    </row>
    <row r="3553" spans="2:8" x14ac:dyDescent="0.3">
      <c r="B3553" t="s">
        <v>1252</v>
      </c>
      <c r="C3553" t="s">
        <v>1301</v>
      </c>
      <c r="D3553" t="s">
        <v>1304</v>
      </c>
      <c r="E3553" t="s">
        <v>982</v>
      </c>
      <c r="F3553" t="s">
        <v>998</v>
      </c>
      <c r="G3553" t="s">
        <v>987</v>
      </c>
      <c r="H3553">
        <v>5</v>
      </c>
    </row>
    <row r="3554" spans="2:8" x14ac:dyDescent="0.3">
      <c r="B3554" t="s">
        <v>1252</v>
      </c>
      <c r="C3554" t="s">
        <v>1301</v>
      </c>
      <c r="D3554" t="s">
        <v>1304</v>
      </c>
      <c r="E3554" t="s">
        <v>975</v>
      </c>
      <c r="F3554" t="s">
        <v>998</v>
      </c>
      <c r="G3554" t="s">
        <v>995</v>
      </c>
      <c r="H3554">
        <v>38</v>
      </c>
    </row>
    <row r="3555" spans="2:8" x14ac:dyDescent="0.3">
      <c r="B3555" t="s">
        <v>1252</v>
      </c>
      <c r="C3555" t="s">
        <v>1301</v>
      </c>
      <c r="D3555" t="s">
        <v>1304</v>
      </c>
      <c r="E3555" t="s">
        <v>982</v>
      </c>
      <c r="F3555" t="s">
        <v>998</v>
      </c>
      <c r="G3555" t="s">
        <v>995</v>
      </c>
      <c r="H3555">
        <v>29</v>
      </c>
    </row>
    <row r="3556" spans="2:8" x14ac:dyDescent="0.3">
      <c r="B3556" t="s">
        <v>1252</v>
      </c>
      <c r="C3556" t="s">
        <v>1301</v>
      </c>
      <c r="D3556" t="s">
        <v>1305</v>
      </c>
      <c r="E3556" t="s">
        <v>975</v>
      </c>
      <c r="F3556" t="s">
        <v>976</v>
      </c>
      <c r="G3556" t="s">
        <v>977</v>
      </c>
      <c r="H3556">
        <v>1122</v>
      </c>
    </row>
    <row r="3557" spans="2:8" x14ac:dyDescent="0.3">
      <c r="B3557" t="s">
        <v>1252</v>
      </c>
      <c r="C3557" t="s">
        <v>1301</v>
      </c>
      <c r="D3557" t="s">
        <v>1305</v>
      </c>
      <c r="E3557" t="s">
        <v>982</v>
      </c>
      <c r="F3557" t="s">
        <v>976</v>
      </c>
      <c r="G3557" t="s">
        <v>977</v>
      </c>
      <c r="H3557">
        <v>1074</v>
      </c>
    </row>
    <row r="3558" spans="2:8" x14ac:dyDescent="0.3">
      <c r="B3558" t="s">
        <v>1252</v>
      </c>
      <c r="C3558" t="s">
        <v>1301</v>
      </c>
      <c r="D3558" t="s">
        <v>1305</v>
      </c>
      <c r="E3558" t="s">
        <v>975</v>
      </c>
      <c r="F3558" t="s">
        <v>976</v>
      </c>
      <c r="G3558" t="s">
        <v>987</v>
      </c>
      <c r="H3558">
        <v>456</v>
      </c>
    </row>
    <row r="3559" spans="2:8" x14ac:dyDescent="0.3">
      <c r="B3559" t="s">
        <v>1252</v>
      </c>
      <c r="C3559" t="s">
        <v>1301</v>
      </c>
      <c r="D3559" t="s">
        <v>1305</v>
      </c>
      <c r="E3559" t="s">
        <v>982</v>
      </c>
      <c r="F3559" t="s">
        <v>976</v>
      </c>
      <c r="G3559" t="s">
        <v>987</v>
      </c>
      <c r="H3559">
        <v>460</v>
      </c>
    </row>
    <row r="3560" spans="2:8" x14ac:dyDescent="0.3">
      <c r="B3560" t="s">
        <v>1252</v>
      </c>
      <c r="C3560" t="s">
        <v>1301</v>
      </c>
      <c r="D3560" t="s">
        <v>1305</v>
      </c>
      <c r="E3560" t="s">
        <v>975</v>
      </c>
      <c r="F3560" t="s">
        <v>976</v>
      </c>
      <c r="G3560" t="s">
        <v>995</v>
      </c>
      <c r="H3560">
        <v>5248</v>
      </c>
    </row>
    <row r="3561" spans="2:8" x14ac:dyDescent="0.3">
      <c r="B3561" t="s">
        <v>1252</v>
      </c>
      <c r="C3561" t="s">
        <v>1301</v>
      </c>
      <c r="D3561" t="s">
        <v>1305</v>
      </c>
      <c r="E3561" t="s">
        <v>982</v>
      </c>
      <c r="F3561" t="s">
        <v>976</v>
      </c>
      <c r="G3561" t="s">
        <v>995</v>
      </c>
      <c r="H3561">
        <v>5651</v>
      </c>
    </row>
    <row r="3562" spans="2:8" x14ac:dyDescent="0.3">
      <c r="B3562" t="s">
        <v>1252</v>
      </c>
      <c r="C3562" t="s">
        <v>1301</v>
      </c>
      <c r="D3562" t="s">
        <v>1305</v>
      </c>
      <c r="E3562" t="s">
        <v>975</v>
      </c>
      <c r="F3562" t="s">
        <v>998</v>
      </c>
      <c r="G3562" t="s">
        <v>977</v>
      </c>
      <c r="H3562">
        <v>6</v>
      </c>
    </row>
    <row r="3563" spans="2:8" x14ac:dyDescent="0.3">
      <c r="B3563" t="s">
        <v>1252</v>
      </c>
      <c r="C3563" t="s">
        <v>1301</v>
      </c>
      <c r="D3563" t="s">
        <v>1305</v>
      </c>
      <c r="E3563" t="s">
        <v>982</v>
      </c>
      <c r="F3563" t="s">
        <v>998</v>
      </c>
      <c r="G3563" t="s">
        <v>977</v>
      </c>
      <c r="H3563">
        <v>10</v>
      </c>
    </row>
    <row r="3564" spans="2:8" x14ac:dyDescent="0.3">
      <c r="B3564" t="s">
        <v>1252</v>
      </c>
      <c r="C3564" t="s">
        <v>1301</v>
      </c>
      <c r="D3564" t="s">
        <v>1305</v>
      </c>
      <c r="E3564" t="s">
        <v>975</v>
      </c>
      <c r="F3564" t="s">
        <v>998</v>
      </c>
      <c r="G3564" t="s">
        <v>987</v>
      </c>
      <c r="H3564">
        <v>3</v>
      </c>
    </row>
    <row r="3565" spans="2:8" x14ac:dyDescent="0.3">
      <c r="B3565" t="s">
        <v>1252</v>
      </c>
      <c r="C3565" t="s">
        <v>1301</v>
      </c>
      <c r="D3565" t="s">
        <v>1305</v>
      </c>
      <c r="E3565" t="s">
        <v>982</v>
      </c>
      <c r="F3565" t="s">
        <v>998</v>
      </c>
      <c r="G3565" t="s">
        <v>987</v>
      </c>
      <c r="H3565">
        <v>5</v>
      </c>
    </row>
    <row r="3566" spans="2:8" x14ac:dyDescent="0.3">
      <c r="B3566" t="s">
        <v>1252</v>
      </c>
      <c r="C3566" t="s">
        <v>1301</v>
      </c>
      <c r="D3566" t="s">
        <v>1305</v>
      </c>
      <c r="E3566" t="s">
        <v>975</v>
      </c>
      <c r="F3566" t="s">
        <v>998</v>
      </c>
      <c r="G3566" t="s">
        <v>995</v>
      </c>
      <c r="H3566">
        <v>85</v>
      </c>
    </row>
    <row r="3567" spans="2:8" x14ac:dyDescent="0.3">
      <c r="B3567" t="s">
        <v>1252</v>
      </c>
      <c r="C3567" t="s">
        <v>1301</v>
      </c>
      <c r="D3567" t="s">
        <v>1305</v>
      </c>
      <c r="E3567" t="s">
        <v>982</v>
      </c>
      <c r="F3567" t="s">
        <v>998</v>
      </c>
      <c r="G3567" t="s">
        <v>995</v>
      </c>
      <c r="H3567">
        <v>71</v>
      </c>
    </row>
    <row r="3568" spans="2:8" x14ac:dyDescent="0.3">
      <c r="B3568" t="s">
        <v>1252</v>
      </c>
      <c r="C3568" t="s">
        <v>1301</v>
      </c>
      <c r="D3568" t="s">
        <v>1306</v>
      </c>
      <c r="E3568" t="s">
        <v>975</v>
      </c>
      <c r="F3568" t="s">
        <v>976</v>
      </c>
      <c r="G3568" t="s">
        <v>977</v>
      </c>
      <c r="H3568">
        <v>609</v>
      </c>
    </row>
    <row r="3569" spans="2:8" x14ac:dyDescent="0.3">
      <c r="B3569" t="s">
        <v>1252</v>
      </c>
      <c r="C3569" t="s">
        <v>1301</v>
      </c>
      <c r="D3569" t="s">
        <v>1306</v>
      </c>
      <c r="E3569" t="s">
        <v>982</v>
      </c>
      <c r="F3569" t="s">
        <v>976</v>
      </c>
      <c r="G3569" t="s">
        <v>977</v>
      </c>
      <c r="H3569">
        <v>577</v>
      </c>
    </row>
    <row r="3570" spans="2:8" x14ac:dyDescent="0.3">
      <c r="B3570" t="s">
        <v>1252</v>
      </c>
      <c r="C3570" t="s">
        <v>1301</v>
      </c>
      <c r="D3570" t="s">
        <v>1306</v>
      </c>
      <c r="E3570" t="s">
        <v>975</v>
      </c>
      <c r="F3570" t="s">
        <v>976</v>
      </c>
      <c r="G3570" t="s">
        <v>987</v>
      </c>
      <c r="H3570">
        <v>195</v>
      </c>
    </row>
    <row r="3571" spans="2:8" x14ac:dyDescent="0.3">
      <c r="B3571" t="s">
        <v>1252</v>
      </c>
      <c r="C3571" t="s">
        <v>1301</v>
      </c>
      <c r="D3571" t="s">
        <v>1306</v>
      </c>
      <c r="E3571" t="s">
        <v>982</v>
      </c>
      <c r="F3571" t="s">
        <v>976</v>
      </c>
      <c r="G3571" t="s">
        <v>987</v>
      </c>
      <c r="H3571">
        <v>220</v>
      </c>
    </row>
    <row r="3572" spans="2:8" x14ac:dyDescent="0.3">
      <c r="B3572" t="s">
        <v>1252</v>
      </c>
      <c r="C3572" t="s">
        <v>1301</v>
      </c>
      <c r="D3572" t="s">
        <v>1306</v>
      </c>
      <c r="E3572" t="s">
        <v>975</v>
      </c>
      <c r="F3572" t="s">
        <v>976</v>
      </c>
      <c r="G3572" t="s">
        <v>995</v>
      </c>
      <c r="H3572">
        <v>2365</v>
      </c>
    </row>
    <row r="3573" spans="2:8" x14ac:dyDescent="0.3">
      <c r="B3573" t="s">
        <v>1252</v>
      </c>
      <c r="C3573" t="s">
        <v>1301</v>
      </c>
      <c r="D3573" t="s">
        <v>1306</v>
      </c>
      <c r="E3573" t="s">
        <v>982</v>
      </c>
      <c r="F3573" t="s">
        <v>976</v>
      </c>
      <c r="G3573" t="s">
        <v>995</v>
      </c>
      <c r="H3573">
        <v>2421</v>
      </c>
    </row>
    <row r="3574" spans="2:8" x14ac:dyDescent="0.3">
      <c r="B3574" t="s">
        <v>1252</v>
      </c>
      <c r="C3574" t="s">
        <v>1301</v>
      </c>
      <c r="D3574" t="s">
        <v>1306</v>
      </c>
      <c r="E3574" t="s">
        <v>975</v>
      </c>
      <c r="F3574" t="s">
        <v>998</v>
      </c>
      <c r="G3574" t="s">
        <v>977</v>
      </c>
      <c r="H3574">
        <v>13</v>
      </c>
    </row>
    <row r="3575" spans="2:8" x14ac:dyDescent="0.3">
      <c r="B3575" t="s">
        <v>1252</v>
      </c>
      <c r="C3575" t="s">
        <v>1301</v>
      </c>
      <c r="D3575" t="s">
        <v>1306</v>
      </c>
      <c r="E3575" t="s">
        <v>982</v>
      </c>
      <c r="F3575" t="s">
        <v>998</v>
      </c>
      <c r="G3575" t="s">
        <v>977</v>
      </c>
      <c r="H3575">
        <v>10</v>
      </c>
    </row>
    <row r="3576" spans="2:8" x14ac:dyDescent="0.3">
      <c r="B3576" t="s">
        <v>1252</v>
      </c>
      <c r="C3576" t="s">
        <v>1301</v>
      </c>
      <c r="D3576" t="s">
        <v>1306</v>
      </c>
      <c r="E3576" t="s">
        <v>975</v>
      </c>
      <c r="F3576" t="s">
        <v>998</v>
      </c>
      <c r="G3576" t="s">
        <v>987</v>
      </c>
      <c r="H3576">
        <v>1</v>
      </c>
    </row>
    <row r="3577" spans="2:8" x14ac:dyDescent="0.3">
      <c r="B3577" t="s">
        <v>1252</v>
      </c>
      <c r="C3577" t="s">
        <v>1301</v>
      </c>
      <c r="D3577" t="s">
        <v>1306</v>
      </c>
      <c r="E3577" t="s">
        <v>982</v>
      </c>
      <c r="F3577" t="s">
        <v>998</v>
      </c>
      <c r="G3577" t="s">
        <v>987</v>
      </c>
      <c r="H3577">
        <v>0</v>
      </c>
    </row>
    <row r="3578" spans="2:8" x14ac:dyDescent="0.3">
      <c r="B3578" t="s">
        <v>1252</v>
      </c>
      <c r="C3578" t="s">
        <v>1301</v>
      </c>
      <c r="D3578" t="s">
        <v>1306</v>
      </c>
      <c r="E3578" t="s">
        <v>975</v>
      </c>
      <c r="F3578" t="s">
        <v>998</v>
      </c>
      <c r="G3578" t="s">
        <v>995</v>
      </c>
      <c r="H3578">
        <v>38</v>
      </c>
    </row>
    <row r="3579" spans="2:8" x14ac:dyDescent="0.3">
      <c r="B3579" t="s">
        <v>1252</v>
      </c>
      <c r="C3579" t="s">
        <v>1301</v>
      </c>
      <c r="D3579" t="s">
        <v>1306</v>
      </c>
      <c r="E3579" t="s">
        <v>982</v>
      </c>
      <c r="F3579" t="s">
        <v>998</v>
      </c>
      <c r="G3579" t="s">
        <v>995</v>
      </c>
      <c r="H3579">
        <v>41</v>
      </c>
    </row>
    <row r="3580" spans="2:8" x14ac:dyDescent="0.3">
      <c r="B3580" t="s">
        <v>1252</v>
      </c>
      <c r="C3580" t="s">
        <v>1301</v>
      </c>
      <c r="D3580" t="s">
        <v>1307</v>
      </c>
      <c r="E3580" t="s">
        <v>975</v>
      </c>
      <c r="F3580" t="s">
        <v>976</v>
      </c>
      <c r="G3580" t="s">
        <v>977</v>
      </c>
      <c r="H3580">
        <v>517</v>
      </c>
    </row>
    <row r="3581" spans="2:8" x14ac:dyDescent="0.3">
      <c r="B3581" t="s">
        <v>1252</v>
      </c>
      <c r="C3581" t="s">
        <v>1301</v>
      </c>
      <c r="D3581" t="s">
        <v>1307</v>
      </c>
      <c r="E3581" t="s">
        <v>982</v>
      </c>
      <c r="F3581" t="s">
        <v>976</v>
      </c>
      <c r="G3581" t="s">
        <v>977</v>
      </c>
      <c r="H3581">
        <v>502</v>
      </c>
    </row>
    <row r="3582" spans="2:8" x14ac:dyDescent="0.3">
      <c r="B3582" t="s">
        <v>1252</v>
      </c>
      <c r="C3582" t="s">
        <v>1301</v>
      </c>
      <c r="D3582" t="s">
        <v>1307</v>
      </c>
      <c r="E3582" t="s">
        <v>975</v>
      </c>
      <c r="F3582" t="s">
        <v>976</v>
      </c>
      <c r="G3582" t="s">
        <v>987</v>
      </c>
      <c r="H3582">
        <v>269</v>
      </c>
    </row>
    <row r="3583" spans="2:8" x14ac:dyDescent="0.3">
      <c r="B3583" t="s">
        <v>1252</v>
      </c>
      <c r="C3583" t="s">
        <v>1301</v>
      </c>
      <c r="D3583" t="s">
        <v>1307</v>
      </c>
      <c r="E3583" t="s">
        <v>982</v>
      </c>
      <c r="F3583" t="s">
        <v>976</v>
      </c>
      <c r="G3583" t="s">
        <v>987</v>
      </c>
      <c r="H3583">
        <v>269</v>
      </c>
    </row>
    <row r="3584" spans="2:8" x14ac:dyDescent="0.3">
      <c r="B3584" t="s">
        <v>1252</v>
      </c>
      <c r="C3584" t="s">
        <v>1301</v>
      </c>
      <c r="D3584" t="s">
        <v>1307</v>
      </c>
      <c r="E3584" t="s">
        <v>975</v>
      </c>
      <c r="F3584" t="s">
        <v>976</v>
      </c>
      <c r="G3584" t="s">
        <v>995</v>
      </c>
      <c r="H3584">
        <v>2311</v>
      </c>
    </row>
    <row r="3585" spans="2:8" x14ac:dyDescent="0.3">
      <c r="B3585" t="s">
        <v>1252</v>
      </c>
      <c r="C3585" t="s">
        <v>1301</v>
      </c>
      <c r="D3585" t="s">
        <v>1307</v>
      </c>
      <c r="E3585" t="s">
        <v>982</v>
      </c>
      <c r="F3585" t="s">
        <v>976</v>
      </c>
      <c r="G3585" t="s">
        <v>995</v>
      </c>
      <c r="H3585">
        <v>2328</v>
      </c>
    </row>
    <row r="3586" spans="2:8" x14ac:dyDescent="0.3">
      <c r="B3586" t="s">
        <v>1252</v>
      </c>
      <c r="C3586" t="s">
        <v>1301</v>
      </c>
      <c r="D3586" t="s">
        <v>1307</v>
      </c>
      <c r="E3586" t="s">
        <v>975</v>
      </c>
      <c r="F3586" t="s">
        <v>998</v>
      </c>
      <c r="G3586" t="s">
        <v>977</v>
      </c>
      <c r="H3586">
        <v>9</v>
      </c>
    </row>
    <row r="3587" spans="2:8" x14ac:dyDescent="0.3">
      <c r="B3587" t="s">
        <v>1252</v>
      </c>
      <c r="C3587" t="s">
        <v>1301</v>
      </c>
      <c r="D3587" t="s">
        <v>1307</v>
      </c>
      <c r="E3587" t="s">
        <v>982</v>
      </c>
      <c r="F3587" t="s">
        <v>998</v>
      </c>
      <c r="G3587" t="s">
        <v>977</v>
      </c>
      <c r="H3587">
        <v>9</v>
      </c>
    </row>
    <row r="3588" spans="2:8" x14ac:dyDescent="0.3">
      <c r="B3588" t="s">
        <v>1252</v>
      </c>
      <c r="C3588" t="s">
        <v>1301</v>
      </c>
      <c r="D3588" t="s">
        <v>1307</v>
      </c>
      <c r="E3588" t="s">
        <v>975</v>
      </c>
      <c r="F3588" t="s">
        <v>998</v>
      </c>
      <c r="G3588" t="s">
        <v>987</v>
      </c>
      <c r="H3588">
        <v>1</v>
      </c>
    </row>
    <row r="3589" spans="2:8" x14ac:dyDescent="0.3">
      <c r="B3589" t="s">
        <v>1252</v>
      </c>
      <c r="C3589" t="s">
        <v>1301</v>
      </c>
      <c r="D3589" t="s">
        <v>1307</v>
      </c>
      <c r="E3589" t="s">
        <v>982</v>
      </c>
      <c r="F3589" t="s">
        <v>998</v>
      </c>
      <c r="G3589" t="s">
        <v>987</v>
      </c>
      <c r="H3589">
        <v>2</v>
      </c>
    </row>
    <row r="3590" spans="2:8" x14ac:dyDescent="0.3">
      <c r="B3590" t="s">
        <v>1252</v>
      </c>
      <c r="C3590" t="s">
        <v>1301</v>
      </c>
      <c r="D3590" t="s">
        <v>1307</v>
      </c>
      <c r="E3590" t="s">
        <v>975</v>
      </c>
      <c r="F3590" t="s">
        <v>998</v>
      </c>
      <c r="G3590" t="s">
        <v>995</v>
      </c>
      <c r="H3590">
        <v>43</v>
      </c>
    </row>
    <row r="3591" spans="2:8" x14ac:dyDescent="0.3">
      <c r="B3591" t="s">
        <v>1252</v>
      </c>
      <c r="C3591" t="s">
        <v>1301</v>
      </c>
      <c r="D3591" t="s">
        <v>1307</v>
      </c>
      <c r="E3591" t="s">
        <v>982</v>
      </c>
      <c r="F3591" t="s">
        <v>998</v>
      </c>
      <c r="G3591" t="s">
        <v>995</v>
      </c>
      <c r="H3591">
        <v>22</v>
      </c>
    </row>
    <row r="3592" spans="2:8" x14ac:dyDescent="0.3">
      <c r="B3592" t="s">
        <v>1252</v>
      </c>
      <c r="C3592" t="s">
        <v>1301</v>
      </c>
      <c r="D3592" t="s">
        <v>1308</v>
      </c>
      <c r="E3592" t="s">
        <v>975</v>
      </c>
      <c r="F3592" t="s">
        <v>976</v>
      </c>
      <c r="G3592" t="s">
        <v>977</v>
      </c>
      <c r="H3592">
        <v>183</v>
      </c>
    </row>
    <row r="3593" spans="2:8" x14ac:dyDescent="0.3">
      <c r="B3593" t="s">
        <v>1252</v>
      </c>
      <c r="C3593" t="s">
        <v>1301</v>
      </c>
      <c r="D3593" t="s">
        <v>1308</v>
      </c>
      <c r="E3593" t="s">
        <v>982</v>
      </c>
      <c r="F3593" t="s">
        <v>976</v>
      </c>
      <c r="G3593" t="s">
        <v>977</v>
      </c>
      <c r="H3593">
        <v>180</v>
      </c>
    </row>
    <row r="3594" spans="2:8" x14ac:dyDescent="0.3">
      <c r="B3594" t="s">
        <v>1252</v>
      </c>
      <c r="C3594" t="s">
        <v>1301</v>
      </c>
      <c r="D3594" t="s">
        <v>1308</v>
      </c>
      <c r="E3594" t="s">
        <v>975</v>
      </c>
      <c r="F3594" t="s">
        <v>976</v>
      </c>
      <c r="G3594" t="s">
        <v>987</v>
      </c>
      <c r="H3594">
        <v>62</v>
      </c>
    </row>
    <row r="3595" spans="2:8" x14ac:dyDescent="0.3">
      <c r="B3595" t="s">
        <v>1252</v>
      </c>
      <c r="C3595" t="s">
        <v>1301</v>
      </c>
      <c r="D3595" t="s">
        <v>1308</v>
      </c>
      <c r="E3595" t="s">
        <v>982</v>
      </c>
      <c r="F3595" t="s">
        <v>976</v>
      </c>
      <c r="G3595" t="s">
        <v>987</v>
      </c>
      <c r="H3595">
        <v>83</v>
      </c>
    </row>
    <row r="3596" spans="2:8" x14ac:dyDescent="0.3">
      <c r="B3596" t="s">
        <v>1252</v>
      </c>
      <c r="C3596" t="s">
        <v>1301</v>
      </c>
      <c r="D3596" t="s">
        <v>1308</v>
      </c>
      <c r="E3596" t="s">
        <v>975</v>
      </c>
      <c r="F3596" t="s">
        <v>976</v>
      </c>
      <c r="G3596" t="s">
        <v>995</v>
      </c>
      <c r="H3596">
        <v>744</v>
      </c>
    </row>
    <row r="3597" spans="2:8" x14ac:dyDescent="0.3">
      <c r="B3597" t="s">
        <v>1252</v>
      </c>
      <c r="C3597" t="s">
        <v>1301</v>
      </c>
      <c r="D3597" t="s">
        <v>1308</v>
      </c>
      <c r="E3597" t="s">
        <v>982</v>
      </c>
      <c r="F3597" t="s">
        <v>976</v>
      </c>
      <c r="G3597" t="s">
        <v>995</v>
      </c>
      <c r="H3597">
        <v>796</v>
      </c>
    </row>
    <row r="3598" spans="2:8" x14ac:dyDescent="0.3">
      <c r="B3598" t="s">
        <v>1252</v>
      </c>
      <c r="C3598" t="s">
        <v>1301</v>
      </c>
      <c r="D3598" t="s">
        <v>1308</v>
      </c>
      <c r="E3598" t="s">
        <v>975</v>
      </c>
      <c r="F3598" t="s">
        <v>998</v>
      </c>
      <c r="G3598" t="s">
        <v>977</v>
      </c>
      <c r="H3598">
        <v>5</v>
      </c>
    </row>
    <row r="3599" spans="2:8" x14ac:dyDescent="0.3">
      <c r="B3599" t="s">
        <v>1252</v>
      </c>
      <c r="C3599" t="s">
        <v>1301</v>
      </c>
      <c r="D3599" t="s">
        <v>1308</v>
      </c>
      <c r="E3599" t="s">
        <v>982</v>
      </c>
      <c r="F3599" t="s">
        <v>998</v>
      </c>
      <c r="G3599" t="s">
        <v>977</v>
      </c>
      <c r="H3599">
        <v>0</v>
      </c>
    </row>
    <row r="3600" spans="2:8" x14ac:dyDescent="0.3">
      <c r="B3600" t="s">
        <v>1252</v>
      </c>
      <c r="C3600" t="s">
        <v>1301</v>
      </c>
      <c r="D3600" t="s">
        <v>1308</v>
      </c>
      <c r="E3600" t="s">
        <v>975</v>
      </c>
      <c r="F3600" t="s">
        <v>998</v>
      </c>
      <c r="G3600" t="s">
        <v>987</v>
      </c>
      <c r="H3600">
        <v>1</v>
      </c>
    </row>
    <row r="3601" spans="2:8" x14ac:dyDescent="0.3">
      <c r="B3601" t="s">
        <v>1252</v>
      </c>
      <c r="C3601" t="s">
        <v>1301</v>
      </c>
      <c r="D3601" t="s">
        <v>1308</v>
      </c>
      <c r="E3601" t="s">
        <v>982</v>
      </c>
      <c r="F3601" t="s">
        <v>998</v>
      </c>
      <c r="G3601" t="s">
        <v>987</v>
      </c>
      <c r="H3601">
        <v>0</v>
      </c>
    </row>
    <row r="3602" spans="2:8" x14ac:dyDescent="0.3">
      <c r="B3602" t="s">
        <v>1252</v>
      </c>
      <c r="C3602" t="s">
        <v>1301</v>
      </c>
      <c r="D3602" t="s">
        <v>1308</v>
      </c>
      <c r="E3602" t="s">
        <v>975</v>
      </c>
      <c r="F3602" t="s">
        <v>998</v>
      </c>
      <c r="G3602" t="s">
        <v>995</v>
      </c>
      <c r="H3602">
        <v>13</v>
      </c>
    </row>
    <row r="3603" spans="2:8" x14ac:dyDescent="0.3">
      <c r="B3603" t="s">
        <v>1252</v>
      </c>
      <c r="C3603" t="s">
        <v>1301</v>
      </c>
      <c r="D3603" t="s">
        <v>1308</v>
      </c>
      <c r="E3603" t="s">
        <v>982</v>
      </c>
      <c r="F3603" t="s">
        <v>998</v>
      </c>
      <c r="G3603" t="s">
        <v>995</v>
      </c>
      <c r="H3603">
        <v>14</v>
      </c>
    </row>
    <row r="3604" spans="2:8" x14ac:dyDescent="0.3">
      <c r="B3604" t="s">
        <v>1252</v>
      </c>
      <c r="C3604" t="s">
        <v>1301</v>
      </c>
      <c r="D3604" t="s">
        <v>1309</v>
      </c>
      <c r="E3604" t="s">
        <v>975</v>
      </c>
      <c r="F3604" t="s">
        <v>976</v>
      </c>
      <c r="G3604" t="s">
        <v>977</v>
      </c>
      <c r="H3604">
        <v>527</v>
      </c>
    </row>
    <row r="3605" spans="2:8" x14ac:dyDescent="0.3">
      <c r="B3605" t="s">
        <v>1252</v>
      </c>
      <c r="C3605" t="s">
        <v>1301</v>
      </c>
      <c r="D3605" t="s">
        <v>1309</v>
      </c>
      <c r="E3605" t="s">
        <v>982</v>
      </c>
      <c r="F3605" t="s">
        <v>976</v>
      </c>
      <c r="G3605" t="s">
        <v>977</v>
      </c>
      <c r="H3605">
        <v>527</v>
      </c>
    </row>
    <row r="3606" spans="2:8" x14ac:dyDescent="0.3">
      <c r="B3606" t="s">
        <v>1252</v>
      </c>
      <c r="C3606" t="s">
        <v>1301</v>
      </c>
      <c r="D3606" t="s">
        <v>1309</v>
      </c>
      <c r="E3606" t="s">
        <v>975</v>
      </c>
      <c r="F3606" t="s">
        <v>976</v>
      </c>
      <c r="G3606" t="s">
        <v>987</v>
      </c>
      <c r="H3606">
        <v>239</v>
      </c>
    </row>
    <row r="3607" spans="2:8" x14ac:dyDescent="0.3">
      <c r="B3607" t="s">
        <v>1252</v>
      </c>
      <c r="C3607" t="s">
        <v>1301</v>
      </c>
      <c r="D3607" t="s">
        <v>1309</v>
      </c>
      <c r="E3607" t="s">
        <v>982</v>
      </c>
      <c r="F3607" t="s">
        <v>976</v>
      </c>
      <c r="G3607" t="s">
        <v>987</v>
      </c>
      <c r="H3607">
        <v>246</v>
      </c>
    </row>
    <row r="3608" spans="2:8" x14ac:dyDescent="0.3">
      <c r="B3608" t="s">
        <v>1252</v>
      </c>
      <c r="C3608" t="s">
        <v>1301</v>
      </c>
      <c r="D3608" t="s">
        <v>1309</v>
      </c>
      <c r="E3608" t="s">
        <v>975</v>
      </c>
      <c r="F3608" t="s">
        <v>976</v>
      </c>
      <c r="G3608" t="s">
        <v>995</v>
      </c>
      <c r="H3608">
        <v>2408</v>
      </c>
    </row>
    <row r="3609" spans="2:8" x14ac:dyDescent="0.3">
      <c r="B3609" t="s">
        <v>1252</v>
      </c>
      <c r="C3609" t="s">
        <v>1301</v>
      </c>
      <c r="D3609" t="s">
        <v>1309</v>
      </c>
      <c r="E3609" t="s">
        <v>982</v>
      </c>
      <c r="F3609" t="s">
        <v>976</v>
      </c>
      <c r="G3609" t="s">
        <v>995</v>
      </c>
      <c r="H3609">
        <v>2496</v>
      </c>
    </row>
    <row r="3610" spans="2:8" x14ac:dyDescent="0.3">
      <c r="B3610" t="s">
        <v>1252</v>
      </c>
      <c r="C3610" t="s">
        <v>1301</v>
      </c>
      <c r="D3610" t="s">
        <v>1309</v>
      </c>
      <c r="E3610" t="s">
        <v>975</v>
      </c>
      <c r="F3610" t="s">
        <v>998</v>
      </c>
      <c r="G3610" t="s">
        <v>977</v>
      </c>
      <c r="H3610">
        <v>8</v>
      </c>
    </row>
    <row r="3611" spans="2:8" x14ac:dyDescent="0.3">
      <c r="B3611" t="s">
        <v>1252</v>
      </c>
      <c r="C3611" t="s">
        <v>1301</v>
      </c>
      <c r="D3611" t="s">
        <v>1309</v>
      </c>
      <c r="E3611" t="s">
        <v>982</v>
      </c>
      <c r="F3611" t="s">
        <v>998</v>
      </c>
      <c r="G3611" t="s">
        <v>977</v>
      </c>
      <c r="H3611">
        <v>10</v>
      </c>
    </row>
    <row r="3612" spans="2:8" x14ac:dyDescent="0.3">
      <c r="B3612" t="s">
        <v>1252</v>
      </c>
      <c r="C3612" t="s">
        <v>1301</v>
      </c>
      <c r="D3612" t="s">
        <v>1309</v>
      </c>
      <c r="E3612" t="s">
        <v>975</v>
      </c>
      <c r="F3612" t="s">
        <v>998</v>
      </c>
      <c r="G3612" t="s">
        <v>987</v>
      </c>
      <c r="H3612">
        <v>1</v>
      </c>
    </row>
    <row r="3613" spans="2:8" x14ac:dyDescent="0.3">
      <c r="B3613" t="s">
        <v>1252</v>
      </c>
      <c r="C3613" t="s">
        <v>1301</v>
      </c>
      <c r="D3613" t="s">
        <v>1309</v>
      </c>
      <c r="E3613" t="s">
        <v>982</v>
      </c>
      <c r="F3613" t="s">
        <v>998</v>
      </c>
      <c r="G3613" t="s">
        <v>987</v>
      </c>
      <c r="H3613">
        <v>2</v>
      </c>
    </row>
    <row r="3614" spans="2:8" x14ac:dyDescent="0.3">
      <c r="B3614" t="s">
        <v>1252</v>
      </c>
      <c r="C3614" t="s">
        <v>1301</v>
      </c>
      <c r="D3614" t="s">
        <v>1309</v>
      </c>
      <c r="E3614" t="s">
        <v>975</v>
      </c>
      <c r="F3614" t="s">
        <v>998</v>
      </c>
      <c r="G3614" t="s">
        <v>995</v>
      </c>
      <c r="H3614">
        <v>19</v>
      </c>
    </row>
    <row r="3615" spans="2:8" x14ac:dyDescent="0.3">
      <c r="B3615" t="s">
        <v>1252</v>
      </c>
      <c r="C3615" t="s">
        <v>1301</v>
      </c>
      <c r="D3615" t="s">
        <v>1309</v>
      </c>
      <c r="E3615" t="s">
        <v>982</v>
      </c>
      <c r="F3615" t="s">
        <v>998</v>
      </c>
      <c r="G3615" t="s">
        <v>995</v>
      </c>
      <c r="H3615">
        <v>18</v>
      </c>
    </row>
    <row r="3616" spans="2:8" x14ac:dyDescent="0.3">
      <c r="B3616" t="s">
        <v>1252</v>
      </c>
      <c r="C3616" t="s">
        <v>1301</v>
      </c>
      <c r="D3616" t="s">
        <v>1310</v>
      </c>
      <c r="E3616" t="s">
        <v>975</v>
      </c>
      <c r="F3616" t="s">
        <v>976</v>
      </c>
      <c r="G3616" t="s">
        <v>977</v>
      </c>
      <c r="H3616">
        <v>498</v>
      </c>
    </row>
    <row r="3617" spans="2:8" x14ac:dyDescent="0.3">
      <c r="B3617" t="s">
        <v>1252</v>
      </c>
      <c r="C3617" t="s">
        <v>1301</v>
      </c>
      <c r="D3617" t="s">
        <v>1310</v>
      </c>
      <c r="E3617" t="s">
        <v>982</v>
      </c>
      <c r="F3617" t="s">
        <v>976</v>
      </c>
      <c r="G3617" t="s">
        <v>977</v>
      </c>
      <c r="H3617">
        <v>507</v>
      </c>
    </row>
    <row r="3618" spans="2:8" x14ac:dyDescent="0.3">
      <c r="B3618" t="s">
        <v>1252</v>
      </c>
      <c r="C3618" t="s">
        <v>1301</v>
      </c>
      <c r="D3618" t="s">
        <v>1310</v>
      </c>
      <c r="E3618" t="s">
        <v>975</v>
      </c>
      <c r="F3618" t="s">
        <v>976</v>
      </c>
      <c r="G3618" t="s">
        <v>987</v>
      </c>
      <c r="H3618">
        <v>271</v>
      </c>
    </row>
    <row r="3619" spans="2:8" x14ac:dyDescent="0.3">
      <c r="B3619" t="s">
        <v>1252</v>
      </c>
      <c r="C3619" t="s">
        <v>1301</v>
      </c>
      <c r="D3619" t="s">
        <v>1310</v>
      </c>
      <c r="E3619" t="s">
        <v>982</v>
      </c>
      <c r="F3619" t="s">
        <v>976</v>
      </c>
      <c r="G3619" t="s">
        <v>987</v>
      </c>
      <c r="H3619">
        <v>286</v>
      </c>
    </row>
    <row r="3620" spans="2:8" x14ac:dyDescent="0.3">
      <c r="B3620" t="s">
        <v>1252</v>
      </c>
      <c r="C3620" t="s">
        <v>1301</v>
      </c>
      <c r="D3620" t="s">
        <v>1310</v>
      </c>
      <c r="E3620" t="s">
        <v>975</v>
      </c>
      <c r="F3620" t="s">
        <v>976</v>
      </c>
      <c r="G3620" t="s">
        <v>995</v>
      </c>
      <c r="H3620">
        <v>2354</v>
      </c>
    </row>
    <row r="3621" spans="2:8" x14ac:dyDescent="0.3">
      <c r="B3621" t="s">
        <v>1252</v>
      </c>
      <c r="C3621" t="s">
        <v>1301</v>
      </c>
      <c r="D3621" t="s">
        <v>1310</v>
      </c>
      <c r="E3621" t="s">
        <v>982</v>
      </c>
      <c r="F3621" t="s">
        <v>976</v>
      </c>
      <c r="G3621" t="s">
        <v>995</v>
      </c>
      <c r="H3621">
        <v>2468</v>
      </c>
    </row>
    <row r="3622" spans="2:8" x14ac:dyDescent="0.3">
      <c r="B3622" t="s">
        <v>1252</v>
      </c>
      <c r="C3622" t="s">
        <v>1301</v>
      </c>
      <c r="D3622" t="s">
        <v>1310</v>
      </c>
      <c r="E3622" t="s">
        <v>975</v>
      </c>
      <c r="F3622" t="s">
        <v>998</v>
      </c>
      <c r="G3622" t="s">
        <v>977</v>
      </c>
      <c r="H3622">
        <v>6</v>
      </c>
    </row>
    <row r="3623" spans="2:8" x14ac:dyDescent="0.3">
      <c r="B3623" t="s">
        <v>1252</v>
      </c>
      <c r="C3623" t="s">
        <v>1301</v>
      </c>
      <c r="D3623" t="s">
        <v>1310</v>
      </c>
      <c r="E3623" t="s">
        <v>982</v>
      </c>
      <c r="F3623" t="s">
        <v>998</v>
      </c>
      <c r="G3623" t="s">
        <v>977</v>
      </c>
      <c r="H3623">
        <v>2</v>
      </c>
    </row>
    <row r="3624" spans="2:8" x14ac:dyDescent="0.3">
      <c r="B3624" t="s">
        <v>1252</v>
      </c>
      <c r="C3624" t="s">
        <v>1301</v>
      </c>
      <c r="D3624" t="s">
        <v>1310</v>
      </c>
      <c r="E3624" t="s">
        <v>975</v>
      </c>
      <c r="F3624" t="s">
        <v>998</v>
      </c>
      <c r="G3624" t="s">
        <v>987</v>
      </c>
      <c r="H3624">
        <v>3</v>
      </c>
    </row>
    <row r="3625" spans="2:8" x14ac:dyDescent="0.3">
      <c r="B3625" t="s">
        <v>1252</v>
      </c>
      <c r="C3625" t="s">
        <v>1301</v>
      </c>
      <c r="D3625" t="s">
        <v>1310</v>
      </c>
      <c r="E3625" t="s">
        <v>982</v>
      </c>
      <c r="F3625" t="s">
        <v>998</v>
      </c>
      <c r="G3625" t="s">
        <v>987</v>
      </c>
      <c r="H3625">
        <v>2</v>
      </c>
    </row>
    <row r="3626" spans="2:8" x14ac:dyDescent="0.3">
      <c r="B3626" t="s">
        <v>1252</v>
      </c>
      <c r="C3626" t="s">
        <v>1301</v>
      </c>
      <c r="D3626" t="s">
        <v>1310</v>
      </c>
      <c r="E3626" t="s">
        <v>975</v>
      </c>
      <c r="F3626" t="s">
        <v>998</v>
      </c>
      <c r="G3626" t="s">
        <v>995</v>
      </c>
      <c r="H3626">
        <v>33</v>
      </c>
    </row>
    <row r="3627" spans="2:8" x14ac:dyDescent="0.3">
      <c r="B3627" t="s">
        <v>1252</v>
      </c>
      <c r="C3627" t="s">
        <v>1301</v>
      </c>
      <c r="D3627" t="s">
        <v>1310</v>
      </c>
      <c r="E3627" t="s">
        <v>982</v>
      </c>
      <c r="F3627" t="s">
        <v>998</v>
      </c>
      <c r="G3627" t="s">
        <v>995</v>
      </c>
      <c r="H3627">
        <v>27</v>
      </c>
    </row>
    <row r="3628" spans="2:8" x14ac:dyDescent="0.3">
      <c r="B3628" t="s">
        <v>1252</v>
      </c>
      <c r="C3628" t="s">
        <v>1301</v>
      </c>
      <c r="D3628" t="s">
        <v>1311</v>
      </c>
      <c r="E3628" t="s">
        <v>975</v>
      </c>
      <c r="F3628" t="s">
        <v>976</v>
      </c>
      <c r="G3628" t="s">
        <v>977</v>
      </c>
      <c r="H3628">
        <v>694</v>
      </c>
    </row>
    <row r="3629" spans="2:8" x14ac:dyDescent="0.3">
      <c r="B3629" t="s">
        <v>1252</v>
      </c>
      <c r="C3629" t="s">
        <v>1301</v>
      </c>
      <c r="D3629" t="s">
        <v>1311</v>
      </c>
      <c r="E3629" t="s">
        <v>982</v>
      </c>
      <c r="F3629" t="s">
        <v>976</v>
      </c>
      <c r="G3629" t="s">
        <v>977</v>
      </c>
      <c r="H3629">
        <v>694</v>
      </c>
    </row>
    <row r="3630" spans="2:8" x14ac:dyDescent="0.3">
      <c r="B3630" t="s">
        <v>1252</v>
      </c>
      <c r="C3630" t="s">
        <v>1301</v>
      </c>
      <c r="D3630" t="s">
        <v>1311</v>
      </c>
      <c r="E3630" t="s">
        <v>975</v>
      </c>
      <c r="F3630" t="s">
        <v>976</v>
      </c>
      <c r="G3630" t="s">
        <v>987</v>
      </c>
      <c r="H3630">
        <v>277</v>
      </c>
    </row>
    <row r="3631" spans="2:8" x14ac:dyDescent="0.3">
      <c r="B3631" t="s">
        <v>1252</v>
      </c>
      <c r="C3631" t="s">
        <v>1301</v>
      </c>
      <c r="D3631" t="s">
        <v>1311</v>
      </c>
      <c r="E3631" t="s">
        <v>982</v>
      </c>
      <c r="F3631" t="s">
        <v>976</v>
      </c>
      <c r="G3631" t="s">
        <v>987</v>
      </c>
      <c r="H3631">
        <v>288</v>
      </c>
    </row>
    <row r="3632" spans="2:8" x14ac:dyDescent="0.3">
      <c r="B3632" t="s">
        <v>1252</v>
      </c>
      <c r="C3632" t="s">
        <v>1301</v>
      </c>
      <c r="D3632" t="s">
        <v>1311</v>
      </c>
      <c r="E3632" t="s">
        <v>975</v>
      </c>
      <c r="F3632" t="s">
        <v>976</v>
      </c>
      <c r="G3632" t="s">
        <v>995</v>
      </c>
      <c r="H3632">
        <v>2976</v>
      </c>
    </row>
    <row r="3633" spans="2:8" x14ac:dyDescent="0.3">
      <c r="B3633" t="s">
        <v>1252</v>
      </c>
      <c r="C3633" t="s">
        <v>1301</v>
      </c>
      <c r="D3633" t="s">
        <v>1311</v>
      </c>
      <c r="E3633" t="s">
        <v>982</v>
      </c>
      <c r="F3633" t="s">
        <v>976</v>
      </c>
      <c r="G3633" t="s">
        <v>995</v>
      </c>
      <c r="H3633">
        <v>3079</v>
      </c>
    </row>
    <row r="3634" spans="2:8" x14ac:dyDescent="0.3">
      <c r="B3634" t="s">
        <v>1252</v>
      </c>
      <c r="C3634" t="s">
        <v>1301</v>
      </c>
      <c r="D3634" t="s">
        <v>1311</v>
      </c>
      <c r="E3634" t="s">
        <v>975</v>
      </c>
      <c r="F3634" t="s">
        <v>998</v>
      </c>
      <c r="G3634" t="s">
        <v>977</v>
      </c>
      <c r="H3634">
        <v>5</v>
      </c>
    </row>
    <row r="3635" spans="2:8" x14ac:dyDescent="0.3">
      <c r="B3635" t="s">
        <v>1252</v>
      </c>
      <c r="C3635" t="s">
        <v>1301</v>
      </c>
      <c r="D3635" t="s">
        <v>1311</v>
      </c>
      <c r="E3635" t="s">
        <v>982</v>
      </c>
      <c r="F3635" t="s">
        <v>998</v>
      </c>
      <c r="G3635" t="s">
        <v>977</v>
      </c>
      <c r="H3635">
        <v>5</v>
      </c>
    </row>
    <row r="3636" spans="2:8" x14ac:dyDescent="0.3">
      <c r="B3636" t="s">
        <v>1252</v>
      </c>
      <c r="C3636" t="s">
        <v>1301</v>
      </c>
      <c r="D3636" t="s">
        <v>1311</v>
      </c>
      <c r="E3636" t="s">
        <v>975</v>
      </c>
      <c r="F3636" t="s">
        <v>998</v>
      </c>
      <c r="G3636" t="s">
        <v>987</v>
      </c>
      <c r="H3636">
        <v>0</v>
      </c>
    </row>
    <row r="3637" spans="2:8" x14ac:dyDescent="0.3">
      <c r="B3637" t="s">
        <v>1252</v>
      </c>
      <c r="C3637" t="s">
        <v>1301</v>
      </c>
      <c r="D3637" t="s">
        <v>1311</v>
      </c>
      <c r="E3637" t="s">
        <v>982</v>
      </c>
      <c r="F3637" t="s">
        <v>998</v>
      </c>
      <c r="G3637" t="s">
        <v>987</v>
      </c>
      <c r="H3637">
        <v>2</v>
      </c>
    </row>
    <row r="3638" spans="2:8" x14ac:dyDescent="0.3">
      <c r="B3638" t="s">
        <v>1252</v>
      </c>
      <c r="C3638" t="s">
        <v>1301</v>
      </c>
      <c r="D3638" t="s">
        <v>1311</v>
      </c>
      <c r="E3638" t="s">
        <v>975</v>
      </c>
      <c r="F3638" t="s">
        <v>998</v>
      </c>
      <c r="G3638" t="s">
        <v>995</v>
      </c>
      <c r="H3638">
        <v>42</v>
      </c>
    </row>
    <row r="3639" spans="2:8" x14ac:dyDescent="0.3">
      <c r="B3639" t="s">
        <v>1252</v>
      </c>
      <c r="C3639" t="s">
        <v>1301</v>
      </c>
      <c r="D3639" t="s">
        <v>1311</v>
      </c>
      <c r="E3639" t="s">
        <v>982</v>
      </c>
      <c r="F3639" t="s">
        <v>998</v>
      </c>
      <c r="G3639" t="s">
        <v>995</v>
      </c>
      <c r="H3639">
        <v>38</v>
      </c>
    </row>
    <row r="3640" spans="2:8" x14ac:dyDescent="0.3">
      <c r="B3640" t="s">
        <v>1252</v>
      </c>
      <c r="C3640" t="s">
        <v>1312</v>
      </c>
      <c r="D3640" t="s">
        <v>1313</v>
      </c>
      <c r="E3640" t="s">
        <v>975</v>
      </c>
      <c r="F3640" t="s">
        <v>976</v>
      </c>
      <c r="G3640" t="s">
        <v>977</v>
      </c>
      <c r="H3640">
        <v>3762</v>
      </c>
    </row>
    <row r="3641" spans="2:8" x14ac:dyDescent="0.3">
      <c r="B3641" t="s">
        <v>1252</v>
      </c>
      <c r="C3641" t="s">
        <v>1312</v>
      </c>
      <c r="D3641" t="s">
        <v>1313</v>
      </c>
      <c r="E3641" t="s">
        <v>982</v>
      </c>
      <c r="F3641" t="s">
        <v>976</v>
      </c>
      <c r="G3641" t="s">
        <v>977</v>
      </c>
      <c r="H3641">
        <v>3608</v>
      </c>
    </row>
    <row r="3642" spans="2:8" x14ac:dyDescent="0.3">
      <c r="B3642" t="s">
        <v>1252</v>
      </c>
      <c r="C3642" t="s">
        <v>1312</v>
      </c>
      <c r="D3642" t="s">
        <v>1313</v>
      </c>
      <c r="E3642" t="s">
        <v>975</v>
      </c>
      <c r="F3642" t="s">
        <v>976</v>
      </c>
      <c r="G3642" t="s">
        <v>987</v>
      </c>
      <c r="H3642">
        <v>1644</v>
      </c>
    </row>
    <row r="3643" spans="2:8" x14ac:dyDescent="0.3">
      <c r="B3643" t="s">
        <v>1252</v>
      </c>
      <c r="C3643" t="s">
        <v>1312</v>
      </c>
      <c r="D3643" t="s">
        <v>1313</v>
      </c>
      <c r="E3643" t="s">
        <v>982</v>
      </c>
      <c r="F3643" t="s">
        <v>976</v>
      </c>
      <c r="G3643" t="s">
        <v>987</v>
      </c>
      <c r="H3643">
        <v>1656</v>
      </c>
    </row>
    <row r="3644" spans="2:8" x14ac:dyDescent="0.3">
      <c r="B3644" t="s">
        <v>1252</v>
      </c>
      <c r="C3644" t="s">
        <v>1312</v>
      </c>
      <c r="D3644" t="s">
        <v>1313</v>
      </c>
      <c r="E3644" t="s">
        <v>975</v>
      </c>
      <c r="F3644" t="s">
        <v>976</v>
      </c>
      <c r="G3644" t="s">
        <v>995</v>
      </c>
      <c r="H3644">
        <v>16972</v>
      </c>
    </row>
    <row r="3645" spans="2:8" x14ac:dyDescent="0.3">
      <c r="B3645" t="s">
        <v>1252</v>
      </c>
      <c r="C3645" t="s">
        <v>1312</v>
      </c>
      <c r="D3645" t="s">
        <v>1313</v>
      </c>
      <c r="E3645" t="s">
        <v>982</v>
      </c>
      <c r="F3645" t="s">
        <v>976</v>
      </c>
      <c r="G3645" t="s">
        <v>995</v>
      </c>
      <c r="H3645">
        <v>17632</v>
      </c>
    </row>
    <row r="3646" spans="2:8" x14ac:dyDescent="0.3">
      <c r="B3646" t="s">
        <v>1252</v>
      </c>
      <c r="C3646" t="s">
        <v>1312</v>
      </c>
      <c r="D3646" t="s">
        <v>1313</v>
      </c>
      <c r="E3646" t="s">
        <v>975</v>
      </c>
      <c r="F3646" t="s">
        <v>998</v>
      </c>
      <c r="G3646" t="s">
        <v>977</v>
      </c>
      <c r="H3646">
        <v>102</v>
      </c>
    </row>
    <row r="3647" spans="2:8" x14ac:dyDescent="0.3">
      <c r="B3647" t="s">
        <v>1252</v>
      </c>
      <c r="C3647" t="s">
        <v>1312</v>
      </c>
      <c r="D3647" t="s">
        <v>1313</v>
      </c>
      <c r="E3647" t="s">
        <v>982</v>
      </c>
      <c r="F3647" t="s">
        <v>998</v>
      </c>
      <c r="G3647" t="s">
        <v>977</v>
      </c>
      <c r="H3647">
        <v>91</v>
      </c>
    </row>
    <row r="3648" spans="2:8" x14ac:dyDescent="0.3">
      <c r="B3648" t="s">
        <v>1252</v>
      </c>
      <c r="C3648" t="s">
        <v>1312</v>
      </c>
      <c r="D3648" t="s">
        <v>1313</v>
      </c>
      <c r="E3648" t="s">
        <v>975</v>
      </c>
      <c r="F3648" t="s">
        <v>998</v>
      </c>
      <c r="G3648" t="s">
        <v>987</v>
      </c>
      <c r="H3648">
        <v>29</v>
      </c>
    </row>
    <row r="3649" spans="2:8" x14ac:dyDescent="0.3">
      <c r="B3649" t="s">
        <v>1252</v>
      </c>
      <c r="C3649" t="s">
        <v>1312</v>
      </c>
      <c r="D3649" t="s">
        <v>1313</v>
      </c>
      <c r="E3649" t="s">
        <v>982</v>
      </c>
      <c r="F3649" t="s">
        <v>998</v>
      </c>
      <c r="G3649" t="s">
        <v>987</v>
      </c>
      <c r="H3649">
        <v>34</v>
      </c>
    </row>
    <row r="3650" spans="2:8" x14ac:dyDescent="0.3">
      <c r="B3650" t="s">
        <v>1252</v>
      </c>
      <c r="C3650" t="s">
        <v>1312</v>
      </c>
      <c r="D3650" t="s">
        <v>1313</v>
      </c>
      <c r="E3650" t="s">
        <v>975</v>
      </c>
      <c r="F3650" t="s">
        <v>998</v>
      </c>
      <c r="G3650" t="s">
        <v>995</v>
      </c>
      <c r="H3650">
        <v>566</v>
      </c>
    </row>
    <row r="3651" spans="2:8" x14ac:dyDescent="0.3">
      <c r="B3651" t="s">
        <v>1252</v>
      </c>
      <c r="C3651" t="s">
        <v>1312</v>
      </c>
      <c r="D3651" t="s">
        <v>1313</v>
      </c>
      <c r="E3651" t="s">
        <v>982</v>
      </c>
      <c r="F3651" t="s">
        <v>998</v>
      </c>
      <c r="G3651" t="s">
        <v>995</v>
      </c>
      <c r="H3651">
        <v>492</v>
      </c>
    </row>
    <row r="3652" spans="2:8" x14ac:dyDescent="0.3">
      <c r="B3652" t="s">
        <v>1252</v>
      </c>
      <c r="C3652" t="s">
        <v>1312</v>
      </c>
      <c r="D3652" t="s">
        <v>1314</v>
      </c>
      <c r="E3652" t="s">
        <v>975</v>
      </c>
      <c r="F3652" t="s">
        <v>976</v>
      </c>
      <c r="G3652" t="s">
        <v>977</v>
      </c>
      <c r="H3652">
        <v>1415</v>
      </c>
    </row>
    <row r="3653" spans="2:8" x14ac:dyDescent="0.3">
      <c r="B3653" t="s">
        <v>1252</v>
      </c>
      <c r="C3653" t="s">
        <v>1312</v>
      </c>
      <c r="D3653" t="s">
        <v>1314</v>
      </c>
      <c r="E3653" t="s">
        <v>982</v>
      </c>
      <c r="F3653" t="s">
        <v>976</v>
      </c>
      <c r="G3653" t="s">
        <v>977</v>
      </c>
      <c r="H3653">
        <v>1310</v>
      </c>
    </row>
    <row r="3654" spans="2:8" x14ac:dyDescent="0.3">
      <c r="B3654" t="s">
        <v>1252</v>
      </c>
      <c r="C3654" t="s">
        <v>1312</v>
      </c>
      <c r="D3654" t="s">
        <v>1314</v>
      </c>
      <c r="E3654" t="s">
        <v>975</v>
      </c>
      <c r="F3654" t="s">
        <v>976</v>
      </c>
      <c r="G3654" t="s">
        <v>987</v>
      </c>
      <c r="H3654">
        <v>513</v>
      </c>
    </row>
    <row r="3655" spans="2:8" x14ac:dyDescent="0.3">
      <c r="B3655" t="s">
        <v>1252</v>
      </c>
      <c r="C3655" t="s">
        <v>1312</v>
      </c>
      <c r="D3655" t="s">
        <v>1314</v>
      </c>
      <c r="E3655" t="s">
        <v>982</v>
      </c>
      <c r="F3655" t="s">
        <v>976</v>
      </c>
      <c r="G3655" t="s">
        <v>987</v>
      </c>
      <c r="H3655">
        <v>533</v>
      </c>
    </row>
    <row r="3656" spans="2:8" x14ac:dyDescent="0.3">
      <c r="B3656" t="s">
        <v>1252</v>
      </c>
      <c r="C3656" t="s">
        <v>1312</v>
      </c>
      <c r="D3656" t="s">
        <v>1314</v>
      </c>
      <c r="E3656" t="s">
        <v>975</v>
      </c>
      <c r="F3656" t="s">
        <v>976</v>
      </c>
      <c r="G3656" t="s">
        <v>995</v>
      </c>
      <c r="H3656">
        <v>5789</v>
      </c>
    </row>
    <row r="3657" spans="2:8" x14ac:dyDescent="0.3">
      <c r="B3657" t="s">
        <v>1252</v>
      </c>
      <c r="C3657" t="s">
        <v>1312</v>
      </c>
      <c r="D3657" t="s">
        <v>1314</v>
      </c>
      <c r="E3657" t="s">
        <v>982</v>
      </c>
      <c r="F3657" t="s">
        <v>976</v>
      </c>
      <c r="G3657" t="s">
        <v>995</v>
      </c>
      <c r="H3657">
        <v>5944</v>
      </c>
    </row>
    <row r="3658" spans="2:8" x14ac:dyDescent="0.3">
      <c r="B3658" t="s">
        <v>1252</v>
      </c>
      <c r="C3658" t="s">
        <v>1312</v>
      </c>
      <c r="D3658" t="s">
        <v>1314</v>
      </c>
      <c r="E3658" t="s">
        <v>975</v>
      </c>
      <c r="F3658" t="s">
        <v>998</v>
      </c>
      <c r="G3658" t="s">
        <v>977</v>
      </c>
      <c r="H3658">
        <v>48</v>
      </c>
    </row>
    <row r="3659" spans="2:8" x14ac:dyDescent="0.3">
      <c r="B3659" t="s">
        <v>1252</v>
      </c>
      <c r="C3659" t="s">
        <v>1312</v>
      </c>
      <c r="D3659" t="s">
        <v>1314</v>
      </c>
      <c r="E3659" t="s">
        <v>982</v>
      </c>
      <c r="F3659" t="s">
        <v>998</v>
      </c>
      <c r="G3659" t="s">
        <v>977</v>
      </c>
      <c r="H3659">
        <v>54</v>
      </c>
    </row>
    <row r="3660" spans="2:8" x14ac:dyDescent="0.3">
      <c r="B3660" t="s">
        <v>1252</v>
      </c>
      <c r="C3660" t="s">
        <v>1312</v>
      </c>
      <c r="D3660" t="s">
        <v>1314</v>
      </c>
      <c r="E3660" t="s">
        <v>975</v>
      </c>
      <c r="F3660" t="s">
        <v>998</v>
      </c>
      <c r="G3660" t="s">
        <v>987</v>
      </c>
      <c r="H3660">
        <v>12</v>
      </c>
    </row>
    <row r="3661" spans="2:8" x14ac:dyDescent="0.3">
      <c r="B3661" t="s">
        <v>1252</v>
      </c>
      <c r="C3661" t="s">
        <v>1312</v>
      </c>
      <c r="D3661" t="s">
        <v>1314</v>
      </c>
      <c r="E3661" t="s">
        <v>982</v>
      </c>
      <c r="F3661" t="s">
        <v>998</v>
      </c>
      <c r="G3661" t="s">
        <v>987</v>
      </c>
      <c r="H3661">
        <v>15</v>
      </c>
    </row>
    <row r="3662" spans="2:8" x14ac:dyDescent="0.3">
      <c r="B3662" t="s">
        <v>1252</v>
      </c>
      <c r="C3662" t="s">
        <v>1312</v>
      </c>
      <c r="D3662" t="s">
        <v>1314</v>
      </c>
      <c r="E3662" t="s">
        <v>975</v>
      </c>
      <c r="F3662" t="s">
        <v>998</v>
      </c>
      <c r="G3662" t="s">
        <v>995</v>
      </c>
      <c r="H3662">
        <v>187</v>
      </c>
    </row>
    <row r="3663" spans="2:8" x14ac:dyDescent="0.3">
      <c r="B3663" t="s">
        <v>1252</v>
      </c>
      <c r="C3663" t="s">
        <v>1312</v>
      </c>
      <c r="D3663" t="s">
        <v>1314</v>
      </c>
      <c r="E3663" t="s">
        <v>982</v>
      </c>
      <c r="F3663" t="s">
        <v>998</v>
      </c>
      <c r="G3663" t="s">
        <v>995</v>
      </c>
      <c r="H3663">
        <v>174</v>
      </c>
    </row>
    <row r="3664" spans="2:8" x14ac:dyDescent="0.3">
      <c r="B3664" t="s">
        <v>1252</v>
      </c>
      <c r="C3664" t="s">
        <v>1312</v>
      </c>
      <c r="D3664" t="s">
        <v>1315</v>
      </c>
      <c r="E3664" t="s">
        <v>975</v>
      </c>
      <c r="F3664" t="s">
        <v>976</v>
      </c>
      <c r="G3664" t="s">
        <v>977</v>
      </c>
      <c r="H3664">
        <v>3469</v>
      </c>
    </row>
    <row r="3665" spans="2:8" x14ac:dyDescent="0.3">
      <c r="B3665" t="s">
        <v>1252</v>
      </c>
      <c r="C3665" t="s">
        <v>1312</v>
      </c>
      <c r="D3665" t="s">
        <v>1315</v>
      </c>
      <c r="E3665" t="s">
        <v>982</v>
      </c>
      <c r="F3665" t="s">
        <v>976</v>
      </c>
      <c r="G3665" t="s">
        <v>977</v>
      </c>
      <c r="H3665">
        <v>3336</v>
      </c>
    </row>
    <row r="3666" spans="2:8" x14ac:dyDescent="0.3">
      <c r="B3666" t="s">
        <v>1252</v>
      </c>
      <c r="C3666" t="s">
        <v>1312</v>
      </c>
      <c r="D3666" t="s">
        <v>1315</v>
      </c>
      <c r="E3666" t="s">
        <v>975</v>
      </c>
      <c r="F3666" t="s">
        <v>976</v>
      </c>
      <c r="G3666" t="s">
        <v>987</v>
      </c>
      <c r="H3666">
        <v>1291</v>
      </c>
    </row>
    <row r="3667" spans="2:8" x14ac:dyDescent="0.3">
      <c r="B3667" t="s">
        <v>1252</v>
      </c>
      <c r="C3667" t="s">
        <v>1312</v>
      </c>
      <c r="D3667" t="s">
        <v>1315</v>
      </c>
      <c r="E3667" t="s">
        <v>982</v>
      </c>
      <c r="F3667" t="s">
        <v>976</v>
      </c>
      <c r="G3667" t="s">
        <v>987</v>
      </c>
      <c r="H3667">
        <v>1432</v>
      </c>
    </row>
    <row r="3668" spans="2:8" x14ac:dyDescent="0.3">
      <c r="B3668" t="s">
        <v>1252</v>
      </c>
      <c r="C3668" t="s">
        <v>1312</v>
      </c>
      <c r="D3668" t="s">
        <v>1315</v>
      </c>
      <c r="E3668" t="s">
        <v>975</v>
      </c>
      <c r="F3668" t="s">
        <v>976</v>
      </c>
      <c r="G3668" t="s">
        <v>995</v>
      </c>
      <c r="H3668">
        <v>13712</v>
      </c>
    </row>
    <row r="3669" spans="2:8" x14ac:dyDescent="0.3">
      <c r="B3669" t="s">
        <v>1252</v>
      </c>
      <c r="C3669" t="s">
        <v>1312</v>
      </c>
      <c r="D3669" t="s">
        <v>1315</v>
      </c>
      <c r="E3669" t="s">
        <v>982</v>
      </c>
      <c r="F3669" t="s">
        <v>976</v>
      </c>
      <c r="G3669" t="s">
        <v>995</v>
      </c>
      <c r="H3669">
        <v>14186</v>
      </c>
    </row>
    <row r="3670" spans="2:8" x14ac:dyDescent="0.3">
      <c r="B3670" t="s">
        <v>1252</v>
      </c>
      <c r="C3670" t="s">
        <v>1312</v>
      </c>
      <c r="D3670" t="s">
        <v>1315</v>
      </c>
      <c r="E3670" t="s">
        <v>975</v>
      </c>
      <c r="F3670" t="s">
        <v>998</v>
      </c>
      <c r="G3670" t="s">
        <v>977</v>
      </c>
      <c r="H3670">
        <v>209</v>
      </c>
    </row>
    <row r="3671" spans="2:8" x14ac:dyDescent="0.3">
      <c r="B3671" t="s">
        <v>1252</v>
      </c>
      <c r="C3671" t="s">
        <v>1312</v>
      </c>
      <c r="D3671" t="s">
        <v>1315</v>
      </c>
      <c r="E3671" t="s">
        <v>982</v>
      </c>
      <c r="F3671" t="s">
        <v>998</v>
      </c>
      <c r="G3671" t="s">
        <v>977</v>
      </c>
      <c r="H3671">
        <v>189</v>
      </c>
    </row>
    <row r="3672" spans="2:8" x14ac:dyDescent="0.3">
      <c r="B3672" t="s">
        <v>1252</v>
      </c>
      <c r="C3672" t="s">
        <v>1312</v>
      </c>
      <c r="D3672" t="s">
        <v>1315</v>
      </c>
      <c r="E3672" t="s">
        <v>975</v>
      </c>
      <c r="F3672" t="s">
        <v>998</v>
      </c>
      <c r="G3672" t="s">
        <v>987</v>
      </c>
      <c r="H3672">
        <v>60</v>
      </c>
    </row>
    <row r="3673" spans="2:8" x14ac:dyDescent="0.3">
      <c r="B3673" t="s">
        <v>1252</v>
      </c>
      <c r="C3673" t="s">
        <v>1312</v>
      </c>
      <c r="D3673" t="s">
        <v>1315</v>
      </c>
      <c r="E3673" t="s">
        <v>982</v>
      </c>
      <c r="F3673" t="s">
        <v>998</v>
      </c>
      <c r="G3673" t="s">
        <v>987</v>
      </c>
      <c r="H3673">
        <v>67</v>
      </c>
    </row>
    <row r="3674" spans="2:8" x14ac:dyDescent="0.3">
      <c r="B3674" t="s">
        <v>1252</v>
      </c>
      <c r="C3674" t="s">
        <v>1312</v>
      </c>
      <c r="D3674" t="s">
        <v>1315</v>
      </c>
      <c r="E3674" t="s">
        <v>975</v>
      </c>
      <c r="F3674" t="s">
        <v>998</v>
      </c>
      <c r="G3674" t="s">
        <v>995</v>
      </c>
      <c r="H3674">
        <v>827</v>
      </c>
    </row>
    <row r="3675" spans="2:8" x14ac:dyDescent="0.3">
      <c r="B3675" t="s">
        <v>1252</v>
      </c>
      <c r="C3675" t="s">
        <v>1312</v>
      </c>
      <c r="D3675" t="s">
        <v>1315</v>
      </c>
      <c r="E3675" t="s">
        <v>982</v>
      </c>
      <c r="F3675" t="s">
        <v>998</v>
      </c>
      <c r="G3675" t="s">
        <v>995</v>
      </c>
      <c r="H3675">
        <v>845</v>
      </c>
    </row>
    <row r="3676" spans="2:8" x14ac:dyDescent="0.3">
      <c r="B3676" t="s">
        <v>1252</v>
      </c>
      <c r="C3676" t="s">
        <v>1312</v>
      </c>
      <c r="D3676" t="s">
        <v>1316</v>
      </c>
      <c r="E3676" t="s">
        <v>975</v>
      </c>
      <c r="F3676" t="s">
        <v>976</v>
      </c>
      <c r="G3676" t="s">
        <v>977</v>
      </c>
      <c r="H3676">
        <v>1678</v>
      </c>
    </row>
    <row r="3677" spans="2:8" x14ac:dyDescent="0.3">
      <c r="B3677" t="s">
        <v>1252</v>
      </c>
      <c r="C3677" t="s">
        <v>1312</v>
      </c>
      <c r="D3677" t="s">
        <v>1316</v>
      </c>
      <c r="E3677" t="s">
        <v>982</v>
      </c>
      <c r="F3677" t="s">
        <v>976</v>
      </c>
      <c r="G3677" t="s">
        <v>977</v>
      </c>
      <c r="H3677">
        <v>1633</v>
      </c>
    </row>
    <row r="3678" spans="2:8" x14ac:dyDescent="0.3">
      <c r="B3678" t="s">
        <v>1252</v>
      </c>
      <c r="C3678" t="s">
        <v>1312</v>
      </c>
      <c r="D3678" t="s">
        <v>1316</v>
      </c>
      <c r="E3678" t="s">
        <v>975</v>
      </c>
      <c r="F3678" t="s">
        <v>976</v>
      </c>
      <c r="G3678" t="s">
        <v>987</v>
      </c>
      <c r="H3678">
        <v>664</v>
      </c>
    </row>
    <row r="3679" spans="2:8" x14ac:dyDescent="0.3">
      <c r="B3679" t="s">
        <v>1252</v>
      </c>
      <c r="C3679" t="s">
        <v>1312</v>
      </c>
      <c r="D3679" t="s">
        <v>1316</v>
      </c>
      <c r="E3679" t="s">
        <v>982</v>
      </c>
      <c r="F3679" t="s">
        <v>976</v>
      </c>
      <c r="G3679" t="s">
        <v>987</v>
      </c>
      <c r="H3679">
        <v>700</v>
      </c>
    </row>
    <row r="3680" spans="2:8" x14ac:dyDescent="0.3">
      <c r="B3680" t="s">
        <v>1252</v>
      </c>
      <c r="C3680" t="s">
        <v>1312</v>
      </c>
      <c r="D3680" t="s">
        <v>1316</v>
      </c>
      <c r="E3680" t="s">
        <v>975</v>
      </c>
      <c r="F3680" t="s">
        <v>976</v>
      </c>
      <c r="G3680" t="s">
        <v>995</v>
      </c>
      <c r="H3680">
        <v>6595</v>
      </c>
    </row>
    <row r="3681" spans="2:8" x14ac:dyDescent="0.3">
      <c r="B3681" t="s">
        <v>1252</v>
      </c>
      <c r="C3681" t="s">
        <v>1312</v>
      </c>
      <c r="D3681" t="s">
        <v>1316</v>
      </c>
      <c r="E3681" t="s">
        <v>982</v>
      </c>
      <c r="F3681" t="s">
        <v>976</v>
      </c>
      <c r="G3681" t="s">
        <v>995</v>
      </c>
      <c r="H3681">
        <v>6895</v>
      </c>
    </row>
    <row r="3682" spans="2:8" x14ac:dyDescent="0.3">
      <c r="B3682" t="s">
        <v>1252</v>
      </c>
      <c r="C3682" t="s">
        <v>1312</v>
      </c>
      <c r="D3682" t="s">
        <v>1316</v>
      </c>
      <c r="E3682" t="s">
        <v>975</v>
      </c>
      <c r="F3682" t="s">
        <v>998</v>
      </c>
      <c r="G3682" t="s">
        <v>977</v>
      </c>
      <c r="H3682">
        <v>41</v>
      </c>
    </row>
    <row r="3683" spans="2:8" x14ac:dyDescent="0.3">
      <c r="B3683" t="s">
        <v>1252</v>
      </c>
      <c r="C3683" t="s">
        <v>1312</v>
      </c>
      <c r="D3683" t="s">
        <v>1316</v>
      </c>
      <c r="E3683" t="s">
        <v>982</v>
      </c>
      <c r="F3683" t="s">
        <v>998</v>
      </c>
      <c r="G3683" t="s">
        <v>977</v>
      </c>
      <c r="H3683">
        <v>30</v>
      </c>
    </row>
    <row r="3684" spans="2:8" x14ac:dyDescent="0.3">
      <c r="B3684" t="s">
        <v>1252</v>
      </c>
      <c r="C3684" t="s">
        <v>1312</v>
      </c>
      <c r="D3684" t="s">
        <v>1316</v>
      </c>
      <c r="E3684" t="s">
        <v>975</v>
      </c>
      <c r="F3684" t="s">
        <v>998</v>
      </c>
      <c r="G3684" t="s">
        <v>987</v>
      </c>
      <c r="H3684">
        <v>9</v>
      </c>
    </row>
    <row r="3685" spans="2:8" x14ac:dyDescent="0.3">
      <c r="B3685" t="s">
        <v>1252</v>
      </c>
      <c r="C3685" t="s">
        <v>1312</v>
      </c>
      <c r="D3685" t="s">
        <v>1316</v>
      </c>
      <c r="E3685" t="s">
        <v>982</v>
      </c>
      <c r="F3685" t="s">
        <v>998</v>
      </c>
      <c r="G3685" t="s">
        <v>987</v>
      </c>
      <c r="H3685">
        <v>13</v>
      </c>
    </row>
    <row r="3686" spans="2:8" x14ac:dyDescent="0.3">
      <c r="B3686" t="s">
        <v>1252</v>
      </c>
      <c r="C3686" t="s">
        <v>1312</v>
      </c>
      <c r="D3686" t="s">
        <v>1316</v>
      </c>
      <c r="E3686" t="s">
        <v>975</v>
      </c>
      <c r="F3686" t="s">
        <v>998</v>
      </c>
      <c r="G3686" t="s">
        <v>995</v>
      </c>
      <c r="H3686">
        <v>310</v>
      </c>
    </row>
    <row r="3687" spans="2:8" x14ac:dyDescent="0.3">
      <c r="B3687" t="s">
        <v>1252</v>
      </c>
      <c r="C3687" t="s">
        <v>1312</v>
      </c>
      <c r="D3687" t="s">
        <v>1316</v>
      </c>
      <c r="E3687" t="s">
        <v>982</v>
      </c>
      <c r="F3687" t="s">
        <v>998</v>
      </c>
      <c r="G3687" t="s">
        <v>995</v>
      </c>
      <c r="H3687">
        <v>243</v>
      </c>
    </row>
    <row r="3688" spans="2:8" x14ac:dyDescent="0.3">
      <c r="B3688" t="s">
        <v>1252</v>
      </c>
      <c r="C3688" t="s">
        <v>1312</v>
      </c>
      <c r="D3688" t="s">
        <v>1317</v>
      </c>
      <c r="E3688" t="s">
        <v>975</v>
      </c>
      <c r="F3688" t="s">
        <v>976</v>
      </c>
      <c r="G3688" t="s">
        <v>977</v>
      </c>
      <c r="H3688">
        <v>5640</v>
      </c>
    </row>
    <row r="3689" spans="2:8" x14ac:dyDescent="0.3">
      <c r="B3689" t="s">
        <v>1252</v>
      </c>
      <c r="C3689" t="s">
        <v>1312</v>
      </c>
      <c r="D3689" t="s">
        <v>1317</v>
      </c>
      <c r="E3689" t="s">
        <v>982</v>
      </c>
      <c r="F3689" t="s">
        <v>976</v>
      </c>
      <c r="G3689" t="s">
        <v>977</v>
      </c>
      <c r="H3689">
        <v>5634</v>
      </c>
    </row>
    <row r="3690" spans="2:8" x14ac:dyDescent="0.3">
      <c r="B3690" t="s">
        <v>1252</v>
      </c>
      <c r="C3690" t="s">
        <v>1312</v>
      </c>
      <c r="D3690" t="s">
        <v>1317</v>
      </c>
      <c r="E3690" t="s">
        <v>975</v>
      </c>
      <c r="F3690" t="s">
        <v>976</v>
      </c>
      <c r="G3690" t="s">
        <v>987</v>
      </c>
      <c r="H3690">
        <v>2440</v>
      </c>
    </row>
    <row r="3691" spans="2:8" x14ac:dyDescent="0.3">
      <c r="B3691" t="s">
        <v>1252</v>
      </c>
      <c r="C3691" t="s">
        <v>1312</v>
      </c>
      <c r="D3691" t="s">
        <v>1317</v>
      </c>
      <c r="E3691" t="s">
        <v>982</v>
      </c>
      <c r="F3691" t="s">
        <v>976</v>
      </c>
      <c r="G3691" t="s">
        <v>987</v>
      </c>
      <c r="H3691">
        <v>2463</v>
      </c>
    </row>
    <row r="3692" spans="2:8" x14ac:dyDescent="0.3">
      <c r="B3692" t="s">
        <v>1252</v>
      </c>
      <c r="C3692" t="s">
        <v>1312</v>
      </c>
      <c r="D3692" t="s">
        <v>1317</v>
      </c>
      <c r="E3692" t="s">
        <v>975</v>
      </c>
      <c r="F3692" t="s">
        <v>976</v>
      </c>
      <c r="G3692" t="s">
        <v>995</v>
      </c>
      <c r="H3692">
        <v>25013</v>
      </c>
    </row>
    <row r="3693" spans="2:8" x14ac:dyDescent="0.3">
      <c r="B3693" t="s">
        <v>1252</v>
      </c>
      <c r="C3693" t="s">
        <v>1312</v>
      </c>
      <c r="D3693" t="s">
        <v>1317</v>
      </c>
      <c r="E3693" t="s">
        <v>982</v>
      </c>
      <c r="F3693" t="s">
        <v>976</v>
      </c>
      <c r="G3693" t="s">
        <v>995</v>
      </c>
      <c r="H3693">
        <v>26949</v>
      </c>
    </row>
    <row r="3694" spans="2:8" x14ac:dyDescent="0.3">
      <c r="B3694" t="s">
        <v>1252</v>
      </c>
      <c r="C3694" t="s">
        <v>1312</v>
      </c>
      <c r="D3694" t="s">
        <v>1317</v>
      </c>
      <c r="E3694" t="s">
        <v>975</v>
      </c>
      <c r="F3694" t="s">
        <v>998</v>
      </c>
      <c r="G3694" t="s">
        <v>977</v>
      </c>
      <c r="H3694">
        <v>518</v>
      </c>
    </row>
    <row r="3695" spans="2:8" x14ac:dyDescent="0.3">
      <c r="B3695" t="s">
        <v>1252</v>
      </c>
      <c r="C3695" t="s">
        <v>1312</v>
      </c>
      <c r="D3695" t="s">
        <v>1317</v>
      </c>
      <c r="E3695" t="s">
        <v>982</v>
      </c>
      <c r="F3695" t="s">
        <v>998</v>
      </c>
      <c r="G3695" t="s">
        <v>977</v>
      </c>
      <c r="H3695">
        <v>507</v>
      </c>
    </row>
    <row r="3696" spans="2:8" x14ac:dyDescent="0.3">
      <c r="B3696" t="s">
        <v>1252</v>
      </c>
      <c r="C3696" t="s">
        <v>1312</v>
      </c>
      <c r="D3696" t="s">
        <v>1317</v>
      </c>
      <c r="E3696" t="s">
        <v>975</v>
      </c>
      <c r="F3696" t="s">
        <v>998</v>
      </c>
      <c r="G3696" t="s">
        <v>987</v>
      </c>
      <c r="H3696">
        <v>129</v>
      </c>
    </row>
    <row r="3697" spans="2:8" x14ac:dyDescent="0.3">
      <c r="B3697" t="s">
        <v>1252</v>
      </c>
      <c r="C3697" t="s">
        <v>1312</v>
      </c>
      <c r="D3697" t="s">
        <v>1317</v>
      </c>
      <c r="E3697" t="s">
        <v>982</v>
      </c>
      <c r="F3697" t="s">
        <v>998</v>
      </c>
      <c r="G3697" t="s">
        <v>987</v>
      </c>
      <c r="H3697">
        <v>117</v>
      </c>
    </row>
    <row r="3698" spans="2:8" x14ac:dyDescent="0.3">
      <c r="B3698" t="s">
        <v>1252</v>
      </c>
      <c r="C3698" t="s">
        <v>1312</v>
      </c>
      <c r="D3698" t="s">
        <v>1317</v>
      </c>
      <c r="E3698" t="s">
        <v>975</v>
      </c>
      <c r="F3698" t="s">
        <v>998</v>
      </c>
      <c r="G3698" t="s">
        <v>995</v>
      </c>
      <c r="H3698">
        <v>1789</v>
      </c>
    </row>
    <row r="3699" spans="2:8" x14ac:dyDescent="0.3">
      <c r="B3699" t="s">
        <v>1252</v>
      </c>
      <c r="C3699" t="s">
        <v>1312</v>
      </c>
      <c r="D3699" t="s">
        <v>1317</v>
      </c>
      <c r="E3699" t="s">
        <v>982</v>
      </c>
      <c r="F3699" t="s">
        <v>998</v>
      </c>
      <c r="G3699" t="s">
        <v>995</v>
      </c>
      <c r="H3699">
        <v>1536</v>
      </c>
    </row>
    <row r="3700" spans="2:8" x14ac:dyDescent="0.3">
      <c r="B3700" t="s">
        <v>1252</v>
      </c>
      <c r="C3700" t="s">
        <v>1312</v>
      </c>
      <c r="D3700" t="s">
        <v>1318</v>
      </c>
      <c r="E3700" t="s">
        <v>975</v>
      </c>
      <c r="F3700" t="s">
        <v>976</v>
      </c>
      <c r="G3700" t="s">
        <v>977</v>
      </c>
      <c r="H3700">
        <v>1451</v>
      </c>
    </row>
    <row r="3701" spans="2:8" x14ac:dyDescent="0.3">
      <c r="B3701" t="s">
        <v>1252</v>
      </c>
      <c r="C3701" t="s">
        <v>1312</v>
      </c>
      <c r="D3701" t="s">
        <v>1318</v>
      </c>
      <c r="E3701" t="s">
        <v>982</v>
      </c>
      <c r="F3701" t="s">
        <v>976</v>
      </c>
      <c r="G3701" t="s">
        <v>977</v>
      </c>
      <c r="H3701">
        <v>1360</v>
      </c>
    </row>
    <row r="3702" spans="2:8" x14ac:dyDescent="0.3">
      <c r="B3702" t="s">
        <v>1252</v>
      </c>
      <c r="C3702" t="s">
        <v>1312</v>
      </c>
      <c r="D3702" t="s">
        <v>1318</v>
      </c>
      <c r="E3702" t="s">
        <v>975</v>
      </c>
      <c r="F3702" t="s">
        <v>976</v>
      </c>
      <c r="G3702" t="s">
        <v>987</v>
      </c>
      <c r="H3702">
        <v>546</v>
      </c>
    </row>
    <row r="3703" spans="2:8" x14ac:dyDescent="0.3">
      <c r="B3703" t="s">
        <v>1252</v>
      </c>
      <c r="C3703" t="s">
        <v>1312</v>
      </c>
      <c r="D3703" t="s">
        <v>1318</v>
      </c>
      <c r="E3703" t="s">
        <v>982</v>
      </c>
      <c r="F3703" t="s">
        <v>976</v>
      </c>
      <c r="G3703" t="s">
        <v>987</v>
      </c>
      <c r="H3703">
        <v>593</v>
      </c>
    </row>
    <row r="3704" spans="2:8" x14ac:dyDescent="0.3">
      <c r="B3704" t="s">
        <v>1252</v>
      </c>
      <c r="C3704" t="s">
        <v>1312</v>
      </c>
      <c r="D3704" t="s">
        <v>1318</v>
      </c>
      <c r="E3704" t="s">
        <v>975</v>
      </c>
      <c r="F3704" t="s">
        <v>976</v>
      </c>
      <c r="G3704" t="s">
        <v>995</v>
      </c>
      <c r="H3704">
        <v>6268</v>
      </c>
    </row>
    <row r="3705" spans="2:8" x14ac:dyDescent="0.3">
      <c r="B3705" t="s">
        <v>1252</v>
      </c>
      <c r="C3705" t="s">
        <v>1312</v>
      </c>
      <c r="D3705" t="s">
        <v>1318</v>
      </c>
      <c r="E3705" t="s">
        <v>982</v>
      </c>
      <c r="F3705" t="s">
        <v>976</v>
      </c>
      <c r="G3705" t="s">
        <v>995</v>
      </c>
      <c r="H3705">
        <v>6559</v>
      </c>
    </row>
    <row r="3706" spans="2:8" x14ac:dyDescent="0.3">
      <c r="B3706" t="s">
        <v>1252</v>
      </c>
      <c r="C3706" t="s">
        <v>1312</v>
      </c>
      <c r="D3706" t="s">
        <v>1318</v>
      </c>
      <c r="E3706" t="s">
        <v>975</v>
      </c>
      <c r="F3706" t="s">
        <v>998</v>
      </c>
      <c r="G3706" t="s">
        <v>977</v>
      </c>
      <c r="H3706">
        <v>45</v>
      </c>
    </row>
    <row r="3707" spans="2:8" x14ac:dyDescent="0.3">
      <c r="B3707" t="s">
        <v>1252</v>
      </c>
      <c r="C3707" t="s">
        <v>1312</v>
      </c>
      <c r="D3707" t="s">
        <v>1318</v>
      </c>
      <c r="E3707" t="s">
        <v>982</v>
      </c>
      <c r="F3707" t="s">
        <v>998</v>
      </c>
      <c r="G3707" t="s">
        <v>977</v>
      </c>
      <c r="H3707">
        <v>32</v>
      </c>
    </row>
    <row r="3708" spans="2:8" x14ac:dyDescent="0.3">
      <c r="B3708" t="s">
        <v>1252</v>
      </c>
      <c r="C3708" t="s">
        <v>1312</v>
      </c>
      <c r="D3708" t="s">
        <v>1318</v>
      </c>
      <c r="E3708" t="s">
        <v>975</v>
      </c>
      <c r="F3708" t="s">
        <v>998</v>
      </c>
      <c r="G3708" t="s">
        <v>987</v>
      </c>
      <c r="H3708">
        <v>9</v>
      </c>
    </row>
    <row r="3709" spans="2:8" x14ac:dyDescent="0.3">
      <c r="B3709" t="s">
        <v>1252</v>
      </c>
      <c r="C3709" t="s">
        <v>1312</v>
      </c>
      <c r="D3709" t="s">
        <v>1318</v>
      </c>
      <c r="E3709" t="s">
        <v>982</v>
      </c>
      <c r="F3709" t="s">
        <v>998</v>
      </c>
      <c r="G3709" t="s">
        <v>987</v>
      </c>
      <c r="H3709">
        <v>8</v>
      </c>
    </row>
    <row r="3710" spans="2:8" x14ac:dyDescent="0.3">
      <c r="B3710" t="s">
        <v>1252</v>
      </c>
      <c r="C3710" t="s">
        <v>1312</v>
      </c>
      <c r="D3710" t="s">
        <v>1318</v>
      </c>
      <c r="E3710" t="s">
        <v>975</v>
      </c>
      <c r="F3710" t="s">
        <v>998</v>
      </c>
      <c r="G3710" t="s">
        <v>995</v>
      </c>
      <c r="H3710">
        <v>320</v>
      </c>
    </row>
    <row r="3711" spans="2:8" x14ac:dyDescent="0.3">
      <c r="B3711" t="s">
        <v>1252</v>
      </c>
      <c r="C3711" t="s">
        <v>1312</v>
      </c>
      <c r="D3711" t="s">
        <v>1318</v>
      </c>
      <c r="E3711" t="s">
        <v>982</v>
      </c>
      <c r="F3711" t="s">
        <v>998</v>
      </c>
      <c r="G3711" t="s">
        <v>995</v>
      </c>
      <c r="H3711">
        <v>257</v>
      </c>
    </row>
    <row r="3712" spans="2:8" x14ac:dyDescent="0.3">
      <c r="B3712" t="s">
        <v>1252</v>
      </c>
      <c r="C3712" t="s">
        <v>1312</v>
      </c>
      <c r="D3712" t="s">
        <v>1319</v>
      </c>
      <c r="E3712" t="s">
        <v>975</v>
      </c>
      <c r="F3712" t="s">
        <v>976</v>
      </c>
      <c r="G3712" t="s">
        <v>977</v>
      </c>
      <c r="H3712">
        <v>2495</v>
      </c>
    </row>
    <row r="3713" spans="2:8" x14ac:dyDescent="0.3">
      <c r="B3713" t="s">
        <v>1252</v>
      </c>
      <c r="C3713" t="s">
        <v>1312</v>
      </c>
      <c r="D3713" t="s">
        <v>1319</v>
      </c>
      <c r="E3713" t="s">
        <v>982</v>
      </c>
      <c r="F3713" t="s">
        <v>976</v>
      </c>
      <c r="G3713" t="s">
        <v>977</v>
      </c>
      <c r="H3713">
        <v>2430</v>
      </c>
    </row>
    <row r="3714" spans="2:8" x14ac:dyDescent="0.3">
      <c r="B3714" t="s">
        <v>1252</v>
      </c>
      <c r="C3714" t="s">
        <v>1312</v>
      </c>
      <c r="D3714" t="s">
        <v>1319</v>
      </c>
      <c r="E3714" t="s">
        <v>975</v>
      </c>
      <c r="F3714" t="s">
        <v>976</v>
      </c>
      <c r="G3714" t="s">
        <v>987</v>
      </c>
      <c r="H3714">
        <v>987</v>
      </c>
    </row>
    <row r="3715" spans="2:8" x14ac:dyDescent="0.3">
      <c r="B3715" t="s">
        <v>1252</v>
      </c>
      <c r="C3715" t="s">
        <v>1312</v>
      </c>
      <c r="D3715" t="s">
        <v>1319</v>
      </c>
      <c r="E3715" t="s">
        <v>982</v>
      </c>
      <c r="F3715" t="s">
        <v>976</v>
      </c>
      <c r="G3715" t="s">
        <v>987</v>
      </c>
      <c r="H3715">
        <v>1043</v>
      </c>
    </row>
    <row r="3716" spans="2:8" x14ac:dyDescent="0.3">
      <c r="B3716" t="s">
        <v>1252</v>
      </c>
      <c r="C3716" t="s">
        <v>1312</v>
      </c>
      <c r="D3716" t="s">
        <v>1319</v>
      </c>
      <c r="E3716" t="s">
        <v>975</v>
      </c>
      <c r="F3716" t="s">
        <v>976</v>
      </c>
      <c r="G3716" t="s">
        <v>995</v>
      </c>
      <c r="H3716">
        <v>9982</v>
      </c>
    </row>
    <row r="3717" spans="2:8" x14ac:dyDescent="0.3">
      <c r="B3717" t="s">
        <v>1252</v>
      </c>
      <c r="C3717" t="s">
        <v>1312</v>
      </c>
      <c r="D3717" t="s">
        <v>1319</v>
      </c>
      <c r="E3717" t="s">
        <v>982</v>
      </c>
      <c r="F3717" t="s">
        <v>976</v>
      </c>
      <c r="G3717" t="s">
        <v>995</v>
      </c>
      <c r="H3717">
        <v>10347</v>
      </c>
    </row>
    <row r="3718" spans="2:8" x14ac:dyDescent="0.3">
      <c r="B3718" t="s">
        <v>1252</v>
      </c>
      <c r="C3718" t="s">
        <v>1312</v>
      </c>
      <c r="D3718" t="s">
        <v>1319</v>
      </c>
      <c r="E3718" t="s">
        <v>975</v>
      </c>
      <c r="F3718" t="s">
        <v>998</v>
      </c>
      <c r="G3718" t="s">
        <v>977</v>
      </c>
      <c r="H3718">
        <v>153</v>
      </c>
    </row>
    <row r="3719" spans="2:8" x14ac:dyDescent="0.3">
      <c r="B3719" t="s">
        <v>1252</v>
      </c>
      <c r="C3719" t="s">
        <v>1312</v>
      </c>
      <c r="D3719" t="s">
        <v>1319</v>
      </c>
      <c r="E3719" t="s">
        <v>982</v>
      </c>
      <c r="F3719" t="s">
        <v>998</v>
      </c>
      <c r="G3719" t="s">
        <v>977</v>
      </c>
      <c r="H3719">
        <v>122</v>
      </c>
    </row>
    <row r="3720" spans="2:8" x14ac:dyDescent="0.3">
      <c r="B3720" t="s">
        <v>1252</v>
      </c>
      <c r="C3720" t="s">
        <v>1312</v>
      </c>
      <c r="D3720" t="s">
        <v>1319</v>
      </c>
      <c r="E3720" t="s">
        <v>975</v>
      </c>
      <c r="F3720" t="s">
        <v>998</v>
      </c>
      <c r="G3720" t="s">
        <v>987</v>
      </c>
      <c r="H3720">
        <v>30</v>
      </c>
    </row>
    <row r="3721" spans="2:8" x14ac:dyDescent="0.3">
      <c r="B3721" t="s">
        <v>1252</v>
      </c>
      <c r="C3721" t="s">
        <v>1312</v>
      </c>
      <c r="D3721" t="s">
        <v>1319</v>
      </c>
      <c r="E3721" t="s">
        <v>982</v>
      </c>
      <c r="F3721" t="s">
        <v>998</v>
      </c>
      <c r="G3721" t="s">
        <v>987</v>
      </c>
      <c r="H3721">
        <v>36</v>
      </c>
    </row>
    <row r="3722" spans="2:8" x14ac:dyDescent="0.3">
      <c r="B3722" t="s">
        <v>1252</v>
      </c>
      <c r="C3722" t="s">
        <v>1312</v>
      </c>
      <c r="D3722" t="s">
        <v>1319</v>
      </c>
      <c r="E3722" t="s">
        <v>975</v>
      </c>
      <c r="F3722" t="s">
        <v>998</v>
      </c>
      <c r="G3722" t="s">
        <v>995</v>
      </c>
      <c r="H3722">
        <v>472</v>
      </c>
    </row>
    <row r="3723" spans="2:8" x14ac:dyDescent="0.3">
      <c r="B3723" t="s">
        <v>1252</v>
      </c>
      <c r="C3723" t="s">
        <v>1312</v>
      </c>
      <c r="D3723" t="s">
        <v>1319</v>
      </c>
      <c r="E3723" t="s">
        <v>982</v>
      </c>
      <c r="F3723" t="s">
        <v>998</v>
      </c>
      <c r="G3723" t="s">
        <v>995</v>
      </c>
      <c r="H3723">
        <v>489</v>
      </c>
    </row>
    <row r="3724" spans="2:8" x14ac:dyDescent="0.3">
      <c r="B3724" t="s">
        <v>1320</v>
      </c>
      <c r="C3724" t="s">
        <v>1321</v>
      </c>
      <c r="D3724" t="s">
        <v>1321</v>
      </c>
      <c r="E3724" t="s">
        <v>975</v>
      </c>
      <c r="F3724" t="s">
        <v>976</v>
      </c>
      <c r="G3724" t="s">
        <v>977</v>
      </c>
      <c r="H3724">
        <v>2523</v>
      </c>
    </row>
    <row r="3725" spans="2:8" x14ac:dyDescent="0.3">
      <c r="B3725" t="s">
        <v>1320</v>
      </c>
      <c r="C3725" t="s">
        <v>1321</v>
      </c>
      <c r="D3725" t="s">
        <v>1321</v>
      </c>
      <c r="E3725" t="s">
        <v>982</v>
      </c>
      <c r="F3725" t="s">
        <v>976</v>
      </c>
      <c r="G3725" t="s">
        <v>977</v>
      </c>
      <c r="H3725">
        <v>2386</v>
      </c>
    </row>
    <row r="3726" spans="2:8" x14ac:dyDescent="0.3">
      <c r="B3726" t="s">
        <v>1320</v>
      </c>
      <c r="C3726" t="s">
        <v>1321</v>
      </c>
      <c r="D3726" t="s">
        <v>1321</v>
      </c>
      <c r="E3726" t="s">
        <v>975</v>
      </c>
      <c r="F3726" t="s">
        <v>976</v>
      </c>
      <c r="G3726" t="s">
        <v>987</v>
      </c>
      <c r="H3726">
        <v>1045</v>
      </c>
    </row>
    <row r="3727" spans="2:8" x14ac:dyDescent="0.3">
      <c r="B3727" t="s">
        <v>1320</v>
      </c>
      <c r="C3727" t="s">
        <v>1321</v>
      </c>
      <c r="D3727" t="s">
        <v>1321</v>
      </c>
      <c r="E3727" t="s">
        <v>982</v>
      </c>
      <c r="F3727" t="s">
        <v>976</v>
      </c>
      <c r="G3727" t="s">
        <v>987</v>
      </c>
      <c r="H3727">
        <v>1083</v>
      </c>
    </row>
    <row r="3728" spans="2:8" x14ac:dyDescent="0.3">
      <c r="B3728" t="s">
        <v>1320</v>
      </c>
      <c r="C3728" t="s">
        <v>1321</v>
      </c>
      <c r="D3728" t="s">
        <v>1321</v>
      </c>
      <c r="E3728" t="s">
        <v>975</v>
      </c>
      <c r="F3728" t="s">
        <v>976</v>
      </c>
      <c r="G3728" t="s">
        <v>995</v>
      </c>
      <c r="H3728">
        <v>9651</v>
      </c>
    </row>
    <row r="3729" spans="2:8" x14ac:dyDescent="0.3">
      <c r="B3729" t="s">
        <v>1320</v>
      </c>
      <c r="C3729" t="s">
        <v>1321</v>
      </c>
      <c r="D3729" t="s">
        <v>1321</v>
      </c>
      <c r="E3729" t="s">
        <v>982</v>
      </c>
      <c r="F3729" t="s">
        <v>976</v>
      </c>
      <c r="G3729" t="s">
        <v>995</v>
      </c>
      <c r="H3729">
        <v>10693</v>
      </c>
    </row>
    <row r="3730" spans="2:8" x14ac:dyDescent="0.3">
      <c r="B3730" t="s">
        <v>1320</v>
      </c>
      <c r="C3730" t="s">
        <v>1321</v>
      </c>
      <c r="D3730" t="s">
        <v>1321</v>
      </c>
      <c r="E3730" t="s">
        <v>975</v>
      </c>
      <c r="F3730" t="s">
        <v>998</v>
      </c>
      <c r="G3730" t="s">
        <v>977</v>
      </c>
      <c r="H3730">
        <v>40</v>
      </c>
    </row>
    <row r="3731" spans="2:8" x14ac:dyDescent="0.3">
      <c r="B3731" t="s">
        <v>1320</v>
      </c>
      <c r="C3731" t="s">
        <v>1321</v>
      </c>
      <c r="D3731" t="s">
        <v>1321</v>
      </c>
      <c r="E3731" t="s">
        <v>982</v>
      </c>
      <c r="F3731" t="s">
        <v>998</v>
      </c>
      <c r="G3731" t="s">
        <v>977</v>
      </c>
      <c r="H3731">
        <v>45</v>
      </c>
    </row>
    <row r="3732" spans="2:8" x14ac:dyDescent="0.3">
      <c r="B3732" t="s">
        <v>1320</v>
      </c>
      <c r="C3732" t="s">
        <v>1321</v>
      </c>
      <c r="D3732" t="s">
        <v>1321</v>
      </c>
      <c r="E3732" t="s">
        <v>975</v>
      </c>
      <c r="F3732" t="s">
        <v>998</v>
      </c>
      <c r="G3732" t="s">
        <v>987</v>
      </c>
      <c r="H3732">
        <v>16</v>
      </c>
    </row>
    <row r="3733" spans="2:8" x14ac:dyDescent="0.3">
      <c r="B3733" t="s">
        <v>1320</v>
      </c>
      <c r="C3733" t="s">
        <v>1321</v>
      </c>
      <c r="D3733" t="s">
        <v>1321</v>
      </c>
      <c r="E3733" t="s">
        <v>982</v>
      </c>
      <c r="F3733" t="s">
        <v>998</v>
      </c>
      <c r="G3733" t="s">
        <v>987</v>
      </c>
      <c r="H3733">
        <v>19</v>
      </c>
    </row>
    <row r="3734" spans="2:8" x14ac:dyDescent="0.3">
      <c r="B3734" t="s">
        <v>1320</v>
      </c>
      <c r="C3734" t="s">
        <v>1321</v>
      </c>
      <c r="D3734" t="s">
        <v>1321</v>
      </c>
      <c r="E3734" t="s">
        <v>975</v>
      </c>
      <c r="F3734" t="s">
        <v>998</v>
      </c>
      <c r="G3734" t="s">
        <v>995</v>
      </c>
      <c r="H3734">
        <v>434</v>
      </c>
    </row>
    <row r="3735" spans="2:8" x14ac:dyDescent="0.3">
      <c r="B3735" t="s">
        <v>1320</v>
      </c>
      <c r="C3735" t="s">
        <v>1321</v>
      </c>
      <c r="D3735" t="s">
        <v>1321</v>
      </c>
      <c r="E3735" t="s">
        <v>982</v>
      </c>
      <c r="F3735" t="s">
        <v>998</v>
      </c>
      <c r="G3735" t="s">
        <v>995</v>
      </c>
      <c r="H3735">
        <v>397</v>
      </c>
    </row>
    <row r="3736" spans="2:8" x14ac:dyDescent="0.3">
      <c r="B3736" t="s">
        <v>1320</v>
      </c>
      <c r="C3736" t="s">
        <v>1321</v>
      </c>
      <c r="D3736" t="s">
        <v>1322</v>
      </c>
      <c r="E3736" t="s">
        <v>975</v>
      </c>
      <c r="F3736" t="s">
        <v>976</v>
      </c>
      <c r="G3736" t="s">
        <v>977</v>
      </c>
      <c r="H3736">
        <v>1209</v>
      </c>
    </row>
    <row r="3737" spans="2:8" x14ac:dyDescent="0.3">
      <c r="B3737" t="s">
        <v>1320</v>
      </c>
      <c r="C3737" t="s">
        <v>1321</v>
      </c>
      <c r="D3737" t="s">
        <v>1322</v>
      </c>
      <c r="E3737" t="s">
        <v>982</v>
      </c>
      <c r="F3737" t="s">
        <v>976</v>
      </c>
      <c r="G3737" t="s">
        <v>977</v>
      </c>
      <c r="H3737">
        <v>1189</v>
      </c>
    </row>
    <row r="3738" spans="2:8" x14ac:dyDescent="0.3">
      <c r="B3738" t="s">
        <v>1320</v>
      </c>
      <c r="C3738" t="s">
        <v>1321</v>
      </c>
      <c r="D3738" t="s">
        <v>1322</v>
      </c>
      <c r="E3738" t="s">
        <v>975</v>
      </c>
      <c r="F3738" t="s">
        <v>976</v>
      </c>
      <c r="G3738" t="s">
        <v>987</v>
      </c>
      <c r="H3738">
        <v>461</v>
      </c>
    </row>
    <row r="3739" spans="2:8" x14ac:dyDescent="0.3">
      <c r="B3739" t="s">
        <v>1320</v>
      </c>
      <c r="C3739" t="s">
        <v>1321</v>
      </c>
      <c r="D3739" t="s">
        <v>1322</v>
      </c>
      <c r="E3739" t="s">
        <v>982</v>
      </c>
      <c r="F3739" t="s">
        <v>976</v>
      </c>
      <c r="G3739" t="s">
        <v>987</v>
      </c>
      <c r="H3739">
        <v>502</v>
      </c>
    </row>
    <row r="3740" spans="2:8" x14ac:dyDescent="0.3">
      <c r="B3740" t="s">
        <v>1320</v>
      </c>
      <c r="C3740" t="s">
        <v>1321</v>
      </c>
      <c r="D3740" t="s">
        <v>1322</v>
      </c>
      <c r="E3740" t="s">
        <v>975</v>
      </c>
      <c r="F3740" t="s">
        <v>976</v>
      </c>
      <c r="G3740" t="s">
        <v>995</v>
      </c>
      <c r="H3740">
        <v>4573</v>
      </c>
    </row>
    <row r="3741" spans="2:8" x14ac:dyDescent="0.3">
      <c r="B3741" t="s">
        <v>1320</v>
      </c>
      <c r="C3741" t="s">
        <v>1321</v>
      </c>
      <c r="D3741" t="s">
        <v>1322</v>
      </c>
      <c r="E3741" t="s">
        <v>982</v>
      </c>
      <c r="F3741" t="s">
        <v>976</v>
      </c>
      <c r="G3741" t="s">
        <v>995</v>
      </c>
      <c r="H3741">
        <v>5062</v>
      </c>
    </row>
    <row r="3742" spans="2:8" x14ac:dyDescent="0.3">
      <c r="B3742" t="s">
        <v>1320</v>
      </c>
      <c r="C3742" t="s">
        <v>1321</v>
      </c>
      <c r="D3742" t="s">
        <v>1322</v>
      </c>
      <c r="E3742" t="s">
        <v>975</v>
      </c>
      <c r="F3742" t="s">
        <v>998</v>
      </c>
      <c r="G3742" t="s">
        <v>977</v>
      </c>
      <c r="H3742">
        <v>42</v>
      </c>
    </row>
    <row r="3743" spans="2:8" x14ac:dyDescent="0.3">
      <c r="B3743" t="s">
        <v>1320</v>
      </c>
      <c r="C3743" t="s">
        <v>1321</v>
      </c>
      <c r="D3743" t="s">
        <v>1322</v>
      </c>
      <c r="E3743" t="s">
        <v>982</v>
      </c>
      <c r="F3743" t="s">
        <v>998</v>
      </c>
      <c r="G3743" t="s">
        <v>977</v>
      </c>
      <c r="H3743">
        <v>36</v>
      </c>
    </row>
    <row r="3744" spans="2:8" x14ac:dyDescent="0.3">
      <c r="B3744" t="s">
        <v>1320</v>
      </c>
      <c r="C3744" t="s">
        <v>1321</v>
      </c>
      <c r="D3744" t="s">
        <v>1322</v>
      </c>
      <c r="E3744" t="s">
        <v>975</v>
      </c>
      <c r="F3744" t="s">
        <v>998</v>
      </c>
      <c r="G3744" t="s">
        <v>987</v>
      </c>
      <c r="H3744">
        <v>8</v>
      </c>
    </row>
    <row r="3745" spans="2:8" x14ac:dyDescent="0.3">
      <c r="B3745" t="s">
        <v>1320</v>
      </c>
      <c r="C3745" t="s">
        <v>1321</v>
      </c>
      <c r="D3745" t="s">
        <v>1322</v>
      </c>
      <c r="E3745" t="s">
        <v>982</v>
      </c>
      <c r="F3745" t="s">
        <v>998</v>
      </c>
      <c r="G3745" t="s">
        <v>987</v>
      </c>
      <c r="H3745">
        <v>17</v>
      </c>
    </row>
    <row r="3746" spans="2:8" x14ac:dyDescent="0.3">
      <c r="B3746" t="s">
        <v>1320</v>
      </c>
      <c r="C3746" t="s">
        <v>1321</v>
      </c>
      <c r="D3746" t="s">
        <v>1322</v>
      </c>
      <c r="E3746" t="s">
        <v>975</v>
      </c>
      <c r="F3746" t="s">
        <v>998</v>
      </c>
      <c r="G3746" t="s">
        <v>995</v>
      </c>
      <c r="H3746">
        <v>398</v>
      </c>
    </row>
    <row r="3747" spans="2:8" x14ac:dyDescent="0.3">
      <c r="B3747" t="s">
        <v>1320</v>
      </c>
      <c r="C3747" t="s">
        <v>1321</v>
      </c>
      <c r="D3747" t="s">
        <v>1322</v>
      </c>
      <c r="E3747" t="s">
        <v>982</v>
      </c>
      <c r="F3747" t="s">
        <v>998</v>
      </c>
      <c r="G3747" t="s">
        <v>995</v>
      </c>
      <c r="H3747">
        <v>264</v>
      </c>
    </row>
    <row r="3748" spans="2:8" x14ac:dyDescent="0.3">
      <c r="B3748" t="s">
        <v>1320</v>
      </c>
      <c r="C3748" t="s">
        <v>1321</v>
      </c>
      <c r="D3748" t="s">
        <v>1323</v>
      </c>
      <c r="E3748" t="s">
        <v>975</v>
      </c>
      <c r="F3748" t="s">
        <v>976</v>
      </c>
      <c r="G3748" t="s">
        <v>977</v>
      </c>
      <c r="H3748">
        <v>1022</v>
      </c>
    </row>
    <row r="3749" spans="2:8" x14ac:dyDescent="0.3">
      <c r="B3749" t="s">
        <v>1320</v>
      </c>
      <c r="C3749" t="s">
        <v>1321</v>
      </c>
      <c r="D3749" t="s">
        <v>1323</v>
      </c>
      <c r="E3749" t="s">
        <v>982</v>
      </c>
      <c r="F3749" t="s">
        <v>976</v>
      </c>
      <c r="G3749" t="s">
        <v>977</v>
      </c>
      <c r="H3749">
        <v>1007</v>
      </c>
    </row>
    <row r="3750" spans="2:8" x14ac:dyDescent="0.3">
      <c r="B3750" t="s">
        <v>1320</v>
      </c>
      <c r="C3750" t="s">
        <v>1321</v>
      </c>
      <c r="D3750" t="s">
        <v>1323</v>
      </c>
      <c r="E3750" t="s">
        <v>975</v>
      </c>
      <c r="F3750" t="s">
        <v>976</v>
      </c>
      <c r="G3750" t="s">
        <v>987</v>
      </c>
      <c r="H3750">
        <v>406</v>
      </c>
    </row>
    <row r="3751" spans="2:8" x14ac:dyDescent="0.3">
      <c r="B3751" t="s">
        <v>1320</v>
      </c>
      <c r="C3751" t="s">
        <v>1321</v>
      </c>
      <c r="D3751" t="s">
        <v>1323</v>
      </c>
      <c r="E3751" t="s">
        <v>982</v>
      </c>
      <c r="F3751" t="s">
        <v>976</v>
      </c>
      <c r="G3751" t="s">
        <v>987</v>
      </c>
      <c r="H3751">
        <v>442</v>
      </c>
    </row>
    <row r="3752" spans="2:8" x14ac:dyDescent="0.3">
      <c r="B3752" t="s">
        <v>1320</v>
      </c>
      <c r="C3752" t="s">
        <v>1321</v>
      </c>
      <c r="D3752" t="s">
        <v>1323</v>
      </c>
      <c r="E3752" t="s">
        <v>975</v>
      </c>
      <c r="F3752" t="s">
        <v>976</v>
      </c>
      <c r="G3752" t="s">
        <v>995</v>
      </c>
      <c r="H3752">
        <v>3628</v>
      </c>
    </row>
    <row r="3753" spans="2:8" x14ac:dyDescent="0.3">
      <c r="B3753" t="s">
        <v>1320</v>
      </c>
      <c r="C3753" t="s">
        <v>1321</v>
      </c>
      <c r="D3753" t="s">
        <v>1323</v>
      </c>
      <c r="E3753" t="s">
        <v>982</v>
      </c>
      <c r="F3753" t="s">
        <v>976</v>
      </c>
      <c r="G3753" t="s">
        <v>995</v>
      </c>
      <c r="H3753">
        <v>3932</v>
      </c>
    </row>
    <row r="3754" spans="2:8" x14ac:dyDescent="0.3">
      <c r="B3754" t="s">
        <v>1320</v>
      </c>
      <c r="C3754" t="s">
        <v>1321</v>
      </c>
      <c r="D3754" t="s">
        <v>1323</v>
      </c>
      <c r="E3754" t="s">
        <v>975</v>
      </c>
      <c r="F3754" t="s">
        <v>998</v>
      </c>
      <c r="G3754" t="s">
        <v>977</v>
      </c>
      <c r="H3754">
        <v>28</v>
      </c>
    </row>
    <row r="3755" spans="2:8" x14ac:dyDescent="0.3">
      <c r="B3755" t="s">
        <v>1320</v>
      </c>
      <c r="C3755" t="s">
        <v>1321</v>
      </c>
      <c r="D3755" t="s">
        <v>1323</v>
      </c>
      <c r="E3755" t="s">
        <v>982</v>
      </c>
      <c r="F3755" t="s">
        <v>998</v>
      </c>
      <c r="G3755" t="s">
        <v>977</v>
      </c>
      <c r="H3755">
        <v>31</v>
      </c>
    </row>
    <row r="3756" spans="2:8" x14ac:dyDescent="0.3">
      <c r="B3756" t="s">
        <v>1320</v>
      </c>
      <c r="C3756" t="s">
        <v>1321</v>
      </c>
      <c r="D3756" t="s">
        <v>1323</v>
      </c>
      <c r="E3756" t="s">
        <v>975</v>
      </c>
      <c r="F3756" t="s">
        <v>998</v>
      </c>
      <c r="G3756" t="s">
        <v>987</v>
      </c>
      <c r="H3756">
        <v>16</v>
      </c>
    </row>
    <row r="3757" spans="2:8" x14ac:dyDescent="0.3">
      <c r="B3757" t="s">
        <v>1320</v>
      </c>
      <c r="C3757" t="s">
        <v>1321</v>
      </c>
      <c r="D3757" t="s">
        <v>1323</v>
      </c>
      <c r="E3757" t="s">
        <v>982</v>
      </c>
      <c r="F3757" t="s">
        <v>998</v>
      </c>
      <c r="G3757" t="s">
        <v>987</v>
      </c>
      <c r="H3757">
        <v>24</v>
      </c>
    </row>
    <row r="3758" spans="2:8" x14ac:dyDescent="0.3">
      <c r="B3758" t="s">
        <v>1320</v>
      </c>
      <c r="C3758" t="s">
        <v>1321</v>
      </c>
      <c r="D3758" t="s">
        <v>1323</v>
      </c>
      <c r="E3758" t="s">
        <v>975</v>
      </c>
      <c r="F3758" t="s">
        <v>998</v>
      </c>
      <c r="G3758" t="s">
        <v>995</v>
      </c>
      <c r="H3758">
        <v>589</v>
      </c>
    </row>
    <row r="3759" spans="2:8" x14ac:dyDescent="0.3">
      <c r="B3759" t="s">
        <v>1320</v>
      </c>
      <c r="C3759" t="s">
        <v>1321</v>
      </c>
      <c r="D3759" t="s">
        <v>1323</v>
      </c>
      <c r="E3759" t="s">
        <v>982</v>
      </c>
      <c r="F3759" t="s">
        <v>998</v>
      </c>
      <c r="G3759" t="s">
        <v>995</v>
      </c>
      <c r="H3759">
        <v>604</v>
      </c>
    </row>
    <row r="3760" spans="2:8" x14ac:dyDescent="0.3">
      <c r="B3760" t="s">
        <v>1320</v>
      </c>
      <c r="C3760" t="s">
        <v>1321</v>
      </c>
      <c r="D3760" t="s">
        <v>1324</v>
      </c>
      <c r="E3760" t="s">
        <v>975</v>
      </c>
      <c r="F3760" t="s">
        <v>976</v>
      </c>
      <c r="G3760" t="s">
        <v>977</v>
      </c>
      <c r="H3760">
        <v>341</v>
      </c>
    </row>
    <row r="3761" spans="2:8" x14ac:dyDescent="0.3">
      <c r="B3761" t="s">
        <v>1320</v>
      </c>
      <c r="C3761" t="s">
        <v>1321</v>
      </c>
      <c r="D3761" t="s">
        <v>1324</v>
      </c>
      <c r="E3761" t="s">
        <v>982</v>
      </c>
      <c r="F3761" t="s">
        <v>976</v>
      </c>
      <c r="G3761" t="s">
        <v>977</v>
      </c>
      <c r="H3761">
        <v>308</v>
      </c>
    </row>
    <row r="3762" spans="2:8" x14ac:dyDescent="0.3">
      <c r="B3762" t="s">
        <v>1320</v>
      </c>
      <c r="C3762" t="s">
        <v>1321</v>
      </c>
      <c r="D3762" t="s">
        <v>1324</v>
      </c>
      <c r="E3762" t="s">
        <v>975</v>
      </c>
      <c r="F3762" t="s">
        <v>976</v>
      </c>
      <c r="G3762" t="s">
        <v>987</v>
      </c>
      <c r="H3762">
        <v>121</v>
      </c>
    </row>
    <row r="3763" spans="2:8" x14ac:dyDescent="0.3">
      <c r="B3763" t="s">
        <v>1320</v>
      </c>
      <c r="C3763" t="s">
        <v>1321</v>
      </c>
      <c r="D3763" t="s">
        <v>1324</v>
      </c>
      <c r="E3763" t="s">
        <v>982</v>
      </c>
      <c r="F3763" t="s">
        <v>976</v>
      </c>
      <c r="G3763" t="s">
        <v>987</v>
      </c>
      <c r="H3763">
        <v>136</v>
      </c>
    </row>
    <row r="3764" spans="2:8" x14ac:dyDescent="0.3">
      <c r="B3764" t="s">
        <v>1320</v>
      </c>
      <c r="C3764" t="s">
        <v>1321</v>
      </c>
      <c r="D3764" t="s">
        <v>1324</v>
      </c>
      <c r="E3764" t="s">
        <v>975</v>
      </c>
      <c r="F3764" t="s">
        <v>976</v>
      </c>
      <c r="G3764" t="s">
        <v>995</v>
      </c>
      <c r="H3764">
        <v>1164</v>
      </c>
    </row>
    <row r="3765" spans="2:8" x14ac:dyDescent="0.3">
      <c r="B3765" t="s">
        <v>1320</v>
      </c>
      <c r="C3765" t="s">
        <v>1321</v>
      </c>
      <c r="D3765" t="s">
        <v>1324</v>
      </c>
      <c r="E3765" t="s">
        <v>982</v>
      </c>
      <c r="F3765" t="s">
        <v>976</v>
      </c>
      <c r="G3765" t="s">
        <v>995</v>
      </c>
      <c r="H3765">
        <v>1204</v>
      </c>
    </row>
    <row r="3766" spans="2:8" x14ac:dyDescent="0.3">
      <c r="B3766" t="s">
        <v>1320</v>
      </c>
      <c r="C3766" t="s">
        <v>1321</v>
      </c>
      <c r="D3766" t="s">
        <v>1324</v>
      </c>
      <c r="E3766" t="s">
        <v>975</v>
      </c>
      <c r="F3766" t="s">
        <v>998</v>
      </c>
      <c r="G3766" t="s">
        <v>977</v>
      </c>
      <c r="H3766">
        <v>29</v>
      </c>
    </row>
    <row r="3767" spans="2:8" x14ac:dyDescent="0.3">
      <c r="B3767" t="s">
        <v>1320</v>
      </c>
      <c r="C3767" t="s">
        <v>1321</v>
      </c>
      <c r="D3767" t="s">
        <v>1324</v>
      </c>
      <c r="E3767" t="s">
        <v>982</v>
      </c>
      <c r="F3767" t="s">
        <v>998</v>
      </c>
      <c r="G3767" t="s">
        <v>977</v>
      </c>
      <c r="H3767">
        <v>27</v>
      </c>
    </row>
    <row r="3768" spans="2:8" x14ac:dyDescent="0.3">
      <c r="B3768" t="s">
        <v>1320</v>
      </c>
      <c r="C3768" t="s">
        <v>1321</v>
      </c>
      <c r="D3768" t="s">
        <v>1324</v>
      </c>
      <c r="E3768" t="s">
        <v>975</v>
      </c>
      <c r="F3768" t="s">
        <v>998</v>
      </c>
      <c r="G3768" t="s">
        <v>987</v>
      </c>
      <c r="H3768">
        <v>4</v>
      </c>
    </row>
    <row r="3769" spans="2:8" x14ac:dyDescent="0.3">
      <c r="B3769" t="s">
        <v>1320</v>
      </c>
      <c r="C3769" t="s">
        <v>1321</v>
      </c>
      <c r="D3769" t="s">
        <v>1324</v>
      </c>
      <c r="E3769" t="s">
        <v>982</v>
      </c>
      <c r="F3769" t="s">
        <v>998</v>
      </c>
      <c r="G3769" t="s">
        <v>987</v>
      </c>
      <c r="H3769">
        <v>4</v>
      </c>
    </row>
    <row r="3770" spans="2:8" x14ac:dyDescent="0.3">
      <c r="B3770" t="s">
        <v>1320</v>
      </c>
      <c r="C3770" t="s">
        <v>1321</v>
      </c>
      <c r="D3770" t="s">
        <v>1324</v>
      </c>
      <c r="E3770" t="s">
        <v>975</v>
      </c>
      <c r="F3770" t="s">
        <v>998</v>
      </c>
      <c r="G3770" t="s">
        <v>995</v>
      </c>
      <c r="H3770">
        <v>71</v>
      </c>
    </row>
    <row r="3771" spans="2:8" x14ac:dyDescent="0.3">
      <c r="B3771" t="s">
        <v>1320</v>
      </c>
      <c r="C3771" t="s">
        <v>1321</v>
      </c>
      <c r="D3771" t="s">
        <v>1324</v>
      </c>
      <c r="E3771" t="s">
        <v>982</v>
      </c>
      <c r="F3771" t="s">
        <v>998</v>
      </c>
      <c r="G3771" t="s">
        <v>995</v>
      </c>
      <c r="H3771">
        <v>81</v>
      </c>
    </row>
    <row r="3772" spans="2:8" x14ac:dyDescent="0.3">
      <c r="B3772" t="s">
        <v>1320</v>
      </c>
      <c r="C3772" t="s">
        <v>1321</v>
      </c>
      <c r="D3772" t="s">
        <v>1325</v>
      </c>
      <c r="E3772" t="s">
        <v>975</v>
      </c>
      <c r="F3772" t="s">
        <v>976</v>
      </c>
      <c r="G3772" t="s">
        <v>977</v>
      </c>
      <c r="H3772">
        <v>658</v>
      </c>
    </row>
    <row r="3773" spans="2:8" x14ac:dyDescent="0.3">
      <c r="B3773" t="s">
        <v>1320</v>
      </c>
      <c r="C3773" t="s">
        <v>1321</v>
      </c>
      <c r="D3773" t="s">
        <v>1325</v>
      </c>
      <c r="E3773" t="s">
        <v>982</v>
      </c>
      <c r="F3773" t="s">
        <v>976</v>
      </c>
      <c r="G3773" t="s">
        <v>977</v>
      </c>
      <c r="H3773">
        <v>568</v>
      </c>
    </row>
    <row r="3774" spans="2:8" x14ac:dyDescent="0.3">
      <c r="B3774" t="s">
        <v>1320</v>
      </c>
      <c r="C3774" t="s">
        <v>1321</v>
      </c>
      <c r="D3774" t="s">
        <v>1325</v>
      </c>
      <c r="E3774" t="s">
        <v>975</v>
      </c>
      <c r="F3774" t="s">
        <v>976</v>
      </c>
      <c r="G3774" t="s">
        <v>987</v>
      </c>
      <c r="H3774">
        <v>230</v>
      </c>
    </row>
    <row r="3775" spans="2:8" x14ac:dyDescent="0.3">
      <c r="B3775" t="s">
        <v>1320</v>
      </c>
      <c r="C3775" t="s">
        <v>1321</v>
      </c>
      <c r="D3775" t="s">
        <v>1325</v>
      </c>
      <c r="E3775" t="s">
        <v>982</v>
      </c>
      <c r="F3775" t="s">
        <v>976</v>
      </c>
      <c r="G3775" t="s">
        <v>987</v>
      </c>
      <c r="H3775">
        <v>238</v>
      </c>
    </row>
    <row r="3776" spans="2:8" x14ac:dyDescent="0.3">
      <c r="B3776" t="s">
        <v>1320</v>
      </c>
      <c r="C3776" t="s">
        <v>1321</v>
      </c>
      <c r="D3776" t="s">
        <v>1325</v>
      </c>
      <c r="E3776" t="s">
        <v>975</v>
      </c>
      <c r="F3776" t="s">
        <v>976</v>
      </c>
      <c r="G3776" t="s">
        <v>995</v>
      </c>
      <c r="H3776">
        <v>2277</v>
      </c>
    </row>
    <row r="3777" spans="2:8" x14ac:dyDescent="0.3">
      <c r="B3777" t="s">
        <v>1320</v>
      </c>
      <c r="C3777" t="s">
        <v>1321</v>
      </c>
      <c r="D3777" t="s">
        <v>1325</v>
      </c>
      <c r="E3777" t="s">
        <v>982</v>
      </c>
      <c r="F3777" t="s">
        <v>976</v>
      </c>
      <c r="G3777" t="s">
        <v>995</v>
      </c>
      <c r="H3777">
        <v>2438</v>
      </c>
    </row>
    <row r="3778" spans="2:8" x14ac:dyDescent="0.3">
      <c r="B3778" t="s">
        <v>1320</v>
      </c>
      <c r="C3778" t="s">
        <v>1321</v>
      </c>
      <c r="D3778" t="s">
        <v>1325</v>
      </c>
      <c r="E3778" t="s">
        <v>975</v>
      </c>
      <c r="F3778" t="s">
        <v>998</v>
      </c>
      <c r="G3778" t="s">
        <v>977</v>
      </c>
      <c r="H3778">
        <v>10</v>
      </c>
    </row>
    <row r="3779" spans="2:8" x14ac:dyDescent="0.3">
      <c r="B3779" t="s">
        <v>1320</v>
      </c>
      <c r="C3779" t="s">
        <v>1321</v>
      </c>
      <c r="D3779" t="s">
        <v>1325</v>
      </c>
      <c r="E3779" t="s">
        <v>982</v>
      </c>
      <c r="F3779" t="s">
        <v>998</v>
      </c>
      <c r="G3779" t="s">
        <v>977</v>
      </c>
      <c r="H3779">
        <v>12</v>
      </c>
    </row>
    <row r="3780" spans="2:8" x14ac:dyDescent="0.3">
      <c r="B3780" t="s">
        <v>1320</v>
      </c>
      <c r="C3780" t="s">
        <v>1321</v>
      </c>
      <c r="D3780" t="s">
        <v>1325</v>
      </c>
      <c r="E3780" t="s">
        <v>975</v>
      </c>
      <c r="F3780" t="s">
        <v>998</v>
      </c>
      <c r="G3780" t="s">
        <v>987</v>
      </c>
      <c r="H3780">
        <v>2</v>
      </c>
    </row>
    <row r="3781" spans="2:8" x14ac:dyDescent="0.3">
      <c r="B3781" t="s">
        <v>1320</v>
      </c>
      <c r="C3781" t="s">
        <v>1321</v>
      </c>
      <c r="D3781" t="s">
        <v>1325</v>
      </c>
      <c r="E3781" t="s">
        <v>982</v>
      </c>
      <c r="F3781" t="s">
        <v>998</v>
      </c>
      <c r="G3781" t="s">
        <v>987</v>
      </c>
      <c r="H3781">
        <v>6</v>
      </c>
    </row>
    <row r="3782" spans="2:8" x14ac:dyDescent="0.3">
      <c r="B3782" t="s">
        <v>1320</v>
      </c>
      <c r="C3782" t="s">
        <v>1321</v>
      </c>
      <c r="D3782" t="s">
        <v>1325</v>
      </c>
      <c r="E3782" t="s">
        <v>975</v>
      </c>
      <c r="F3782" t="s">
        <v>998</v>
      </c>
      <c r="G3782" t="s">
        <v>995</v>
      </c>
      <c r="H3782">
        <v>79</v>
      </c>
    </row>
    <row r="3783" spans="2:8" x14ac:dyDescent="0.3">
      <c r="B3783" t="s">
        <v>1320</v>
      </c>
      <c r="C3783" t="s">
        <v>1321</v>
      </c>
      <c r="D3783" t="s">
        <v>1325</v>
      </c>
      <c r="E3783" t="s">
        <v>982</v>
      </c>
      <c r="F3783" t="s">
        <v>998</v>
      </c>
      <c r="G3783" t="s">
        <v>995</v>
      </c>
      <c r="H3783">
        <v>107</v>
      </c>
    </row>
    <row r="3784" spans="2:8" x14ac:dyDescent="0.3">
      <c r="B3784" t="s">
        <v>1320</v>
      </c>
      <c r="C3784" t="s">
        <v>1321</v>
      </c>
      <c r="D3784" t="s">
        <v>1326</v>
      </c>
      <c r="E3784" t="s">
        <v>975</v>
      </c>
      <c r="F3784" t="s">
        <v>976</v>
      </c>
      <c r="G3784" t="s">
        <v>977</v>
      </c>
      <c r="H3784">
        <v>518</v>
      </c>
    </row>
    <row r="3785" spans="2:8" x14ac:dyDescent="0.3">
      <c r="B3785" t="s">
        <v>1320</v>
      </c>
      <c r="C3785" t="s">
        <v>1321</v>
      </c>
      <c r="D3785" t="s">
        <v>1326</v>
      </c>
      <c r="E3785" t="s">
        <v>982</v>
      </c>
      <c r="F3785" t="s">
        <v>976</v>
      </c>
      <c r="G3785" t="s">
        <v>977</v>
      </c>
      <c r="H3785">
        <v>483</v>
      </c>
    </row>
    <row r="3786" spans="2:8" x14ac:dyDescent="0.3">
      <c r="B3786" t="s">
        <v>1320</v>
      </c>
      <c r="C3786" t="s">
        <v>1321</v>
      </c>
      <c r="D3786" t="s">
        <v>1326</v>
      </c>
      <c r="E3786" t="s">
        <v>975</v>
      </c>
      <c r="F3786" t="s">
        <v>976</v>
      </c>
      <c r="G3786" t="s">
        <v>987</v>
      </c>
      <c r="H3786">
        <v>228</v>
      </c>
    </row>
    <row r="3787" spans="2:8" x14ac:dyDescent="0.3">
      <c r="B3787" t="s">
        <v>1320</v>
      </c>
      <c r="C3787" t="s">
        <v>1321</v>
      </c>
      <c r="D3787" t="s">
        <v>1326</v>
      </c>
      <c r="E3787" t="s">
        <v>982</v>
      </c>
      <c r="F3787" t="s">
        <v>976</v>
      </c>
      <c r="G3787" t="s">
        <v>987</v>
      </c>
      <c r="H3787">
        <v>231</v>
      </c>
    </row>
    <row r="3788" spans="2:8" x14ac:dyDescent="0.3">
      <c r="B3788" t="s">
        <v>1320</v>
      </c>
      <c r="C3788" t="s">
        <v>1321</v>
      </c>
      <c r="D3788" t="s">
        <v>1326</v>
      </c>
      <c r="E3788" t="s">
        <v>975</v>
      </c>
      <c r="F3788" t="s">
        <v>976</v>
      </c>
      <c r="G3788" t="s">
        <v>995</v>
      </c>
      <c r="H3788">
        <v>2034</v>
      </c>
    </row>
    <row r="3789" spans="2:8" x14ac:dyDescent="0.3">
      <c r="B3789" t="s">
        <v>1320</v>
      </c>
      <c r="C3789" t="s">
        <v>1321</v>
      </c>
      <c r="D3789" t="s">
        <v>1326</v>
      </c>
      <c r="E3789" t="s">
        <v>982</v>
      </c>
      <c r="F3789" t="s">
        <v>976</v>
      </c>
      <c r="G3789" t="s">
        <v>995</v>
      </c>
      <c r="H3789">
        <v>2221</v>
      </c>
    </row>
    <row r="3790" spans="2:8" x14ac:dyDescent="0.3">
      <c r="B3790" t="s">
        <v>1320</v>
      </c>
      <c r="C3790" t="s">
        <v>1321</v>
      </c>
      <c r="D3790" t="s">
        <v>1326</v>
      </c>
      <c r="E3790" t="s">
        <v>975</v>
      </c>
      <c r="F3790" t="s">
        <v>998</v>
      </c>
      <c r="G3790" t="s">
        <v>977</v>
      </c>
      <c r="H3790">
        <v>3</v>
      </c>
    </row>
    <row r="3791" spans="2:8" x14ac:dyDescent="0.3">
      <c r="B3791" t="s">
        <v>1320</v>
      </c>
      <c r="C3791" t="s">
        <v>1321</v>
      </c>
      <c r="D3791" t="s">
        <v>1326</v>
      </c>
      <c r="E3791" t="s">
        <v>982</v>
      </c>
      <c r="F3791" t="s">
        <v>998</v>
      </c>
      <c r="G3791" t="s">
        <v>977</v>
      </c>
      <c r="H3791">
        <v>3</v>
      </c>
    </row>
    <row r="3792" spans="2:8" x14ac:dyDescent="0.3">
      <c r="B3792" t="s">
        <v>1320</v>
      </c>
      <c r="C3792" t="s">
        <v>1321</v>
      </c>
      <c r="D3792" t="s">
        <v>1326</v>
      </c>
      <c r="E3792" t="s">
        <v>975</v>
      </c>
      <c r="F3792" t="s">
        <v>998</v>
      </c>
      <c r="G3792" t="s">
        <v>987</v>
      </c>
      <c r="H3792">
        <v>4</v>
      </c>
    </row>
    <row r="3793" spans="2:8" x14ac:dyDescent="0.3">
      <c r="B3793" t="s">
        <v>1320</v>
      </c>
      <c r="C3793" t="s">
        <v>1321</v>
      </c>
      <c r="D3793" t="s">
        <v>1326</v>
      </c>
      <c r="E3793" t="s">
        <v>982</v>
      </c>
      <c r="F3793" t="s">
        <v>998</v>
      </c>
      <c r="G3793" t="s">
        <v>987</v>
      </c>
      <c r="H3793">
        <v>3</v>
      </c>
    </row>
    <row r="3794" spans="2:8" x14ac:dyDescent="0.3">
      <c r="B3794" t="s">
        <v>1320</v>
      </c>
      <c r="C3794" t="s">
        <v>1321</v>
      </c>
      <c r="D3794" t="s">
        <v>1326</v>
      </c>
      <c r="E3794" t="s">
        <v>975</v>
      </c>
      <c r="F3794" t="s">
        <v>998</v>
      </c>
      <c r="G3794" t="s">
        <v>995</v>
      </c>
      <c r="H3794">
        <v>76</v>
      </c>
    </row>
    <row r="3795" spans="2:8" x14ac:dyDescent="0.3">
      <c r="B3795" t="s">
        <v>1320</v>
      </c>
      <c r="C3795" t="s">
        <v>1321</v>
      </c>
      <c r="D3795" t="s">
        <v>1326</v>
      </c>
      <c r="E3795" t="s">
        <v>982</v>
      </c>
      <c r="F3795" t="s">
        <v>998</v>
      </c>
      <c r="G3795" t="s">
        <v>995</v>
      </c>
      <c r="H3795">
        <v>73</v>
      </c>
    </row>
    <row r="3796" spans="2:8" x14ac:dyDescent="0.3">
      <c r="B3796" t="s">
        <v>1320</v>
      </c>
      <c r="C3796" t="s">
        <v>1321</v>
      </c>
      <c r="D3796" t="s">
        <v>1327</v>
      </c>
      <c r="E3796" t="s">
        <v>975</v>
      </c>
      <c r="F3796" t="s">
        <v>976</v>
      </c>
      <c r="G3796" t="s">
        <v>977</v>
      </c>
      <c r="H3796">
        <v>307</v>
      </c>
    </row>
    <row r="3797" spans="2:8" x14ac:dyDescent="0.3">
      <c r="B3797" t="s">
        <v>1320</v>
      </c>
      <c r="C3797" t="s">
        <v>1321</v>
      </c>
      <c r="D3797" t="s">
        <v>1327</v>
      </c>
      <c r="E3797" t="s">
        <v>982</v>
      </c>
      <c r="F3797" t="s">
        <v>976</v>
      </c>
      <c r="G3797" t="s">
        <v>977</v>
      </c>
      <c r="H3797">
        <v>256</v>
      </c>
    </row>
    <row r="3798" spans="2:8" x14ac:dyDescent="0.3">
      <c r="B3798" t="s">
        <v>1320</v>
      </c>
      <c r="C3798" t="s">
        <v>1321</v>
      </c>
      <c r="D3798" t="s">
        <v>1327</v>
      </c>
      <c r="E3798" t="s">
        <v>975</v>
      </c>
      <c r="F3798" t="s">
        <v>976</v>
      </c>
      <c r="G3798" t="s">
        <v>987</v>
      </c>
      <c r="H3798">
        <v>120</v>
      </c>
    </row>
    <row r="3799" spans="2:8" x14ac:dyDescent="0.3">
      <c r="B3799" t="s">
        <v>1320</v>
      </c>
      <c r="C3799" t="s">
        <v>1321</v>
      </c>
      <c r="D3799" t="s">
        <v>1327</v>
      </c>
      <c r="E3799" t="s">
        <v>982</v>
      </c>
      <c r="F3799" t="s">
        <v>976</v>
      </c>
      <c r="G3799" t="s">
        <v>987</v>
      </c>
      <c r="H3799">
        <v>169</v>
      </c>
    </row>
    <row r="3800" spans="2:8" x14ac:dyDescent="0.3">
      <c r="B3800" t="s">
        <v>1320</v>
      </c>
      <c r="C3800" t="s">
        <v>1321</v>
      </c>
      <c r="D3800" t="s">
        <v>1327</v>
      </c>
      <c r="E3800" t="s">
        <v>975</v>
      </c>
      <c r="F3800" t="s">
        <v>976</v>
      </c>
      <c r="G3800" t="s">
        <v>995</v>
      </c>
      <c r="H3800">
        <v>1183</v>
      </c>
    </row>
    <row r="3801" spans="2:8" x14ac:dyDescent="0.3">
      <c r="B3801" t="s">
        <v>1320</v>
      </c>
      <c r="C3801" t="s">
        <v>1321</v>
      </c>
      <c r="D3801" t="s">
        <v>1327</v>
      </c>
      <c r="E3801" t="s">
        <v>982</v>
      </c>
      <c r="F3801" t="s">
        <v>976</v>
      </c>
      <c r="G3801" t="s">
        <v>995</v>
      </c>
      <c r="H3801">
        <v>1266</v>
      </c>
    </row>
    <row r="3802" spans="2:8" x14ac:dyDescent="0.3">
      <c r="B3802" t="s">
        <v>1320</v>
      </c>
      <c r="C3802" t="s">
        <v>1321</v>
      </c>
      <c r="D3802" t="s">
        <v>1327</v>
      </c>
      <c r="E3802" t="s">
        <v>975</v>
      </c>
      <c r="F3802" t="s">
        <v>998</v>
      </c>
      <c r="G3802" t="s">
        <v>977</v>
      </c>
      <c r="H3802">
        <v>1</v>
      </c>
    </row>
    <row r="3803" spans="2:8" x14ac:dyDescent="0.3">
      <c r="B3803" t="s">
        <v>1320</v>
      </c>
      <c r="C3803" t="s">
        <v>1321</v>
      </c>
      <c r="D3803" t="s">
        <v>1327</v>
      </c>
      <c r="E3803" t="s">
        <v>982</v>
      </c>
      <c r="F3803" t="s">
        <v>998</v>
      </c>
      <c r="G3803" t="s">
        <v>977</v>
      </c>
      <c r="H3803">
        <v>4</v>
      </c>
    </row>
    <row r="3804" spans="2:8" x14ac:dyDescent="0.3">
      <c r="B3804" t="s">
        <v>1320</v>
      </c>
      <c r="C3804" t="s">
        <v>1321</v>
      </c>
      <c r="D3804" t="s">
        <v>1327</v>
      </c>
      <c r="E3804" t="s">
        <v>975</v>
      </c>
      <c r="F3804" t="s">
        <v>998</v>
      </c>
      <c r="G3804" t="s">
        <v>987</v>
      </c>
      <c r="H3804">
        <v>5</v>
      </c>
    </row>
    <row r="3805" spans="2:8" x14ac:dyDescent="0.3">
      <c r="B3805" t="s">
        <v>1320</v>
      </c>
      <c r="C3805" t="s">
        <v>1321</v>
      </c>
      <c r="D3805" t="s">
        <v>1327</v>
      </c>
      <c r="E3805" t="s">
        <v>982</v>
      </c>
      <c r="F3805" t="s">
        <v>998</v>
      </c>
      <c r="G3805" t="s">
        <v>987</v>
      </c>
      <c r="H3805">
        <v>2</v>
      </c>
    </row>
    <row r="3806" spans="2:8" x14ac:dyDescent="0.3">
      <c r="B3806" t="s">
        <v>1320</v>
      </c>
      <c r="C3806" t="s">
        <v>1321</v>
      </c>
      <c r="D3806" t="s">
        <v>1327</v>
      </c>
      <c r="E3806" t="s">
        <v>975</v>
      </c>
      <c r="F3806" t="s">
        <v>998</v>
      </c>
      <c r="G3806" t="s">
        <v>995</v>
      </c>
      <c r="H3806">
        <v>43</v>
      </c>
    </row>
    <row r="3807" spans="2:8" x14ac:dyDescent="0.3">
      <c r="B3807" t="s">
        <v>1320</v>
      </c>
      <c r="C3807" t="s">
        <v>1321</v>
      </c>
      <c r="D3807" t="s">
        <v>1327</v>
      </c>
      <c r="E3807" t="s">
        <v>982</v>
      </c>
      <c r="F3807" t="s">
        <v>998</v>
      </c>
      <c r="G3807" t="s">
        <v>995</v>
      </c>
      <c r="H3807">
        <v>54</v>
      </c>
    </row>
    <row r="3808" spans="2:8" x14ac:dyDescent="0.3">
      <c r="B3808" t="s">
        <v>1320</v>
      </c>
      <c r="C3808" t="s">
        <v>1321</v>
      </c>
      <c r="D3808" t="s">
        <v>1328</v>
      </c>
      <c r="E3808" t="s">
        <v>975</v>
      </c>
      <c r="F3808" t="s">
        <v>976</v>
      </c>
      <c r="G3808" t="s">
        <v>977</v>
      </c>
      <c r="H3808">
        <v>999</v>
      </c>
    </row>
    <row r="3809" spans="2:8" x14ac:dyDescent="0.3">
      <c r="B3809" t="s">
        <v>1320</v>
      </c>
      <c r="C3809" t="s">
        <v>1321</v>
      </c>
      <c r="D3809" t="s">
        <v>1328</v>
      </c>
      <c r="E3809" t="s">
        <v>982</v>
      </c>
      <c r="F3809" t="s">
        <v>976</v>
      </c>
      <c r="G3809" t="s">
        <v>977</v>
      </c>
      <c r="H3809">
        <v>1035</v>
      </c>
    </row>
    <row r="3810" spans="2:8" x14ac:dyDescent="0.3">
      <c r="B3810" t="s">
        <v>1320</v>
      </c>
      <c r="C3810" t="s">
        <v>1321</v>
      </c>
      <c r="D3810" t="s">
        <v>1328</v>
      </c>
      <c r="E3810" t="s">
        <v>975</v>
      </c>
      <c r="F3810" t="s">
        <v>976</v>
      </c>
      <c r="G3810" t="s">
        <v>987</v>
      </c>
      <c r="H3810">
        <v>406</v>
      </c>
    </row>
    <row r="3811" spans="2:8" x14ac:dyDescent="0.3">
      <c r="B3811" t="s">
        <v>1320</v>
      </c>
      <c r="C3811" t="s">
        <v>1321</v>
      </c>
      <c r="D3811" t="s">
        <v>1328</v>
      </c>
      <c r="E3811" t="s">
        <v>982</v>
      </c>
      <c r="F3811" t="s">
        <v>976</v>
      </c>
      <c r="G3811" t="s">
        <v>987</v>
      </c>
      <c r="H3811">
        <v>394</v>
      </c>
    </row>
    <row r="3812" spans="2:8" x14ac:dyDescent="0.3">
      <c r="B3812" t="s">
        <v>1320</v>
      </c>
      <c r="C3812" t="s">
        <v>1321</v>
      </c>
      <c r="D3812" t="s">
        <v>1328</v>
      </c>
      <c r="E3812" t="s">
        <v>975</v>
      </c>
      <c r="F3812" t="s">
        <v>976</v>
      </c>
      <c r="G3812" t="s">
        <v>995</v>
      </c>
      <c r="H3812">
        <v>4026</v>
      </c>
    </row>
    <row r="3813" spans="2:8" x14ac:dyDescent="0.3">
      <c r="B3813" t="s">
        <v>1320</v>
      </c>
      <c r="C3813" t="s">
        <v>1321</v>
      </c>
      <c r="D3813" t="s">
        <v>1328</v>
      </c>
      <c r="E3813" t="s">
        <v>982</v>
      </c>
      <c r="F3813" t="s">
        <v>976</v>
      </c>
      <c r="G3813" t="s">
        <v>995</v>
      </c>
      <c r="H3813">
        <v>4119</v>
      </c>
    </row>
    <row r="3814" spans="2:8" x14ac:dyDescent="0.3">
      <c r="B3814" t="s">
        <v>1320</v>
      </c>
      <c r="C3814" t="s">
        <v>1321</v>
      </c>
      <c r="D3814" t="s">
        <v>1328</v>
      </c>
      <c r="E3814" t="s">
        <v>975</v>
      </c>
      <c r="F3814" t="s">
        <v>998</v>
      </c>
      <c r="G3814" t="s">
        <v>977</v>
      </c>
      <c r="H3814">
        <v>17</v>
      </c>
    </row>
    <row r="3815" spans="2:8" x14ac:dyDescent="0.3">
      <c r="B3815" t="s">
        <v>1320</v>
      </c>
      <c r="C3815" t="s">
        <v>1321</v>
      </c>
      <c r="D3815" t="s">
        <v>1328</v>
      </c>
      <c r="E3815" t="s">
        <v>982</v>
      </c>
      <c r="F3815" t="s">
        <v>998</v>
      </c>
      <c r="G3815" t="s">
        <v>977</v>
      </c>
      <c r="H3815">
        <v>15</v>
      </c>
    </row>
    <row r="3816" spans="2:8" x14ac:dyDescent="0.3">
      <c r="B3816" t="s">
        <v>1320</v>
      </c>
      <c r="C3816" t="s">
        <v>1321</v>
      </c>
      <c r="D3816" t="s">
        <v>1328</v>
      </c>
      <c r="E3816" t="s">
        <v>975</v>
      </c>
      <c r="F3816" t="s">
        <v>998</v>
      </c>
      <c r="G3816" t="s">
        <v>987</v>
      </c>
      <c r="H3816">
        <v>2</v>
      </c>
    </row>
    <row r="3817" spans="2:8" x14ac:dyDescent="0.3">
      <c r="B3817" t="s">
        <v>1320</v>
      </c>
      <c r="C3817" t="s">
        <v>1321</v>
      </c>
      <c r="D3817" t="s">
        <v>1328</v>
      </c>
      <c r="E3817" t="s">
        <v>982</v>
      </c>
      <c r="F3817" t="s">
        <v>998</v>
      </c>
      <c r="G3817" t="s">
        <v>987</v>
      </c>
      <c r="H3817">
        <v>11</v>
      </c>
    </row>
    <row r="3818" spans="2:8" x14ac:dyDescent="0.3">
      <c r="B3818" t="s">
        <v>1320</v>
      </c>
      <c r="C3818" t="s">
        <v>1321</v>
      </c>
      <c r="D3818" t="s">
        <v>1328</v>
      </c>
      <c r="E3818" t="s">
        <v>975</v>
      </c>
      <c r="F3818" t="s">
        <v>998</v>
      </c>
      <c r="G3818" t="s">
        <v>995</v>
      </c>
      <c r="H3818">
        <v>168</v>
      </c>
    </row>
    <row r="3819" spans="2:8" x14ac:dyDescent="0.3">
      <c r="B3819" t="s">
        <v>1320</v>
      </c>
      <c r="C3819" t="s">
        <v>1321</v>
      </c>
      <c r="D3819" t="s">
        <v>1328</v>
      </c>
      <c r="E3819" t="s">
        <v>982</v>
      </c>
      <c r="F3819" t="s">
        <v>998</v>
      </c>
      <c r="G3819" t="s">
        <v>995</v>
      </c>
      <c r="H3819">
        <v>155</v>
      </c>
    </row>
    <row r="3820" spans="2:8" x14ac:dyDescent="0.3">
      <c r="B3820" t="s">
        <v>1320</v>
      </c>
      <c r="C3820" t="s">
        <v>1329</v>
      </c>
      <c r="D3820" t="s">
        <v>1330</v>
      </c>
      <c r="E3820" t="s">
        <v>975</v>
      </c>
      <c r="F3820" t="s">
        <v>976</v>
      </c>
      <c r="G3820" t="s">
        <v>977</v>
      </c>
      <c r="H3820">
        <v>1312</v>
      </c>
    </row>
    <row r="3821" spans="2:8" x14ac:dyDescent="0.3">
      <c r="B3821" t="s">
        <v>1320</v>
      </c>
      <c r="C3821" t="s">
        <v>1329</v>
      </c>
      <c r="D3821" t="s">
        <v>1330</v>
      </c>
      <c r="E3821" t="s">
        <v>982</v>
      </c>
      <c r="F3821" t="s">
        <v>976</v>
      </c>
      <c r="G3821" t="s">
        <v>977</v>
      </c>
      <c r="H3821">
        <v>1206</v>
      </c>
    </row>
    <row r="3822" spans="2:8" x14ac:dyDescent="0.3">
      <c r="B3822" t="s">
        <v>1320</v>
      </c>
      <c r="C3822" t="s">
        <v>1329</v>
      </c>
      <c r="D3822" t="s">
        <v>1330</v>
      </c>
      <c r="E3822" t="s">
        <v>975</v>
      </c>
      <c r="F3822" t="s">
        <v>976</v>
      </c>
      <c r="G3822" t="s">
        <v>987</v>
      </c>
      <c r="H3822">
        <v>488</v>
      </c>
    </row>
    <row r="3823" spans="2:8" x14ac:dyDescent="0.3">
      <c r="B3823" t="s">
        <v>1320</v>
      </c>
      <c r="C3823" t="s">
        <v>1329</v>
      </c>
      <c r="D3823" t="s">
        <v>1330</v>
      </c>
      <c r="E3823" t="s">
        <v>982</v>
      </c>
      <c r="F3823" t="s">
        <v>976</v>
      </c>
      <c r="G3823" t="s">
        <v>987</v>
      </c>
      <c r="H3823">
        <v>543</v>
      </c>
    </row>
    <row r="3824" spans="2:8" x14ac:dyDescent="0.3">
      <c r="B3824" t="s">
        <v>1320</v>
      </c>
      <c r="C3824" t="s">
        <v>1329</v>
      </c>
      <c r="D3824" t="s">
        <v>1330</v>
      </c>
      <c r="E3824" t="s">
        <v>975</v>
      </c>
      <c r="F3824" t="s">
        <v>976</v>
      </c>
      <c r="G3824" t="s">
        <v>995</v>
      </c>
      <c r="H3824">
        <v>3903</v>
      </c>
    </row>
    <row r="3825" spans="2:8" x14ac:dyDescent="0.3">
      <c r="B3825" t="s">
        <v>1320</v>
      </c>
      <c r="C3825" t="s">
        <v>1329</v>
      </c>
      <c r="D3825" t="s">
        <v>1330</v>
      </c>
      <c r="E3825" t="s">
        <v>982</v>
      </c>
      <c r="F3825" t="s">
        <v>976</v>
      </c>
      <c r="G3825" t="s">
        <v>995</v>
      </c>
      <c r="H3825">
        <v>4656</v>
      </c>
    </row>
    <row r="3826" spans="2:8" x14ac:dyDescent="0.3">
      <c r="B3826" t="s">
        <v>1320</v>
      </c>
      <c r="C3826" t="s">
        <v>1329</v>
      </c>
      <c r="D3826" t="s">
        <v>1330</v>
      </c>
      <c r="E3826" t="s">
        <v>975</v>
      </c>
      <c r="F3826" t="s">
        <v>998</v>
      </c>
      <c r="G3826" t="s">
        <v>977</v>
      </c>
      <c r="H3826">
        <v>45</v>
      </c>
    </row>
    <row r="3827" spans="2:8" x14ac:dyDescent="0.3">
      <c r="B3827" t="s">
        <v>1320</v>
      </c>
      <c r="C3827" t="s">
        <v>1329</v>
      </c>
      <c r="D3827" t="s">
        <v>1330</v>
      </c>
      <c r="E3827" t="s">
        <v>982</v>
      </c>
      <c r="F3827" t="s">
        <v>998</v>
      </c>
      <c r="G3827" t="s">
        <v>977</v>
      </c>
      <c r="H3827">
        <v>35</v>
      </c>
    </row>
    <row r="3828" spans="2:8" x14ac:dyDescent="0.3">
      <c r="B3828" t="s">
        <v>1320</v>
      </c>
      <c r="C3828" t="s">
        <v>1329</v>
      </c>
      <c r="D3828" t="s">
        <v>1330</v>
      </c>
      <c r="E3828" t="s">
        <v>975</v>
      </c>
      <c r="F3828" t="s">
        <v>998</v>
      </c>
      <c r="G3828" t="s">
        <v>987</v>
      </c>
      <c r="H3828">
        <v>21</v>
      </c>
    </row>
    <row r="3829" spans="2:8" x14ac:dyDescent="0.3">
      <c r="B3829" t="s">
        <v>1320</v>
      </c>
      <c r="C3829" t="s">
        <v>1329</v>
      </c>
      <c r="D3829" t="s">
        <v>1330</v>
      </c>
      <c r="E3829" t="s">
        <v>982</v>
      </c>
      <c r="F3829" t="s">
        <v>998</v>
      </c>
      <c r="G3829" t="s">
        <v>987</v>
      </c>
      <c r="H3829">
        <v>25</v>
      </c>
    </row>
    <row r="3830" spans="2:8" x14ac:dyDescent="0.3">
      <c r="B3830" t="s">
        <v>1320</v>
      </c>
      <c r="C3830" t="s">
        <v>1329</v>
      </c>
      <c r="D3830" t="s">
        <v>1330</v>
      </c>
      <c r="E3830" t="s">
        <v>975</v>
      </c>
      <c r="F3830" t="s">
        <v>998</v>
      </c>
      <c r="G3830" t="s">
        <v>995</v>
      </c>
      <c r="H3830">
        <v>1108</v>
      </c>
    </row>
    <row r="3831" spans="2:8" x14ac:dyDescent="0.3">
      <c r="B3831" t="s">
        <v>1320</v>
      </c>
      <c r="C3831" t="s">
        <v>1329</v>
      </c>
      <c r="D3831" t="s">
        <v>1330</v>
      </c>
      <c r="E3831" t="s">
        <v>982</v>
      </c>
      <c r="F3831" t="s">
        <v>998</v>
      </c>
      <c r="G3831" t="s">
        <v>995</v>
      </c>
      <c r="H3831">
        <v>1091</v>
      </c>
    </row>
    <row r="3832" spans="2:8" x14ac:dyDescent="0.3">
      <c r="B3832" t="s">
        <v>1320</v>
      </c>
      <c r="C3832" t="s">
        <v>1329</v>
      </c>
      <c r="D3832" t="s">
        <v>1329</v>
      </c>
      <c r="E3832" t="s">
        <v>975</v>
      </c>
      <c r="F3832" t="s">
        <v>976</v>
      </c>
      <c r="G3832" t="s">
        <v>977</v>
      </c>
      <c r="H3832">
        <v>17553</v>
      </c>
    </row>
    <row r="3833" spans="2:8" x14ac:dyDescent="0.3">
      <c r="B3833" t="s">
        <v>1320</v>
      </c>
      <c r="C3833" t="s">
        <v>1329</v>
      </c>
      <c r="D3833" t="s">
        <v>1329</v>
      </c>
      <c r="E3833" t="s">
        <v>982</v>
      </c>
      <c r="F3833" t="s">
        <v>976</v>
      </c>
      <c r="G3833" t="s">
        <v>977</v>
      </c>
      <c r="H3833">
        <v>16675</v>
      </c>
    </row>
    <row r="3834" spans="2:8" x14ac:dyDescent="0.3">
      <c r="B3834" t="s">
        <v>1320</v>
      </c>
      <c r="C3834" t="s">
        <v>1329</v>
      </c>
      <c r="D3834" t="s">
        <v>1329</v>
      </c>
      <c r="E3834" t="s">
        <v>975</v>
      </c>
      <c r="F3834" t="s">
        <v>976</v>
      </c>
      <c r="G3834" t="s">
        <v>987</v>
      </c>
      <c r="H3834">
        <v>6446</v>
      </c>
    </row>
    <row r="3835" spans="2:8" x14ac:dyDescent="0.3">
      <c r="B3835" t="s">
        <v>1320</v>
      </c>
      <c r="C3835" t="s">
        <v>1329</v>
      </c>
      <c r="D3835" t="s">
        <v>1329</v>
      </c>
      <c r="E3835" t="s">
        <v>982</v>
      </c>
      <c r="F3835" t="s">
        <v>976</v>
      </c>
      <c r="G3835" t="s">
        <v>987</v>
      </c>
      <c r="H3835">
        <v>7012</v>
      </c>
    </row>
    <row r="3836" spans="2:8" x14ac:dyDescent="0.3">
      <c r="B3836" t="s">
        <v>1320</v>
      </c>
      <c r="C3836" t="s">
        <v>1329</v>
      </c>
      <c r="D3836" t="s">
        <v>1329</v>
      </c>
      <c r="E3836" t="s">
        <v>975</v>
      </c>
      <c r="F3836" t="s">
        <v>976</v>
      </c>
      <c r="G3836" t="s">
        <v>995</v>
      </c>
      <c r="H3836">
        <v>58953</v>
      </c>
    </row>
    <row r="3837" spans="2:8" x14ac:dyDescent="0.3">
      <c r="B3837" t="s">
        <v>1320</v>
      </c>
      <c r="C3837" t="s">
        <v>1329</v>
      </c>
      <c r="D3837" t="s">
        <v>1329</v>
      </c>
      <c r="E3837" t="s">
        <v>982</v>
      </c>
      <c r="F3837" t="s">
        <v>976</v>
      </c>
      <c r="G3837" t="s">
        <v>995</v>
      </c>
      <c r="H3837">
        <v>66724</v>
      </c>
    </row>
    <row r="3838" spans="2:8" x14ac:dyDescent="0.3">
      <c r="B3838" t="s">
        <v>1320</v>
      </c>
      <c r="C3838" t="s">
        <v>1329</v>
      </c>
      <c r="D3838" t="s">
        <v>1329</v>
      </c>
      <c r="E3838" t="s">
        <v>975</v>
      </c>
      <c r="F3838" t="s">
        <v>998</v>
      </c>
      <c r="G3838" t="s">
        <v>977</v>
      </c>
      <c r="H3838">
        <v>1418</v>
      </c>
    </row>
    <row r="3839" spans="2:8" x14ac:dyDescent="0.3">
      <c r="B3839" t="s">
        <v>1320</v>
      </c>
      <c r="C3839" t="s">
        <v>1329</v>
      </c>
      <c r="D3839" t="s">
        <v>1329</v>
      </c>
      <c r="E3839" t="s">
        <v>982</v>
      </c>
      <c r="F3839" t="s">
        <v>998</v>
      </c>
      <c r="G3839" t="s">
        <v>977</v>
      </c>
      <c r="H3839">
        <v>1340</v>
      </c>
    </row>
    <row r="3840" spans="2:8" x14ac:dyDescent="0.3">
      <c r="B3840" t="s">
        <v>1320</v>
      </c>
      <c r="C3840" t="s">
        <v>1329</v>
      </c>
      <c r="D3840" t="s">
        <v>1329</v>
      </c>
      <c r="E3840" t="s">
        <v>975</v>
      </c>
      <c r="F3840" t="s">
        <v>998</v>
      </c>
      <c r="G3840" t="s">
        <v>987</v>
      </c>
      <c r="H3840">
        <v>539</v>
      </c>
    </row>
    <row r="3841" spans="2:8" x14ac:dyDescent="0.3">
      <c r="B3841" t="s">
        <v>1320</v>
      </c>
      <c r="C3841" t="s">
        <v>1329</v>
      </c>
      <c r="D3841" t="s">
        <v>1329</v>
      </c>
      <c r="E3841" t="s">
        <v>982</v>
      </c>
      <c r="F3841" t="s">
        <v>998</v>
      </c>
      <c r="G3841" t="s">
        <v>987</v>
      </c>
      <c r="H3841">
        <v>566</v>
      </c>
    </row>
    <row r="3842" spans="2:8" x14ac:dyDescent="0.3">
      <c r="B3842" t="s">
        <v>1320</v>
      </c>
      <c r="C3842" t="s">
        <v>1329</v>
      </c>
      <c r="D3842" t="s">
        <v>1329</v>
      </c>
      <c r="E3842" t="s">
        <v>975</v>
      </c>
      <c r="F3842" t="s">
        <v>998</v>
      </c>
      <c r="G3842" t="s">
        <v>995</v>
      </c>
      <c r="H3842">
        <v>14312</v>
      </c>
    </row>
    <row r="3843" spans="2:8" x14ac:dyDescent="0.3">
      <c r="B3843" t="s">
        <v>1320</v>
      </c>
      <c r="C3843" t="s">
        <v>1329</v>
      </c>
      <c r="D3843" t="s">
        <v>1329</v>
      </c>
      <c r="E3843" t="s">
        <v>982</v>
      </c>
      <c r="F3843" t="s">
        <v>998</v>
      </c>
      <c r="G3843" t="s">
        <v>995</v>
      </c>
      <c r="H3843">
        <v>12612</v>
      </c>
    </row>
    <row r="3844" spans="2:8" x14ac:dyDescent="0.3">
      <c r="B3844" t="s">
        <v>1320</v>
      </c>
      <c r="C3844" t="s">
        <v>1329</v>
      </c>
      <c r="D3844" t="s">
        <v>1331</v>
      </c>
      <c r="E3844" t="s">
        <v>975</v>
      </c>
      <c r="F3844" t="s">
        <v>976</v>
      </c>
      <c r="G3844" t="s">
        <v>977</v>
      </c>
      <c r="H3844">
        <v>3176</v>
      </c>
    </row>
    <row r="3845" spans="2:8" x14ac:dyDescent="0.3">
      <c r="B3845" t="s">
        <v>1320</v>
      </c>
      <c r="C3845" t="s">
        <v>1329</v>
      </c>
      <c r="D3845" t="s">
        <v>1331</v>
      </c>
      <c r="E3845" t="s">
        <v>982</v>
      </c>
      <c r="F3845" t="s">
        <v>976</v>
      </c>
      <c r="G3845" t="s">
        <v>977</v>
      </c>
      <c r="H3845">
        <v>3015</v>
      </c>
    </row>
    <row r="3846" spans="2:8" x14ac:dyDescent="0.3">
      <c r="B3846" t="s">
        <v>1320</v>
      </c>
      <c r="C3846" t="s">
        <v>1329</v>
      </c>
      <c r="D3846" t="s">
        <v>1331</v>
      </c>
      <c r="E3846" t="s">
        <v>975</v>
      </c>
      <c r="F3846" t="s">
        <v>976</v>
      </c>
      <c r="G3846" t="s">
        <v>987</v>
      </c>
      <c r="H3846">
        <v>1230</v>
      </c>
    </row>
    <row r="3847" spans="2:8" x14ac:dyDescent="0.3">
      <c r="B3847" t="s">
        <v>1320</v>
      </c>
      <c r="C3847" t="s">
        <v>1329</v>
      </c>
      <c r="D3847" t="s">
        <v>1331</v>
      </c>
      <c r="E3847" t="s">
        <v>982</v>
      </c>
      <c r="F3847" t="s">
        <v>976</v>
      </c>
      <c r="G3847" t="s">
        <v>987</v>
      </c>
      <c r="H3847">
        <v>1183</v>
      </c>
    </row>
    <row r="3848" spans="2:8" x14ac:dyDescent="0.3">
      <c r="B3848" t="s">
        <v>1320</v>
      </c>
      <c r="C3848" t="s">
        <v>1329</v>
      </c>
      <c r="D3848" t="s">
        <v>1331</v>
      </c>
      <c r="E3848" t="s">
        <v>975</v>
      </c>
      <c r="F3848" t="s">
        <v>976</v>
      </c>
      <c r="G3848" t="s">
        <v>995</v>
      </c>
      <c r="H3848">
        <v>10119</v>
      </c>
    </row>
    <row r="3849" spans="2:8" x14ac:dyDescent="0.3">
      <c r="B3849" t="s">
        <v>1320</v>
      </c>
      <c r="C3849" t="s">
        <v>1329</v>
      </c>
      <c r="D3849" t="s">
        <v>1331</v>
      </c>
      <c r="E3849" t="s">
        <v>982</v>
      </c>
      <c r="F3849" t="s">
        <v>976</v>
      </c>
      <c r="G3849" t="s">
        <v>995</v>
      </c>
      <c r="H3849">
        <v>12067</v>
      </c>
    </row>
    <row r="3850" spans="2:8" x14ac:dyDescent="0.3">
      <c r="B3850" t="s">
        <v>1320</v>
      </c>
      <c r="C3850" t="s">
        <v>1329</v>
      </c>
      <c r="D3850" t="s">
        <v>1331</v>
      </c>
      <c r="E3850" t="s">
        <v>975</v>
      </c>
      <c r="F3850" t="s">
        <v>998</v>
      </c>
      <c r="G3850" t="s">
        <v>977</v>
      </c>
      <c r="H3850">
        <v>142</v>
      </c>
    </row>
    <row r="3851" spans="2:8" x14ac:dyDescent="0.3">
      <c r="B3851" t="s">
        <v>1320</v>
      </c>
      <c r="C3851" t="s">
        <v>1329</v>
      </c>
      <c r="D3851" t="s">
        <v>1331</v>
      </c>
      <c r="E3851" t="s">
        <v>982</v>
      </c>
      <c r="F3851" t="s">
        <v>998</v>
      </c>
      <c r="G3851" t="s">
        <v>977</v>
      </c>
      <c r="H3851">
        <v>129</v>
      </c>
    </row>
    <row r="3852" spans="2:8" x14ac:dyDescent="0.3">
      <c r="B3852" t="s">
        <v>1320</v>
      </c>
      <c r="C3852" t="s">
        <v>1329</v>
      </c>
      <c r="D3852" t="s">
        <v>1331</v>
      </c>
      <c r="E3852" t="s">
        <v>975</v>
      </c>
      <c r="F3852" t="s">
        <v>998</v>
      </c>
      <c r="G3852" t="s">
        <v>987</v>
      </c>
      <c r="H3852">
        <v>77</v>
      </c>
    </row>
    <row r="3853" spans="2:8" x14ac:dyDescent="0.3">
      <c r="B3853" t="s">
        <v>1320</v>
      </c>
      <c r="C3853" t="s">
        <v>1329</v>
      </c>
      <c r="D3853" t="s">
        <v>1331</v>
      </c>
      <c r="E3853" t="s">
        <v>982</v>
      </c>
      <c r="F3853" t="s">
        <v>998</v>
      </c>
      <c r="G3853" t="s">
        <v>987</v>
      </c>
      <c r="H3853">
        <v>75</v>
      </c>
    </row>
    <row r="3854" spans="2:8" x14ac:dyDescent="0.3">
      <c r="B3854" t="s">
        <v>1320</v>
      </c>
      <c r="C3854" t="s">
        <v>1329</v>
      </c>
      <c r="D3854" t="s">
        <v>1331</v>
      </c>
      <c r="E3854" t="s">
        <v>975</v>
      </c>
      <c r="F3854" t="s">
        <v>998</v>
      </c>
      <c r="G3854" t="s">
        <v>995</v>
      </c>
      <c r="H3854">
        <v>2471</v>
      </c>
    </row>
    <row r="3855" spans="2:8" x14ac:dyDescent="0.3">
      <c r="B3855" t="s">
        <v>1320</v>
      </c>
      <c r="C3855" t="s">
        <v>1329</v>
      </c>
      <c r="D3855" t="s">
        <v>1331</v>
      </c>
      <c r="E3855" t="s">
        <v>982</v>
      </c>
      <c r="F3855" t="s">
        <v>998</v>
      </c>
      <c r="G3855" t="s">
        <v>995</v>
      </c>
      <c r="H3855">
        <v>2409</v>
      </c>
    </row>
    <row r="3856" spans="2:8" x14ac:dyDescent="0.3">
      <c r="B3856" t="s">
        <v>1320</v>
      </c>
      <c r="C3856" t="s">
        <v>1329</v>
      </c>
      <c r="D3856" t="s">
        <v>1332</v>
      </c>
      <c r="E3856" t="s">
        <v>975</v>
      </c>
      <c r="F3856" t="s">
        <v>976</v>
      </c>
      <c r="G3856" t="s">
        <v>977</v>
      </c>
      <c r="H3856">
        <v>2770</v>
      </c>
    </row>
    <row r="3857" spans="2:8" x14ac:dyDescent="0.3">
      <c r="B3857" t="s">
        <v>1320</v>
      </c>
      <c r="C3857" t="s">
        <v>1329</v>
      </c>
      <c r="D3857" t="s">
        <v>1332</v>
      </c>
      <c r="E3857" t="s">
        <v>982</v>
      </c>
      <c r="F3857" t="s">
        <v>976</v>
      </c>
      <c r="G3857" t="s">
        <v>977</v>
      </c>
      <c r="H3857">
        <v>2670</v>
      </c>
    </row>
    <row r="3858" spans="2:8" x14ac:dyDescent="0.3">
      <c r="B3858" t="s">
        <v>1320</v>
      </c>
      <c r="C3858" t="s">
        <v>1329</v>
      </c>
      <c r="D3858" t="s">
        <v>1332</v>
      </c>
      <c r="E3858" t="s">
        <v>975</v>
      </c>
      <c r="F3858" t="s">
        <v>976</v>
      </c>
      <c r="G3858" t="s">
        <v>987</v>
      </c>
      <c r="H3858">
        <v>1005</v>
      </c>
    </row>
    <row r="3859" spans="2:8" x14ac:dyDescent="0.3">
      <c r="B3859" t="s">
        <v>1320</v>
      </c>
      <c r="C3859" t="s">
        <v>1329</v>
      </c>
      <c r="D3859" t="s">
        <v>1332</v>
      </c>
      <c r="E3859" t="s">
        <v>982</v>
      </c>
      <c r="F3859" t="s">
        <v>976</v>
      </c>
      <c r="G3859" t="s">
        <v>987</v>
      </c>
      <c r="H3859">
        <v>1125</v>
      </c>
    </row>
    <row r="3860" spans="2:8" x14ac:dyDescent="0.3">
      <c r="B3860" t="s">
        <v>1320</v>
      </c>
      <c r="C3860" t="s">
        <v>1329</v>
      </c>
      <c r="D3860" t="s">
        <v>1332</v>
      </c>
      <c r="E3860" t="s">
        <v>975</v>
      </c>
      <c r="F3860" t="s">
        <v>976</v>
      </c>
      <c r="G3860" t="s">
        <v>995</v>
      </c>
      <c r="H3860">
        <v>9056</v>
      </c>
    </row>
    <row r="3861" spans="2:8" x14ac:dyDescent="0.3">
      <c r="B3861" t="s">
        <v>1320</v>
      </c>
      <c r="C3861" t="s">
        <v>1329</v>
      </c>
      <c r="D3861" t="s">
        <v>1332</v>
      </c>
      <c r="E3861" t="s">
        <v>982</v>
      </c>
      <c r="F3861" t="s">
        <v>976</v>
      </c>
      <c r="G3861" t="s">
        <v>995</v>
      </c>
      <c r="H3861">
        <v>10480</v>
      </c>
    </row>
    <row r="3862" spans="2:8" x14ac:dyDescent="0.3">
      <c r="B3862" t="s">
        <v>1320</v>
      </c>
      <c r="C3862" t="s">
        <v>1329</v>
      </c>
      <c r="D3862" t="s">
        <v>1332</v>
      </c>
      <c r="E3862" t="s">
        <v>975</v>
      </c>
      <c r="F3862" t="s">
        <v>998</v>
      </c>
      <c r="G3862" t="s">
        <v>977</v>
      </c>
      <c r="H3862">
        <v>76</v>
      </c>
    </row>
    <row r="3863" spans="2:8" x14ac:dyDescent="0.3">
      <c r="B3863" t="s">
        <v>1320</v>
      </c>
      <c r="C3863" t="s">
        <v>1329</v>
      </c>
      <c r="D3863" t="s">
        <v>1332</v>
      </c>
      <c r="E3863" t="s">
        <v>982</v>
      </c>
      <c r="F3863" t="s">
        <v>998</v>
      </c>
      <c r="G3863" t="s">
        <v>977</v>
      </c>
      <c r="H3863">
        <v>58</v>
      </c>
    </row>
    <row r="3864" spans="2:8" x14ac:dyDescent="0.3">
      <c r="B3864" t="s">
        <v>1320</v>
      </c>
      <c r="C3864" t="s">
        <v>1329</v>
      </c>
      <c r="D3864" t="s">
        <v>1332</v>
      </c>
      <c r="E3864" t="s">
        <v>975</v>
      </c>
      <c r="F3864" t="s">
        <v>998</v>
      </c>
      <c r="G3864" t="s">
        <v>987</v>
      </c>
      <c r="H3864">
        <v>38</v>
      </c>
    </row>
    <row r="3865" spans="2:8" x14ac:dyDescent="0.3">
      <c r="B3865" t="s">
        <v>1320</v>
      </c>
      <c r="C3865" t="s">
        <v>1329</v>
      </c>
      <c r="D3865" t="s">
        <v>1332</v>
      </c>
      <c r="E3865" t="s">
        <v>982</v>
      </c>
      <c r="F3865" t="s">
        <v>998</v>
      </c>
      <c r="G3865" t="s">
        <v>987</v>
      </c>
      <c r="H3865">
        <v>42</v>
      </c>
    </row>
    <row r="3866" spans="2:8" x14ac:dyDescent="0.3">
      <c r="B3866" t="s">
        <v>1320</v>
      </c>
      <c r="C3866" t="s">
        <v>1329</v>
      </c>
      <c r="D3866" t="s">
        <v>1332</v>
      </c>
      <c r="E3866" t="s">
        <v>975</v>
      </c>
      <c r="F3866" t="s">
        <v>998</v>
      </c>
      <c r="G3866" t="s">
        <v>995</v>
      </c>
      <c r="H3866">
        <v>1605</v>
      </c>
    </row>
    <row r="3867" spans="2:8" x14ac:dyDescent="0.3">
      <c r="B3867" t="s">
        <v>1320</v>
      </c>
      <c r="C3867" t="s">
        <v>1329</v>
      </c>
      <c r="D3867" t="s">
        <v>1332</v>
      </c>
      <c r="E3867" t="s">
        <v>982</v>
      </c>
      <c r="F3867" t="s">
        <v>998</v>
      </c>
      <c r="G3867" t="s">
        <v>995</v>
      </c>
      <c r="H3867">
        <v>1442</v>
      </c>
    </row>
    <row r="3868" spans="2:8" x14ac:dyDescent="0.3">
      <c r="B3868" t="s">
        <v>1320</v>
      </c>
      <c r="C3868" t="s">
        <v>1329</v>
      </c>
      <c r="D3868" t="s">
        <v>1333</v>
      </c>
      <c r="E3868" t="s">
        <v>975</v>
      </c>
      <c r="F3868" t="s">
        <v>976</v>
      </c>
      <c r="G3868" t="s">
        <v>977</v>
      </c>
      <c r="H3868">
        <v>1078</v>
      </c>
    </row>
    <row r="3869" spans="2:8" x14ac:dyDescent="0.3">
      <c r="B3869" t="s">
        <v>1320</v>
      </c>
      <c r="C3869" t="s">
        <v>1329</v>
      </c>
      <c r="D3869" t="s">
        <v>1333</v>
      </c>
      <c r="E3869" t="s">
        <v>982</v>
      </c>
      <c r="F3869" t="s">
        <v>976</v>
      </c>
      <c r="G3869" t="s">
        <v>977</v>
      </c>
      <c r="H3869">
        <v>999</v>
      </c>
    </row>
    <row r="3870" spans="2:8" x14ac:dyDescent="0.3">
      <c r="B3870" t="s">
        <v>1320</v>
      </c>
      <c r="C3870" t="s">
        <v>1329</v>
      </c>
      <c r="D3870" t="s">
        <v>1333</v>
      </c>
      <c r="E3870" t="s">
        <v>975</v>
      </c>
      <c r="F3870" t="s">
        <v>976</v>
      </c>
      <c r="G3870" t="s">
        <v>987</v>
      </c>
      <c r="H3870">
        <v>363</v>
      </c>
    </row>
    <row r="3871" spans="2:8" x14ac:dyDescent="0.3">
      <c r="B3871" t="s">
        <v>1320</v>
      </c>
      <c r="C3871" t="s">
        <v>1329</v>
      </c>
      <c r="D3871" t="s">
        <v>1333</v>
      </c>
      <c r="E3871" t="s">
        <v>982</v>
      </c>
      <c r="F3871" t="s">
        <v>976</v>
      </c>
      <c r="G3871" t="s">
        <v>987</v>
      </c>
      <c r="H3871">
        <v>396</v>
      </c>
    </row>
    <row r="3872" spans="2:8" x14ac:dyDescent="0.3">
      <c r="B3872" t="s">
        <v>1320</v>
      </c>
      <c r="C3872" t="s">
        <v>1329</v>
      </c>
      <c r="D3872" t="s">
        <v>1333</v>
      </c>
      <c r="E3872" t="s">
        <v>975</v>
      </c>
      <c r="F3872" t="s">
        <v>976</v>
      </c>
      <c r="G3872" t="s">
        <v>995</v>
      </c>
      <c r="H3872">
        <v>2886</v>
      </c>
    </row>
    <row r="3873" spans="2:8" x14ac:dyDescent="0.3">
      <c r="B3873" t="s">
        <v>1320</v>
      </c>
      <c r="C3873" t="s">
        <v>1329</v>
      </c>
      <c r="D3873" t="s">
        <v>1333</v>
      </c>
      <c r="E3873" t="s">
        <v>982</v>
      </c>
      <c r="F3873" t="s">
        <v>976</v>
      </c>
      <c r="G3873" t="s">
        <v>995</v>
      </c>
      <c r="H3873">
        <v>3387</v>
      </c>
    </row>
    <row r="3874" spans="2:8" x14ac:dyDescent="0.3">
      <c r="B3874" t="s">
        <v>1320</v>
      </c>
      <c r="C3874" t="s">
        <v>1329</v>
      </c>
      <c r="D3874" t="s">
        <v>1333</v>
      </c>
      <c r="E3874" t="s">
        <v>975</v>
      </c>
      <c r="F3874" t="s">
        <v>998</v>
      </c>
      <c r="G3874" t="s">
        <v>977</v>
      </c>
      <c r="H3874">
        <v>68</v>
      </c>
    </row>
    <row r="3875" spans="2:8" x14ac:dyDescent="0.3">
      <c r="B3875" t="s">
        <v>1320</v>
      </c>
      <c r="C3875" t="s">
        <v>1329</v>
      </c>
      <c r="D3875" t="s">
        <v>1333</v>
      </c>
      <c r="E3875" t="s">
        <v>982</v>
      </c>
      <c r="F3875" t="s">
        <v>998</v>
      </c>
      <c r="G3875" t="s">
        <v>977</v>
      </c>
      <c r="H3875">
        <v>64</v>
      </c>
    </row>
    <row r="3876" spans="2:8" x14ac:dyDescent="0.3">
      <c r="B3876" t="s">
        <v>1320</v>
      </c>
      <c r="C3876" t="s">
        <v>1329</v>
      </c>
      <c r="D3876" t="s">
        <v>1333</v>
      </c>
      <c r="E3876" t="s">
        <v>975</v>
      </c>
      <c r="F3876" t="s">
        <v>998</v>
      </c>
      <c r="G3876" t="s">
        <v>987</v>
      </c>
      <c r="H3876">
        <v>27</v>
      </c>
    </row>
    <row r="3877" spans="2:8" x14ac:dyDescent="0.3">
      <c r="B3877" t="s">
        <v>1320</v>
      </c>
      <c r="C3877" t="s">
        <v>1329</v>
      </c>
      <c r="D3877" t="s">
        <v>1333</v>
      </c>
      <c r="E3877" t="s">
        <v>982</v>
      </c>
      <c r="F3877" t="s">
        <v>998</v>
      </c>
      <c r="G3877" t="s">
        <v>987</v>
      </c>
      <c r="H3877">
        <v>34</v>
      </c>
    </row>
    <row r="3878" spans="2:8" x14ac:dyDescent="0.3">
      <c r="B3878" t="s">
        <v>1320</v>
      </c>
      <c r="C3878" t="s">
        <v>1329</v>
      </c>
      <c r="D3878" t="s">
        <v>1333</v>
      </c>
      <c r="E3878" t="s">
        <v>975</v>
      </c>
      <c r="F3878" t="s">
        <v>998</v>
      </c>
      <c r="G3878" t="s">
        <v>995</v>
      </c>
      <c r="H3878">
        <v>903</v>
      </c>
    </row>
    <row r="3879" spans="2:8" x14ac:dyDescent="0.3">
      <c r="B3879" t="s">
        <v>1320</v>
      </c>
      <c r="C3879" t="s">
        <v>1329</v>
      </c>
      <c r="D3879" t="s">
        <v>1333</v>
      </c>
      <c r="E3879" t="s">
        <v>982</v>
      </c>
      <c r="F3879" t="s">
        <v>998</v>
      </c>
      <c r="G3879" t="s">
        <v>995</v>
      </c>
      <c r="H3879">
        <v>840</v>
      </c>
    </row>
    <row r="3880" spans="2:8" x14ac:dyDescent="0.3">
      <c r="B3880" t="s">
        <v>1320</v>
      </c>
      <c r="C3880" t="s">
        <v>1329</v>
      </c>
      <c r="D3880" t="s">
        <v>1334</v>
      </c>
      <c r="E3880" t="s">
        <v>975</v>
      </c>
      <c r="F3880" t="s">
        <v>976</v>
      </c>
      <c r="G3880" t="s">
        <v>977</v>
      </c>
      <c r="H3880">
        <v>1914</v>
      </c>
    </row>
    <row r="3881" spans="2:8" x14ac:dyDescent="0.3">
      <c r="B3881" t="s">
        <v>1320</v>
      </c>
      <c r="C3881" t="s">
        <v>1329</v>
      </c>
      <c r="D3881" t="s">
        <v>1334</v>
      </c>
      <c r="E3881" t="s">
        <v>982</v>
      </c>
      <c r="F3881" t="s">
        <v>976</v>
      </c>
      <c r="G3881" t="s">
        <v>977</v>
      </c>
      <c r="H3881">
        <v>1820</v>
      </c>
    </row>
    <row r="3882" spans="2:8" x14ac:dyDescent="0.3">
      <c r="B3882" t="s">
        <v>1320</v>
      </c>
      <c r="C3882" t="s">
        <v>1329</v>
      </c>
      <c r="D3882" t="s">
        <v>1334</v>
      </c>
      <c r="E3882" t="s">
        <v>975</v>
      </c>
      <c r="F3882" t="s">
        <v>976</v>
      </c>
      <c r="G3882" t="s">
        <v>987</v>
      </c>
      <c r="H3882">
        <v>778</v>
      </c>
    </row>
    <row r="3883" spans="2:8" x14ac:dyDescent="0.3">
      <c r="B3883" t="s">
        <v>1320</v>
      </c>
      <c r="C3883" t="s">
        <v>1329</v>
      </c>
      <c r="D3883" t="s">
        <v>1334</v>
      </c>
      <c r="E3883" t="s">
        <v>982</v>
      </c>
      <c r="F3883" t="s">
        <v>976</v>
      </c>
      <c r="G3883" t="s">
        <v>987</v>
      </c>
      <c r="H3883">
        <v>856</v>
      </c>
    </row>
    <row r="3884" spans="2:8" x14ac:dyDescent="0.3">
      <c r="B3884" t="s">
        <v>1320</v>
      </c>
      <c r="C3884" t="s">
        <v>1329</v>
      </c>
      <c r="D3884" t="s">
        <v>1334</v>
      </c>
      <c r="E3884" t="s">
        <v>975</v>
      </c>
      <c r="F3884" t="s">
        <v>976</v>
      </c>
      <c r="G3884" t="s">
        <v>995</v>
      </c>
      <c r="H3884">
        <v>6696</v>
      </c>
    </row>
    <row r="3885" spans="2:8" x14ac:dyDescent="0.3">
      <c r="B3885" t="s">
        <v>1320</v>
      </c>
      <c r="C3885" t="s">
        <v>1329</v>
      </c>
      <c r="D3885" t="s">
        <v>1334</v>
      </c>
      <c r="E3885" t="s">
        <v>982</v>
      </c>
      <c r="F3885" t="s">
        <v>976</v>
      </c>
      <c r="G3885" t="s">
        <v>995</v>
      </c>
      <c r="H3885">
        <v>7678</v>
      </c>
    </row>
    <row r="3886" spans="2:8" x14ac:dyDescent="0.3">
      <c r="B3886" t="s">
        <v>1320</v>
      </c>
      <c r="C3886" t="s">
        <v>1329</v>
      </c>
      <c r="D3886" t="s">
        <v>1334</v>
      </c>
      <c r="E3886" t="s">
        <v>975</v>
      </c>
      <c r="F3886" t="s">
        <v>998</v>
      </c>
      <c r="G3886" t="s">
        <v>977</v>
      </c>
      <c r="H3886">
        <v>85</v>
      </c>
    </row>
    <row r="3887" spans="2:8" x14ac:dyDescent="0.3">
      <c r="B3887" t="s">
        <v>1320</v>
      </c>
      <c r="C3887" t="s">
        <v>1329</v>
      </c>
      <c r="D3887" t="s">
        <v>1334</v>
      </c>
      <c r="E3887" t="s">
        <v>982</v>
      </c>
      <c r="F3887" t="s">
        <v>998</v>
      </c>
      <c r="G3887" t="s">
        <v>977</v>
      </c>
      <c r="H3887">
        <v>85</v>
      </c>
    </row>
    <row r="3888" spans="2:8" x14ac:dyDescent="0.3">
      <c r="B3888" t="s">
        <v>1320</v>
      </c>
      <c r="C3888" t="s">
        <v>1329</v>
      </c>
      <c r="D3888" t="s">
        <v>1334</v>
      </c>
      <c r="E3888" t="s">
        <v>975</v>
      </c>
      <c r="F3888" t="s">
        <v>998</v>
      </c>
      <c r="G3888" t="s">
        <v>987</v>
      </c>
      <c r="H3888">
        <v>28</v>
      </c>
    </row>
    <row r="3889" spans="2:8" x14ac:dyDescent="0.3">
      <c r="B3889" t="s">
        <v>1320</v>
      </c>
      <c r="C3889" t="s">
        <v>1329</v>
      </c>
      <c r="D3889" t="s">
        <v>1334</v>
      </c>
      <c r="E3889" t="s">
        <v>982</v>
      </c>
      <c r="F3889" t="s">
        <v>998</v>
      </c>
      <c r="G3889" t="s">
        <v>987</v>
      </c>
      <c r="H3889">
        <v>33</v>
      </c>
    </row>
    <row r="3890" spans="2:8" x14ac:dyDescent="0.3">
      <c r="B3890" t="s">
        <v>1320</v>
      </c>
      <c r="C3890" t="s">
        <v>1329</v>
      </c>
      <c r="D3890" t="s">
        <v>1334</v>
      </c>
      <c r="E3890" t="s">
        <v>975</v>
      </c>
      <c r="F3890" t="s">
        <v>998</v>
      </c>
      <c r="G3890" t="s">
        <v>995</v>
      </c>
      <c r="H3890">
        <v>1383</v>
      </c>
    </row>
    <row r="3891" spans="2:8" x14ac:dyDescent="0.3">
      <c r="B3891" t="s">
        <v>1320</v>
      </c>
      <c r="C3891" t="s">
        <v>1329</v>
      </c>
      <c r="D3891" t="s">
        <v>1334</v>
      </c>
      <c r="E3891" t="s">
        <v>982</v>
      </c>
      <c r="F3891" t="s">
        <v>998</v>
      </c>
      <c r="G3891" t="s">
        <v>995</v>
      </c>
      <c r="H3891">
        <v>1248</v>
      </c>
    </row>
    <row r="3892" spans="2:8" x14ac:dyDescent="0.3">
      <c r="B3892" t="s">
        <v>1320</v>
      </c>
      <c r="C3892" t="s">
        <v>1329</v>
      </c>
      <c r="D3892" t="s">
        <v>1335</v>
      </c>
      <c r="E3892" t="s">
        <v>975</v>
      </c>
      <c r="F3892" t="s">
        <v>976</v>
      </c>
      <c r="G3892" t="s">
        <v>977</v>
      </c>
      <c r="H3892">
        <v>1433</v>
      </c>
    </row>
    <row r="3893" spans="2:8" x14ac:dyDescent="0.3">
      <c r="B3893" t="s">
        <v>1320</v>
      </c>
      <c r="C3893" t="s">
        <v>1329</v>
      </c>
      <c r="D3893" t="s">
        <v>1335</v>
      </c>
      <c r="E3893" t="s">
        <v>982</v>
      </c>
      <c r="F3893" t="s">
        <v>976</v>
      </c>
      <c r="G3893" t="s">
        <v>977</v>
      </c>
      <c r="H3893">
        <v>1473</v>
      </c>
    </row>
    <row r="3894" spans="2:8" x14ac:dyDescent="0.3">
      <c r="B3894" t="s">
        <v>1320</v>
      </c>
      <c r="C3894" t="s">
        <v>1329</v>
      </c>
      <c r="D3894" t="s">
        <v>1335</v>
      </c>
      <c r="E3894" t="s">
        <v>975</v>
      </c>
      <c r="F3894" t="s">
        <v>976</v>
      </c>
      <c r="G3894" t="s">
        <v>987</v>
      </c>
      <c r="H3894">
        <v>602</v>
      </c>
    </row>
    <row r="3895" spans="2:8" x14ac:dyDescent="0.3">
      <c r="B3895" t="s">
        <v>1320</v>
      </c>
      <c r="C3895" t="s">
        <v>1329</v>
      </c>
      <c r="D3895" t="s">
        <v>1335</v>
      </c>
      <c r="E3895" t="s">
        <v>982</v>
      </c>
      <c r="F3895" t="s">
        <v>976</v>
      </c>
      <c r="G3895" t="s">
        <v>987</v>
      </c>
      <c r="H3895">
        <v>567</v>
      </c>
    </row>
    <row r="3896" spans="2:8" x14ac:dyDescent="0.3">
      <c r="B3896" t="s">
        <v>1320</v>
      </c>
      <c r="C3896" t="s">
        <v>1329</v>
      </c>
      <c r="D3896" t="s">
        <v>1335</v>
      </c>
      <c r="E3896" t="s">
        <v>975</v>
      </c>
      <c r="F3896" t="s">
        <v>976</v>
      </c>
      <c r="G3896" t="s">
        <v>995</v>
      </c>
      <c r="H3896">
        <v>4850</v>
      </c>
    </row>
    <row r="3897" spans="2:8" x14ac:dyDescent="0.3">
      <c r="B3897" t="s">
        <v>1320</v>
      </c>
      <c r="C3897" t="s">
        <v>1329</v>
      </c>
      <c r="D3897" t="s">
        <v>1335</v>
      </c>
      <c r="E3897" t="s">
        <v>982</v>
      </c>
      <c r="F3897" t="s">
        <v>976</v>
      </c>
      <c r="G3897" t="s">
        <v>995</v>
      </c>
      <c r="H3897">
        <v>5758</v>
      </c>
    </row>
    <row r="3898" spans="2:8" x14ac:dyDescent="0.3">
      <c r="B3898" t="s">
        <v>1320</v>
      </c>
      <c r="C3898" t="s">
        <v>1329</v>
      </c>
      <c r="D3898" t="s">
        <v>1335</v>
      </c>
      <c r="E3898" t="s">
        <v>975</v>
      </c>
      <c r="F3898" t="s">
        <v>998</v>
      </c>
      <c r="G3898" t="s">
        <v>977</v>
      </c>
      <c r="H3898">
        <v>36</v>
      </c>
    </row>
    <row r="3899" spans="2:8" x14ac:dyDescent="0.3">
      <c r="B3899" t="s">
        <v>1320</v>
      </c>
      <c r="C3899" t="s">
        <v>1329</v>
      </c>
      <c r="D3899" t="s">
        <v>1335</v>
      </c>
      <c r="E3899" t="s">
        <v>982</v>
      </c>
      <c r="F3899" t="s">
        <v>998</v>
      </c>
      <c r="G3899" t="s">
        <v>977</v>
      </c>
      <c r="H3899">
        <v>44</v>
      </c>
    </row>
    <row r="3900" spans="2:8" x14ac:dyDescent="0.3">
      <c r="B3900" t="s">
        <v>1320</v>
      </c>
      <c r="C3900" t="s">
        <v>1329</v>
      </c>
      <c r="D3900" t="s">
        <v>1335</v>
      </c>
      <c r="E3900" t="s">
        <v>975</v>
      </c>
      <c r="F3900" t="s">
        <v>998</v>
      </c>
      <c r="G3900" t="s">
        <v>987</v>
      </c>
      <c r="H3900">
        <v>28</v>
      </c>
    </row>
    <row r="3901" spans="2:8" x14ac:dyDescent="0.3">
      <c r="B3901" t="s">
        <v>1320</v>
      </c>
      <c r="C3901" t="s">
        <v>1329</v>
      </c>
      <c r="D3901" t="s">
        <v>1335</v>
      </c>
      <c r="E3901" t="s">
        <v>982</v>
      </c>
      <c r="F3901" t="s">
        <v>998</v>
      </c>
      <c r="G3901" t="s">
        <v>987</v>
      </c>
      <c r="H3901">
        <v>39</v>
      </c>
    </row>
    <row r="3902" spans="2:8" x14ac:dyDescent="0.3">
      <c r="B3902" t="s">
        <v>1320</v>
      </c>
      <c r="C3902" t="s">
        <v>1329</v>
      </c>
      <c r="D3902" t="s">
        <v>1335</v>
      </c>
      <c r="E3902" t="s">
        <v>975</v>
      </c>
      <c r="F3902" t="s">
        <v>998</v>
      </c>
      <c r="G3902" t="s">
        <v>995</v>
      </c>
      <c r="H3902">
        <v>1226</v>
      </c>
    </row>
    <row r="3903" spans="2:8" x14ac:dyDescent="0.3">
      <c r="B3903" t="s">
        <v>1320</v>
      </c>
      <c r="C3903" t="s">
        <v>1329</v>
      </c>
      <c r="D3903" t="s">
        <v>1335</v>
      </c>
      <c r="E3903" t="s">
        <v>982</v>
      </c>
      <c r="F3903" t="s">
        <v>998</v>
      </c>
      <c r="G3903" t="s">
        <v>995</v>
      </c>
      <c r="H3903">
        <v>1124</v>
      </c>
    </row>
    <row r="3904" spans="2:8" x14ac:dyDescent="0.3">
      <c r="B3904" t="s">
        <v>1320</v>
      </c>
      <c r="C3904" t="s">
        <v>1329</v>
      </c>
      <c r="D3904" t="s">
        <v>1336</v>
      </c>
      <c r="E3904" t="s">
        <v>975</v>
      </c>
      <c r="F3904" t="s">
        <v>976</v>
      </c>
      <c r="G3904" t="s">
        <v>977</v>
      </c>
      <c r="H3904">
        <v>981</v>
      </c>
    </row>
    <row r="3905" spans="2:8" x14ac:dyDescent="0.3">
      <c r="B3905" t="s">
        <v>1320</v>
      </c>
      <c r="C3905" t="s">
        <v>1329</v>
      </c>
      <c r="D3905" t="s">
        <v>1336</v>
      </c>
      <c r="E3905" t="s">
        <v>982</v>
      </c>
      <c r="F3905" t="s">
        <v>976</v>
      </c>
      <c r="G3905" t="s">
        <v>977</v>
      </c>
      <c r="H3905">
        <v>863</v>
      </c>
    </row>
    <row r="3906" spans="2:8" x14ac:dyDescent="0.3">
      <c r="B3906" t="s">
        <v>1320</v>
      </c>
      <c r="C3906" t="s">
        <v>1329</v>
      </c>
      <c r="D3906" t="s">
        <v>1336</v>
      </c>
      <c r="E3906" t="s">
        <v>975</v>
      </c>
      <c r="F3906" t="s">
        <v>976</v>
      </c>
      <c r="G3906" t="s">
        <v>987</v>
      </c>
      <c r="H3906">
        <v>487</v>
      </c>
    </row>
    <row r="3907" spans="2:8" x14ac:dyDescent="0.3">
      <c r="B3907" t="s">
        <v>1320</v>
      </c>
      <c r="C3907" t="s">
        <v>1329</v>
      </c>
      <c r="D3907" t="s">
        <v>1336</v>
      </c>
      <c r="E3907" t="s">
        <v>982</v>
      </c>
      <c r="F3907" t="s">
        <v>976</v>
      </c>
      <c r="G3907" t="s">
        <v>987</v>
      </c>
      <c r="H3907">
        <v>558</v>
      </c>
    </row>
    <row r="3908" spans="2:8" x14ac:dyDescent="0.3">
      <c r="B3908" t="s">
        <v>1320</v>
      </c>
      <c r="C3908" t="s">
        <v>1329</v>
      </c>
      <c r="D3908" t="s">
        <v>1336</v>
      </c>
      <c r="E3908" t="s">
        <v>975</v>
      </c>
      <c r="F3908" t="s">
        <v>976</v>
      </c>
      <c r="G3908" t="s">
        <v>995</v>
      </c>
      <c r="H3908">
        <v>4022</v>
      </c>
    </row>
    <row r="3909" spans="2:8" x14ac:dyDescent="0.3">
      <c r="B3909" t="s">
        <v>1320</v>
      </c>
      <c r="C3909" t="s">
        <v>1329</v>
      </c>
      <c r="D3909" t="s">
        <v>1336</v>
      </c>
      <c r="E3909" t="s">
        <v>982</v>
      </c>
      <c r="F3909" t="s">
        <v>976</v>
      </c>
      <c r="G3909" t="s">
        <v>995</v>
      </c>
      <c r="H3909">
        <v>4642</v>
      </c>
    </row>
    <row r="3910" spans="2:8" x14ac:dyDescent="0.3">
      <c r="B3910" t="s">
        <v>1320</v>
      </c>
      <c r="C3910" t="s">
        <v>1329</v>
      </c>
      <c r="D3910" t="s">
        <v>1336</v>
      </c>
      <c r="E3910" t="s">
        <v>975</v>
      </c>
      <c r="F3910" t="s">
        <v>998</v>
      </c>
      <c r="G3910" t="s">
        <v>977</v>
      </c>
      <c r="H3910">
        <v>8</v>
      </c>
    </row>
    <row r="3911" spans="2:8" x14ac:dyDescent="0.3">
      <c r="B3911" t="s">
        <v>1320</v>
      </c>
      <c r="C3911" t="s">
        <v>1329</v>
      </c>
      <c r="D3911" t="s">
        <v>1336</v>
      </c>
      <c r="E3911" t="s">
        <v>982</v>
      </c>
      <c r="F3911" t="s">
        <v>998</v>
      </c>
      <c r="G3911" t="s">
        <v>977</v>
      </c>
      <c r="H3911">
        <v>9</v>
      </c>
    </row>
    <row r="3912" spans="2:8" x14ac:dyDescent="0.3">
      <c r="B3912" t="s">
        <v>1320</v>
      </c>
      <c r="C3912" t="s">
        <v>1329</v>
      </c>
      <c r="D3912" t="s">
        <v>1336</v>
      </c>
      <c r="E3912" t="s">
        <v>975</v>
      </c>
      <c r="F3912" t="s">
        <v>998</v>
      </c>
      <c r="G3912" t="s">
        <v>987</v>
      </c>
      <c r="H3912">
        <v>6</v>
      </c>
    </row>
    <row r="3913" spans="2:8" x14ac:dyDescent="0.3">
      <c r="B3913" t="s">
        <v>1320</v>
      </c>
      <c r="C3913" t="s">
        <v>1329</v>
      </c>
      <c r="D3913" t="s">
        <v>1336</v>
      </c>
      <c r="E3913" t="s">
        <v>982</v>
      </c>
      <c r="F3913" t="s">
        <v>998</v>
      </c>
      <c r="G3913" t="s">
        <v>987</v>
      </c>
      <c r="H3913">
        <v>8</v>
      </c>
    </row>
    <row r="3914" spans="2:8" x14ac:dyDescent="0.3">
      <c r="B3914" t="s">
        <v>1320</v>
      </c>
      <c r="C3914" t="s">
        <v>1329</v>
      </c>
      <c r="D3914" t="s">
        <v>1336</v>
      </c>
      <c r="E3914" t="s">
        <v>975</v>
      </c>
      <c r="F3914" t="s">
        <v>998</v>
      </c>
      <c r="G3914" t="s">
        <v>995</v>
      </c>
      <c r="H3914">
        <v>369</v>
      </c>
    </row>
    <row r="3915" spans="2:8" x14ac:dyDescent="0.3">
      <c r="B3915" t="s">
        <v>1320</v>
      </c>
      <c r="C3915" t="s">
        <v>1329</v>
      </c>
      <c r="D3915" t="s">
        <v>1336</v>
      </c>
      <c r="E3915" t="s">
        <v>982</v>
      </c>
      <c r="F3915" t="s">
        <v>998</v>
      </c>
      <c r="G3915" t="s">
        <v>995</v>
      </c>
      <c r="H3915">
        <v>277</v>
      </c>
    </row>
    <row r="3916" spans="2:8" x14ac:dyDescent="0.3">
      <c r="B3916" t="s">
        <v>1320</v>
      </c>
      <c r="C3916" t="s">
        <v>1329</v>
      </c>
      <c r="D3916" t="s">
        <v>1337</v>
      </c>
      <c r="E3916" t="s">
        <v>975</v>
      </c>
      <c r="F3916" t="s">
        <v>976</v>
      </c>
      <c r="G3916" t="s">
        <v>977</v>
      </c>
      <c r="H3916">
        <v>2048</v>
      </c>
    </row>
    <row r="3917" spans="2:8" x14ac:dyDescent="0.3">
      <c r="B3917" t="s">
        <v>1320</v>
      </c>
      <c r="C3917" t="s">
        <v>1329</v>
      </c>
      <c r="D3917" t="s">
        <v>1337</v>
      </c>
      <c r="E3917" t="s">
        <v>982</v>
      </c>
      <c r="F3917" t="s">
        <v>976</v>
      </c>
      <c r="G3917" t="s">
        <v>977</v>
      </c>
      <c r="H3917">
        <v>1941</v>
      </c>
    </row>
    <row r="3918" spans="2:8" x14ac:dyDescent="0.3">
      <c r="B3918" t="s">
        <v>1320</v>
      </c>
      <c r="C3918" t="s">
        <v>1329</v>
      </c>
      <c r="D3918" t="s">
        <v>1337</v>
      </c>
      <c r="E3918" t="s">
        <v>975</v>
      </c>
      <c r="F3918" t="s">
        <v>976</v>
      </c>
      <c r="G3918" t="s">
        <v>987</v>
      </c>
      <c r="H3918">
        <v>736</v>
      </c>
    </row>
    <row r="3919" spans="2:8" x14ac:dyDescent="0.3">
      <c r="B3919" t="s">
        <v>1320</v>
      </c>
      <c r="C3919" t="s">
        <v>1329</v>
      </c>
      <c r="D3919" t="s">
        <v>1337</v>
      </c>
      <c r="E3919" t="s">
        <v>982</v>
      </c>
      <c r="F3919" t="s">
        <v>976</v>
      </c>
      <c r="G3919" t="s">
        <v>987</v>
      </c>
      <c r="H3919">
        <v>808</v>
      </c>
    </row>
    <row r="3920" spans="2:8" x14ac:dyDescent="0.3">
      <c r="B3920" t="s">
        <v>1320</v>
      </c>
      <c r="C3920" t="s">
        <v>1329</v>
      </c>
      <c r="D3920" t="s">
        <v>1337</v>
      </c>
      <c r="E3920" t="s">
        <v>975</v>
      </c>
      <c r="F3920" t="s">
        <v>976</v>
      </c>
      <c r="G3920" t="s">
        <v>995</v>
      </c>
      <c r="H3920">
        <v>6660</v>
      </c>
    </row>
    <row r="3921" spans="2:8" x14ac:dyDescent="0.3">
      <c r="B3921" t="s">
        <v>1320</v>
      </c>
      <c r="C3921" t="s">
        <v>1329</v>
      </c>
      <c r="D3921" t="s">
        <v>1337</v>
      </c>
      <c r="E3921" t="s">
        <v>982</v>
      </c>
      <c r="F3921" t="s">
        <v>976</v>
      </c>
      <c r="G3921" t="s">
        <v>995</v>
      </c>
      <c r="H3921">
        <v>7275</v>
      </c>
    </row>
    <row r="3922" spans="2:8" x14ac:dyDescent="0.3">
      <c r="B3922" t="s">
        <v>1320</v>
      </c>
      <c r="C3922" t="s">
        <v>1329</v>
      </c>
      <c r="D3922" t="s">
        <v>1337</v>
      </c>
      <c r="E3922" t="s">
        <v>975</v>
      </c>
      <c r="F3922" t="s">
        <v>998</v>
      </c>
      <c r="G3922" t="s">
        <v>977</v>
      </c>
      <c r="H3922">
        <v>101</v>
      </c>
    </row>
    <row r="3923" spans="2:8" x14ac:dyDescent="0.3">
      <c r="B3923" t="s">
        <v>1320</v>
      </c>
      <c r="C3923" t="s">
        <v>1329</v>
      </c>
      <c r="D3923" t="s">
        <v>1337</v>
      </c>
      <c r="E3923" t="s">
        <v>982</v>
      </c>
      <c r="F3923" t="s">
        <v>998</v>
      </c>
      <c r="G3923" t="s">
        <v>977</v>
      </c>
      <c r="H3923">
        <v>91</v>
      </c>
    </row>
    <row r="3924" spans="2:8" x14ac:dyDescent="0.3">
      <c r="B3924" t="s">
        <v>1320</v>
      </c>
      <c r="C3924" t="s">
        <v>1329</v>
      </c>
      <c r="D3924" t="s">
        <v>1337</v>
      </c>
      <c r="E3924" t="s">
        <v>975</v>
      </c>
      <c r="F3924" t="s">
        <v>998</v>
      </c>
      <c r="G3924" t="s">
        <v>987</v>
      </c>
      <c r="H3924">
        <v>27</v>
      </c>
    </row>
    <row r="3925" spans="2:8" x14ac:dyDescent="0.3">
      <c r="B3925" t="s">
        <v>1320</v>
      </c>
      <c r="C3925" t="s">
        <v>1329</v>
      </c>
      <c r="D3925" t="s">
        <v>1337</v>
      </c>
      <c r="E3925" t="s">
        <v>982</v>
      </c>
      <c r="F3925" t="s">
        <v>998</v>
      </c>
      <c r="G3925" t="s">
        <v>987</v>
      </c>
      <c r="H3925">
        <v>45</v>
      </c>
    </row>
    <row r="3926" spans="2:8" x14ac:dyDescent="0.3">
      <c r="B3926" t="s">
        <v>1320</v>
      </c>
      <c r="C3926" t="s">
        <v>1329</v>
      </c>
      <c r="D3926" t="s">
        <v>1337</v>
      </c>
      <c r="E3926" t="s">
        <v>975</v>
      </c>
      <c r="F3926" t="s">
        <v>998</v>
      </c>
      <c r="G3926" t="s">
        <v>995</v>
      </c>
      <c r="H3926">
        <v>1442</v>
      </c>
    </row>
    <row r="3927" spans="2:8" x14ac:dyDescent="0.3">
      <c r="B3927" t="s">
        <v>1320</v>
      </c>
      <c r="C3927" t="s">
        <v>1329</v>
      </c>
      <c r="D3927" t="s">
        <v>1337</v>
      </c>
      <c r="E3927" t="s">
        <v>982</v>
      </c>
      <c r="F3927" t="s">
        <v>998</v>
      </c>
      <c r="G3927" t="s">
        <v>995</v>
      </c>
      <c r="H3927">
        <v>1292</v>
      </c>
    </row>
    <row r="3928" spans="2:8" x14ac:dyDescent="0.3">
      <c r="B3928" t="s">
        <v>1320</v>
      </c>
      <c r="C3928" t="s">
        <v>1329</v>
      </c>
      <c r="D3928" t="s">
        <v>1338</v>
      </c>
      <c r="E3928" t="s">
        <v>975</v>
      </c>
      <c r="F3928" t="s">
        <v>976</v>
      </c>
      <c r="G3928" t="s">
        <v>977</v>
      </c>
      <c r="H3928">
        <v>765</v>
      </c>
    </row>
    <row r="3929" spans="2:8" x14ac:dyDescent="0.3">
      <c r="B3929" t="s">
        <v>1320</v>
      </c>
      <c r="C3929" t="s">
        <v>1329</v>
      </c>
      <c r="D3929" t="s">
        <v>1338</v>
      </c>
      <c r="E3929" t="s">
        <v>982</v>
      </c>
      <c r="F3929" t="s">
        <v>976</v>
      </c>
      <c r="G3929" t="s">
        <v>977</v>
      </c>
      <c r="H3929">
        <v>700</v>
      </c>
    </row>
    <row r="3930" spans="2:8" x14ac:dyDescent="0.3">
      <c r="B3930" t="s">
        <v>1320</v>
      </c>
      <c r="C3930" t="s">
        <v>1329</v>
      </c>
      <c r="D3930" t="s">
        <v>1338</v>
      </c>
      <c r="E3930" t="s">
        <v>975</v>
      </c>
      <c r="F3930" t="s">
        <v>976</v>
      </c>
      <c r="G3930" t="s">
        <v>987</v>
      </c>
      <c r="H3930">
        <v>384</v>
      </c>
    </row>
    <row r="3931" spans="2:8" x14ac:dyDescent="0.3">
      <c r="B3931" t="s">
        <v>1320</v>
      </c>
      <c r="C3931" t="s">
        <v>1329</v>
      </c>
      <c r="D3931" t="s">
        <v>1338</v>
      </c>
      <c r="E3931" t="s">
        <v>982</v>
      </c>
      <c r="F3931" t="s">
        <v>976</v>
      </c>
      <c r="G3931" t="s">
        <v>987</v>
      </c>
      <c r="H3931">
        <v>443</v>
      </c>
    </row>
    <row r="3932" spans="2:8" x14ac:dyDescent="0.3">
      <c r="B3932" t="s">
        <v>1320</v>
      </c>
      <c r="C3932" t="s">
        <v>1329</v>
      </c>
      <c r="D3932" t="s">
        <v>1338</v>
      </c>
      <c r="E3932" t="s">
        <v>975</v>
      </c>
      <c r="F3932" t="s">
        <v>976</v>
      </c>
      <c r="G3932" t="s">
        <v>995</v>
      </c>
      <c r="H3932">
        <v>3276</v>
      </c>
    </row>
    <row r="3933" spans="2:8" x14ac:dyDescent="0.3">
      <c r="B3933" t="s">
        <v>1320</v>
      </c>
      <c r="C3933" t="s">
        <v>1329</v>
      </c>
      <c r="D3933" t="s">
        <v>1338</v>
      </c>
      <c r="E3933" t="s">
        <v>982</v>
      </c>
      <c r="F3933" t="s">
        <v>976</v>
      </c>
      <c r="G3933" t="s">
        <v>995</v>
      </c>
      <c r="H3933">
        <v>3916</v>
      </c>
    </row>
    <row r="3934" spans="2:8" x14ac:dyDescent="0.3">
      <c r="B3934" t="s">
        <v>1320</v>
      </c>
      <c r="C3934" t="s">
        <v>1329</v>
      </c>
      <c r="D3934" t="s">
        <v>1338</v>
      </c>
      <c r="E3934" t="s">
        <v>975</v>
      </c>
      <c r="F3934" t="s">
        <v>998</v>
      </c>
      <c r="G3934" t="s">
        <v>977</v>
      </c>
      <c r="H3934">
        <v>24</v>
      </c>
    </row>
    <row r="3935" spans="2:8" x14ac:dyDescent="0.3">
      <c r="B3935" t="s">
        <v>1320</v>
      </c>
      <c r="C3935" t="s">
        <v>1329</v>
      </c>
      <c r="D3935" t="s">
        <v>1338</v>
      </c>
      <c r="E3935" t="s">
        <v>982</v>
      </c>
      <c r="F3935" t="s">
        <v>998</v>
      </c>
      <c r="G3935" t="s">
        <v>977</v>
      </c>
      <c r="H3935">
        <v>19</v>
      </c>
    </row>
    <row r="3936" spans="2:8" x14ac:dyDescent="0.3">
      <c r="B3936" t="s">
        <v>1320</v>
      </c>
      <c r="C3936" t="s">
        <v>1329</v>
      </c>
      <c r="D3936" t="s">
        <v>1338</v>
      </c>
      <c r="E3936" t="s">
        <v>975</v>
      </c>
      <c r="F3936" t="s">
        <v>998</v>
      </c>
      <c r="G3936" t="s">
        <v>987</v>
      </c>
      <c r="H3936">
        <v>7</v>
      </c>
    </row>
    <row r="3937" spans="2:8" x14ac:dyDescent="0.3">
      <c r="B3937" t="s">
        <v>1320</v>
      </c>
      <c r="C3937" t="s">
        <v>1329</v>
      </c>
      <c r="D3937" t="s">
        <v>1338</v>
      </c>
      <c r="E3937" t="s">
        <v>982</v>
      </c>
      <c r="F3937" t="s">
        <v>998</v>
      </c>
      <c r="G3937" t="s">
        <v>987</v>
      </c>
      <c r="H3937">
        <v>8</v>
      </c>
    </row>
    <row r="3938" spans="2:8" x14ac:dyDescent="0.3">
      <c r="B3938" t="s">
        <v>1320</v>
      </c>
      <c r="C3938" t="s">
        <v>1329</v>
      </c>
      <c r="D3938" t="s">
        <v>1338</v>
      </c>
      <c r="E3938" t="s">
        <v>975</v>
      </c>
      <c r="F3938" t="s">
        <v>998</v>
      </c>
      <c r="G3938" t="s">
        <v>995</v>
      </c>
      <c r="H3938">
        <v>339</v>
      </c>
    </row>
    <row r="3939" spans="2:8" x14ac:dyDescent="0.3">
      <c r="B3939" t="s">
        <v>1320</v>
      </c>
      <c r="C3939" t="s">
        <v>1329</v>
      </c>
      <c r="D3939" t="s">
        <v>1338</v>
      </c>
      <c r="E3939" t="s">
        <v>982</v>
      </c>
      <c r="F3939" t="s">
        <v>998</v>
      </c>
      <c r="G3939" t="s">
        <v>995</v>
      </c>
      <c r="H3939">
        <v>270</v>
      </c>
    </row>
    <row r="3940" spans="2:8" x14ac:dyDescent="0.3">
      <c r="B3940" t="s">
        <v>1320</v>
      </c>
      <c r="C3940" t="s">
        <v>1329</v>
      </c>
      <c r="D3940" t="s">
        <v>1339</v>
      </c>
      <c r="E3940" t="s">
        <v>975</v>
      </c>
      <c r="F3940" t="s">
        <v>976</v>
      </c>
      <c r="G3940" t="s">
        <v>977</v>
      </c>
      <c r="H3940">
        <v>1507</v>
      </c>
    </row>
    <row r="3941" spans="2:8" x14ac:dyDescent="0.3">
      <c r="B3941" t="s">
        <v>1320</v>
      </c>
      <c r="C3941" t="s">
        <v>1329</v>
      </c>
      <c r="D3941" t="s">
        <v>1339</v>
      </c>
      <c r="E3941" t="s">
        <v>982</v>
      </c>
      <c r="F3941" t="s">
        <v>976</v>
      </c>
      <c r="G3941" t="s">
        <v>977</v>
      </c>
      <c r="H3941">
        <v>1527</v>
      </c>
    </row>
    <row r="3942" spans="2:8" x14ac:dyDescent="0.3">
      <c r="B3942" t="s">
        <v>1320</v>
      </c>
      <c r="C3942" t="s">
        <v>1329</v>
      </c>
      <c r="D3942" t="s">
        <v>1339</v>
      </c>
      <c r="E3942" t="s">
        <v>975</v>
      </c>
      <c r="F3942" t="s">
        <v>976</v>
      </c>
      <c r="G3942" t="s">
        <v>987</v>
      </c>
      <c r="H3942">
        <v>644</v>
      </c>
    </row>
    <row r="3943" spans="2:8" x14ac:dyDescent="0.3">
      <c r="B3943" t="s">
        <v>1320</v>
      </c>
      <c r="C3943" t="s">
        <v>1329</v>
      </c>
      <c r="D3943" t="s">
        <v>1339</v>
      </c>
      <c r="E3943" t="s">
        <v>982</v>
      </c>
      <c r="F3943" t="s">
        <v>976</v>
      </c>
      <c r="G3943" t="s">
        <v>987</v>
      </c>
      <c r="H3943">
        <v>686</v>
      </c>
    </row>
    <row r="3944" spans="2:8" x14ac:dyDescent="0.3">
      <c r="B3944" t="s">
        <v>1320</v>
      </c>
      <c r="C3944" t="s">
        <v>1329</v>
      </c>
      <c r="D3944" t="s">
        <v>1339</v>
      </c>
      <c r="E3944" t="s">
        <v>975</v>
      </c>
      <c r="F3944" t="s">
        <v>976</v>
      </c>
      <c r="G3944" t="s">
        <v>995</v>
      </c>
      <c r="H3944">
        <v>5601</v>
      </c>
    </row>
    <row r="3945" spans="2:8" x14ac:dyDescent="0.3">
      <c r="B3945" t="s">
        <v>1320</v>
      </c>
      <c r="C3945" t="s">
        <v>1329</v>
      </c>
      <c r="D3945" t="s">
        <v>1339</v>
      </c>
      <c r="E3945" t="s">
        <v>982</v>
      </c>
      <c r="F3945" t="s">
        <v>976</v>
      </c>
      <c r="G3945" t="s">
        <v>995</v>
      </c>
      <c r="H3945">
        <v>6202</v>
      </c>
    </row>
    <row r="3946" spans="2:8" x14ac:dyDescent="0.3">
      <c r="B3946" t="s">
        <v>1320</v>
      </c>
      <c r="C3946" t="s">
        <v>1329</v>
      </c>
      <c r="D3946" t="s">
        <v>1339</v>
      </c>
      <c r="E3946" t="s">
        <v>975</v>
      </c>
      <c r="F3946" t="s">
        <v>998</v>
      </c>
      <c r="G3946" t="s">
        <v>977</v>
      </c>
      <c r="H3946">
        <v>15</v>
      </c>
    </row>
    <row r="3947" spans="2:8" x14ac:dyDescent="0.3">
      <c r="B3947" t="s">
        <v>1320</v>
      </c>
      <c r="C3947" t="s">
        <v>1329</v>
      </c>
      <c r="D3947" t="s">
        <v>1339</v>
      </c>
      <c r="E3947" t="s">
        <v>982</v>
      </c>
      <c r="F3947" t="s">
        <v>998</v>
      </c>
      <c r="G3947" t="s">
        <v>977</v>
      </c>
      <c r="H3947">
        <v>11</v>
      </c>
    </row>
    <row r="3948" spans="2:8" x14ac:dyDescent="0.3">
      <c r="B3948" t="s">
        <v>1320</v>
      </c>
      <c r="C3948" t="s">
        <v>1329</v>
      </c>
      <c r="D3948" t="s">
        <v>1339</v>
      </c>
      <c r="E3948" t="s">
        <v>975</v>
      </c>
      <c r="F3948" t="s">
        <v>998</v>
      </c>
      <c r="G3948" t="s">
        <v>987</v>
      </c>
      <c r="H3948">
        <v>10</v>
      </c>
    </row>
    <row r="3949" spans="2:8" x14ac:dyDescent="0.3">
      <c r="B3949" t="s">
        <v>1320</v>
      </c>
      <c r="C3949" t="s">
        <v>1329</v>
      </c>
      <c r="D3949" t="s">
        <v>1339</v>
      </c>
      <c r="E3949" t="s">
        <v>982</v>
      </c>
      <c r="F3949" t="s">
        <v>998</v>
      </c>
      <c r="G3949" t="s">
        <v>987</v>
      </c>
      <c r="H3949">
        <v>17</v>
      </c>
    </row>
    <row r="3950" spans="2:8" x14ac:dyDescent="0.3">
      <c r="B3950" t="s">
        <v>1320</v>
      </c>
      <c r="C3950" t="s">
        <v>1329</v>
      </c>
      <c r="D3950" t="s">
        <v>1339</v>
      </c>
      <c r="E3950" t="s">
        <v>975</v>
      </c>
      <c r="F3950" t="s">
        <v>998</v>
      </c>
      <c r="G3950" t="s">
        <v>995</v>
      </c>
      <c r="H3950">
        <v>341</v>
      </c>
    </row>
    <row r="3951" spans="2:8" x14ac:dyDescent="0.3">
      <c r="B3951" t="s">
        <v>1320</v>
      </c>
      <c r="C3951" t="s">
        <v>1329</v>
      </c>
      <c r="D3951" t="s">
        <v>1339</v>
      </c>
      <c r="E3951" t="s">
        <v>982</v>
      </c>
      <c r="F3951" t="s">
        <v>998</v>
      </c>
      <c r="G3951" t="s">
        <v>995</v>
      </c>
      <c r="H3951">
        <v>281</v>
      </c>
    </row>
    <row r="3952" spans="2:8" x14ac:dyDescent="0.3">
      <c r="B3952" t="s">
        <v>1320</v>
      </c>
      <c r="C3952" t="s">
        <v>1329</v>
      </c>
      <c r="D3952" t="s">
        <v>1340</v>
      </c>
      <c r="E3952" t="s">
        <v>975</v>
      </c>
      <c r="F3952" t="s">
        <v>976</v>
      </c>
      <c r="G3952" t="s">
        <v>977</v>
      </c>
      <c r="H3952">
        <v>992</v>
      </c>
    </row>
    <row r="3953" spans="2:8" x14ac:dyDescent="0.3">
      <c r="B3953" t="s">
        <v>1320</v>
      </c>
      <c r="C3953" t="s">
        <v>1329</v>
      </c>
      <c r="D3953" t="s">
        <v>1340</v>
      </c>
      <c r="E3953" t="s">
        <v>982</v>
      </c>
      <c r="F3953" t="s">
        <v>976</v>
      </c>
      <c r="G3953" t="s">
        <v>977</v>
      </c>
      <c r="H3953">
        <v>959</v>
      </c>
    </row>
    <row r="3954" spans="2:8" x14ac:dyDescent="0.3">
      <c r="B3954" t="s">
        <v>1320</v>
      </c>
      <c r="C3954" t="s">
        <v>1329</v>
      </c>
      <c r="D3954" t="s">
        <v>1340</v>
      </c>
      <c r="E3954" t="s">
        <v>975</v>
      </c>
      <c r="F3954" t="s">
        <v>976</v>
      </c>
      <c r="G3954" t="s">
        <v>987</v>
      </c>
      <c r="H3954">
        <v>468</v>
      </c>
    </row>
    <row r="3955" spans="2:8" x14ac:dyDescent="0.3">
      <c r="B3955" t="s">
        <v>1320</v>
      </c>
      <c r="C3955" t="s">
        <v>1329</v>
      </c>
      <c r="D3955" t="s">
        <v>1340</v>
      </c>
      <c r="E3955" t="s">
        <v>982</v>
      </c>
      <c r="F3955" t="s">
        <v>976</v>
      </c>
      <c r="G3955" t="s">
        <v>987</v>
      </c>
      <c r="H3955">
        <v>488</v>
      </c>
    </row>
    <row r="3956" spans="2:8" x14ac:dyDescent="0.3">
      <c r="B3956" t="s">
        <v>1320</v>
      </c>
      <c r="C3956" t="s">
        <v>1329</v>
      </c>
      <c r="D3956" t="s">
        <v>1340</v>
      </c>
      <c r="E3956" t="s">
        <v>975</v>
      </c>
      <c r="F3956" t="s">
        <v>976</v>
      </c>
      <c r="G3956" t="s">
        <v>995</v>
      </c>
      <c r="H3956">
        <v>3521</v>
      </c>
    </row>
    <row r="3957" spans="2:8" x14ac:dyDescent="0.3">
      <c r="B3957" t="s">
        <v>1320</v>
      </c>
      <c r="C3957" t="s">
        <v>1329</v>
      </c>
      <c r="D3957" t="s">
        <v>1340</v>
      </c>
      <c r="E3957" t="s">
        <v>982</v>
      </c>
      <c r="F3957" t="s">
        <v>976</v>
      </c>
      <c r="G3957" t="s">
        <v>995</v>
      </c>
      <c r="H3957">
        <v>3829</v>
      </c>
    </row>
    <row r="3958" spans="2:8" x14ac:dyDescent="0.3">
      <c r="B3958" t="s">
        <v>1320</v>
      </c>
      <c r="C3958" t="s">
        <v>1329</v>
      </c>
      <c r="D3958" t="s">
        <v>1340</v>
      </c>
      <c r="E3958" t="s">
        <v>975</v>
      </c>
      <c r="F3958" t="s">
        <v>998</v>
      </c>
      <c r="G3958" t="s">
        <v>977</v>
      </c>
      <c r="H3958">
        <v>37</v>
      </c>
    </row>
    <row r="3959" spans="2:8" x14ac:dyDescent="0.3">
      <c r="B3959" t="s">
        <v>1320</v>
      </c>
      <c r="C3959" t="s">
        <v>1329</v>
      </c>
      <c r="D3959" t="s">
        <v>1340</v>
      </c>
      <c r="E3959" t="s">
        <v>982</v>
      </c>
      <c r="F3959" t="s">
        <v>998</v>
      </c>
      <c r="G3959" t="s">
        <v>977</v>
      </c>
      <c r="H3959">
        <v>27</v>
      </c>
    </row>
    <row r="3960" spans="2:8" x14ac:dyDescent="0.3">
      <c r="B3960" t="s">
        <v>1320</v>
      </c>
      <c r="C3960" t="s">
        <v>1329</v>
      </c>
      <c r="D3960" t="s">
        <v>1340</v>
      </c>
      <c r="E3960" t="s">
        <v>975</v>
      </c>
      <c r="F3960" t="s">
        <v>998</v>
      </c>
      <c r="G3960" t="s">
        <v>987</v>
      </c>
      <c r="H3960">
        <v>8</v>
      </c>
    </row>
    <row r="3961" spans="2:8" x14ac:dyDescent="0.3">
      <c r="B3961" t="s">
        <v>1320</v>
      </c>
      <c r="C3961" t="s">
        <v>1329</v>
      </c>
      <c r="D3961" t="s">
        <v>1340</v>
      </c>
      <c r="E3961" t="s">
        <v>982</v>
      </c>
      <c r="F3961" t="s">
        <v>998</v>
      </c>
      <c r="G3961" t="s">
        <v>987</v>
      </c>
      <c r="H3961">
        <v>13</v>
      </c>
    </row>
    <row r="3962" spans="2:8" x14ac:dyDescent="0.3">
      <c r="B3962" t="s">
        <v>1320</v>
      </c>
      <c r="C3962" t="s">
        <v>1329</v>
      </c>
      <c r="D3962" t="s">
        <v>1340</v>
      </c>
      <c r="E3962" t="s">
        <v>975</v>
      </c>
      <c r="F3962" t="s">
        <v>998</v>
      </c>
      <c r="G3962" t="s">
        <v>995</v>
      </c>
      <c r="H3962">
        <v>305</v>
      </c>
    </row>
    <row r="3963" spans="2:8" x14ac:dyDescent="0.3">
      <c r="B3963" t="s">
        <v>1320</v>
      </c>
      <c r="C3963" t="s">
        <v>1329</v>
      </c>
      <c r="D3963" t="s">
        <v>1340</v>
      </c>
      <c r="E3963" t="s">
        <v>982</v>
      </c>
      <c r="F3963" t="s">
        <v>998</v>
      </c>
      <c r="G3963" t="s">
        <v>995</v>
      </c>
      <c r="H3963">
        <v>271</v>
      </c>
    </row>
    <row r="3964" spans="2:8" x14ac:dyDescent="0.3">
      <c r="B3964" t="s">
        <v>1320</v>
      </c>
      <c r="C3964" t="s">
        <v>1329</v>
      </c>
      <c r="D3964" t="s">
        <v>1341</v>
      </c>
      <c r="E3964" t="s">
        <v>975</v>
      </c>
      <c r="F3964" t="s">
        <v>976</v>
      </c>
      <c r="G3964" t="s">
        <v>977</v>
      </c>
      <c r="H3964">
        <v>902</v>
      </c>
    </row>
    <row r="3965" spans="2:8" x14ac:dyDescent="0.3">
      <c r="B3965" t="s">
        <v>1320</v>
      </c>
      <c r="C3965" t="s">
        <v>1329</v>
      </c>
      <c r="D3965" t="s">
        <v>1341</v>
      </c>
      <c r="E3965" t="s">
        <v>982</v>
      </c>
      <c r="F3965" t="s">
        <v>976</v>
      </c>
      <c r="G3965" t="s">
        <v>977</v>
      </c>
      <c r="H3965">
        <v>872</v>
      </c>
    </row>
    <row r="3966" spans="2:8" x14ac:dyDescent="0.3">
      <c r="B3966" t="s">
        <v>1320</v>
      </c>
      <c r="C3966" t="s">
        <v>1329</v>
      </c>
      <c r="D3966" t="s">
        <v>1341</v>
      </c>
      <c r="E3966" t="s">
        <v>975</v>
      </c>
      <c r="F3966" t="s">
        <v>976</v>
      </c>
      <c r="G3966" t="s">
        <v>987</v>
      </c>
      <c r="H3966">
        <v>396</v>
      </c>
    </row>
    <row r="3967" spans="2:8" x14ac:dyDescent="0.3">
      <c r="B3967" t="s">
        <v>1320</v>
      </c>
      <c r="C3967" t="s">
        <v>1329</v>
      </c>
      <c r="D3967" t="s">
        <v>1341</v>
      </c>
      <c r="E3967" t="s">
        <v>982</v>
      </c>
      <c r="F3967" t="s">
        <v>976</v>
      </c>
      <c r="G3967" t="s">
        <v>987</v>
      </c>
      <c r="H3967">
        <v>447</v>
      </c>
    </row>
    <row r="3968" spans="2:8" x14ac:dyDescent="0.3">
      <c r="B3968" t="s">
        <v>1320</v>
      </c>
      <c r="C3968" t="s">
        <v>1329</v>
      </c>
      <c r="D3968" t="s">
        <v>1341</v>
      </c>
      <c r="E3968" t="s">
        <v>975</v>
      </c>
      <c r="F3968" t="s">
        <v>976</v>
      </c>
      <c r="G3968" t="s">
        <v>995</v>
      </c>
      <c r="H3968">
        <v>3112</v>
      </c>
    </row>
    <row r="3969" spans="2:8" x14ac:dyDescent="0.3">
      <c r="B3969" t="s">
        <v>1320</v>
      </c>
      <c r="C3969" t="s">
        <v>1329</v>
      </c>
      <c r="D3969" t="s">
        <v>1341</v>
      </c>
      <c r="E3969" t="s">
        <v>982</v>
      </c>
      <c r="F3969" t="s">
        <v>976</v>
      </c>
      <c r="G3969" t="s">
        <v>995</v>
      </c>
      <c r="H3969">
        <v>3525</v>
      </c>
    </row>
    <row r="3970" spans="2:8" x14ac:dyDescent="0.3">
      <c r="B3970" t="s">
        <v>1320</v>
      </c>
      <c r="C3970" t="s">
        <v>1329</v>
      </c>
      <c r="D3970" t="s">
        <v>1341</v>
      </c>
      <c r="E3970" t="s">
        <v>975</v>
      </c>
      <c r="F3970" t="s">
        <v>998</v>
      </c>
      <c r="G3970" t="s">
        <v>977</v>
      </c>
      <c r="H3970">
        <v>18</v>
      </c>
    </row>
    <row r="3971" spans="2:8" x14ac:dyDescent="0.3">
      <c r="B3971" t="s">
        <v>1320</v>
      </c>
      <c r="C3971" t="s">
        <v>1329</v>
      </c>
      <c r="D3971" t="s">
        <v>1341</v>
      </c>
      <c r="E3971" t="s">
        <v>982</v>
      </c>
      <c r="F3971" t="s">
        <v>998</v>
      </c>
      <c r="G3971" t="s">
        <v>977</v>
      </c>
      <c r="H3971">
        <v>21</v>
      </c>
    </row>
    <row r="3972" spans="2:8" x14ac:dyDescent="0.3">
      <c r="B3972" t="s">
        <v>1320</v>
      </c>
      <c r="C3972" t="s">
        <v>1329</v>
      </c>
      <c r="D3972" t="s">
        <v>1341</v>
      </c>
      <c r="E3972" t="s">
        <v>975</v>
      </c>
      <c r="F3972" t="s">
        <v>998</v>
      </c>
      <c r="G3972" t="s">
        <v>987</v>
      </c>
      <c r="H3972">
        <v>13</v>
      </c>
    </row>
    <row r="3973" spans="2:8" x14ac:dyDescent="0.3">
      <c r="B3973" t="s">
        <v>1320</v>
      </c>
      <c r="C3973" t="s">
        <v>1329</v>
      </c>
      <c r="D3973" t="s">
        <v>1341</v>
      </c>
      <c r="E3973" t="s">
        <v>982</v>
      </c>
      <c r="F3973" t="s">
        <v>998</v>
      </c>
      <c r="G3973" t="s">
        <v>987</v>
      </c>
      <c r="H3973">
        <v>9</v>
      </c>
    </row>
    <row r="3974" spans="2:8" x14ac:dyDescent="0.3">
      <c r="B3974" t="s">
        <v>1320</v>
      </c>
      <c r="C3974" t="s">
        <v>1329</v>
      </c>
      <c r="D3974" t="s">
        <v>1341</v>
      </c>
      <c r="E3974" t="s">
        <v>975</v>
      </c>
      <c r="F3974" t="s">
        <v>998</v>
      </c>
      <c r="G3974" t="s">
        <v>995</v>
      </c>
      <c r="H3974">
        <v>679</v>
      </c>
    </row>
    <row r="3975" spans="2:8" x14ac:dyDescent="0.3">
      <c r="B3975" t="s">
        <v>1320</v>
      </c>
      <c r="C3975" t="s">
        <v>1329</v>
      </c>
      <c r="D3975" t="s">
        <v>1341</v>
      </c>
      <c r="E3975" t="s">
        <v>982</v>
      </c>
      <c r="F3975" t="s">
        <v>998</v>
      </c>
      <c r="G3975" t="s">
        <v>995</v>
      </c>
      <c r="H3975">
        <v>656</v>
      </c>
    </row>
    <row r="3976" spans="2:8" x14ac:dyDescent="0.3">
      <c r="B3976" t="s">
        <v>1320</v>
      </c>
      <c r="C3976" t="s">
        <v>1329</v>
      </c>
      <c r="D3976" t="s">
        <v>1342</v>
      </c>
      <c r="E3976" t="s">
        <v>975</v>
      </c>
      <c r="F3976" t="s">
        <v>976</v>
      </c>
      <c r="G3976" t="s">
        <v>977</v>
      </c>
      <c r="H3976">
        <v>813</v>
      </c>
    </row>
    <row r="3977" spans="2:8" x14ac:dyDescent="0.3">
      <c r="B3977" t="s">
        <v>1320</v>
      </c>
      <c r="C3977" t="s">
        <v>1329</v>
      </c>
      <c r="D3977" t="s">
        <v>1342</v>
      </c>
      <c r="E3977" t="s">
        <v>982</v>
      </c>
      <c r="F3977" t="s">
        <v>976</v>
      </c>
      <c r="G3977" t="s">
        <v>977</v>
      </c>
      <c r="H3977">
        <v>767</v>
      </c>
    </row>
    <row r="3978" spans="2:8" x14ac:dyDescent="0.3">
      <c r="B3978" t="s">
        <v>1320</v>
      </c>
      <c r="C3978" t="s">
        <v>1329</v>
      </c>
      <c r="D3978" t="s">
        <v>1342</v>
      </c>
      <c r="E3978" t="s">
        <v>975</v>
      </c>
      <c r="F3978" t="s">
        <v>976</v>
      </c>
      <c r="G3978" t="s">
        <v>987</v>
      </c>
      <c r="H3978">
        <v>393</v>
      </c>
    </row>
    <row r="3979" spans="2:8" x14ac:dyDescent="0.3">
      <c r="B3979" t="s">
        <v>1320</v>
      </c>
      <c r="C3979" t="s">
        <v>1329</v>
      </c>
      <c r="D3979" t="s">
        <v>1342</v>
      </c>
      <c r="E3979" t="s">
        <v>982</v>
      </c>
      <c r="F3979" t="s">
        <v>976</v>
      </c>
      <c r="G3979" t="s">
        <v>987</v>
      </c>
      <c r="H3979">
        <v>380</v>
      </c>
    </row>
    <row r="3980" spans="2:8" x14ac:dyDescent="0.3">
      <c r="B3980" t="s">
        <v>1320</v>
      </c>
      <c r="C3980" t="s">
        <v>1329</v>
      </c>
      <c r="D3980" t="s">
        <v>1342</v>
      </c>
      <c r="E3980" t="s">
        <v>975</v>
      </c>
      <c r="F3980" t="s">
        <v>976</v>
      </c>
      <c r="G3980" t="s">
        <v>995</v>
      </c>
      <c r="H3980">
        <v>3037</v>
      </c>
    </row>
    <row r="3981" spans="2:8" x14ac:dyDescent="0.3">
      <c r="B3981" t="s">
        <v>1320</v>
      </c>
      <c r="C3981" t="s">
        <v>1329</v>
      </c>
      <c r="D3981" t="s">
        <v>1342</v>
      </c>
      <c r="E3981" t="s">
        <v>982</v>
      </c>
      <c r="F3981" t="s">
        <v>976</v>
      </c>
      <c r="G3981" t="s">
        <v>995</v>
      </c>
      <c r="H3981">
        <v>3342</v>
      </c>
    </row>
    <row r="3982" spans="2:8" x14ac:dyDescent="0.3">
      <c r="B3982" t="s">
        <v>1320</v>
      </c>
      <c r="C3982" t="s">
        <v>1329</v>
      </c>
      <c r="D3982" t="s">
        <v>1342</v>
      </c>
      <c r="E3982" t="s">
        <v>975</v>
      </c>
      <c r="F3982" t="s">
        <v>998</v>
      </c>
      <c r="G3982" t="s">
        <v>977</v>
      </c>
      <c r="H3982">
        <v>22</v>
      </c>
    </row>
    <row r="3983" spans="2:8" x14ac:dyDescent="0.3">
      <c r="B3983" t="s">
        <v>1320</v>
      </c>
      <c r="C3983" t="s">
        <v>1329</v>
      </c>
      <c r="D3983" t="s">
        <v>1342</v>
      </c>
      <c r="E3983" t="s">
        <v>982</v>
      </c>
      <c r="F3983" t="s">
        <v>998</v>
      </c>
      <c r="G3983" t="s">
        <v>977</v>
      </c>
      <c r="H3983">
        <v>8</v>
      </c>
    </row>
    <row r="3984" spans="2:8" x14ac:dyDescent="0.3">
      <c r="B3984" t="s">
        <v>1320</v>
      </c>
      <c r="C3984" t="s">
        <v>1329</v>
      </c>
      <c r="D3984" t="s">
        <v>1342</v>
      </c>
      <c r="E3984" t="s">
        <v>975</v>
      </c>
      <c r="F3984" t="s">
        <v>998</v>
      </c>
      <c r="G3984" t="s">
        <v>987</v>
      </c>
      <c r="H3984">
        <v>4</v>
      </c>
    </row>
    <row r="3985" spans="2:8" x14ac:dyDescent="0.3">
      <c r="B3985" t="s">
        <v>1320</v>
      </c>
      <c r="C3985" t="s">
        <v>1329</v>
      </c>
      <c r="D3985" t="s">
        <v>1342</v>
      </c>
      <c r="E3985" t="s">
        <v>982</v>
      </c>
      <c r="F3985" t="s">
        <v>998</v>
      </c>
      <c r="G3985" t="s">
        <v>987</v>
      </c>
      <c r="H3985">
        <v>9</v>
      </c>
    </row>
    <row r="3986" spans="2:8" x14ac:dyDescent="0.3">
      <c r="B3986" t="s">
        <v>1320</v>
      </c>
      <c r="C3986" t="s">
        <v>1329</v>
      </c>
      <c r="D3986" t="s">
        <v>1342</v>
      </c>
      <c r="E3986" t="s">
        <v>975</v>
      </c>
      <c r="F3986" t="s">
        <v>998</v>
      </c>
      <c r="G3986" t="s">
        <v>995</v>
      </c>
      <c r="H3986">
        <v>167</v>
      </c>
    </row>
    <row r="3987" spans="2:8" x14ac:dyDescent="0.3">
      <c r="B3987" t="s">
        <v>1320</v>
      </c>
      <c r="C3987" t="s">
        <v>1329</v>
      </c>
      <c r="D3987" t="s">
        <v>1342</v>
      </c>
      <c r="E3987" t="s">
        <v>982</v>
      </c>
      <c r="F3987" t="s">
        <v>998</v>
      </c>
      <c r="G3987" t="s">
        <v>995</v>
      </c>
      <c r="H3987">
        <v>160</v>
      </c>
    </row>
    <row r="3988" spans="2:8" x14ac:dyDescent="0.3">
      <c r="B3988" t="s">
        <v>1320</v>
      </c>
      <c r="C3988" t="s">
        <v>1343</v>
      </c>
      <c r="D3988" t="s">
        <v>1344</v>
      </c>
      <c r="E3988" t="s">
        <v>975</v>
      </c>
      <c r="F3988" t="s">
        <v>976</v>
      </c>
      <c r="G3988" t="s">
        <v>977</v>
      </c>
      <c r="H3988">
        <v>1726</v>
      </c>
    </row>
    <row r="3989" spans="2:8" x14ac:dyDescent="0.3">
      <c r="B3989" t="s">
        <v>1320</v>
      </c>
      <c r="C3989" t="s">
        <v>1343</v>
      </c>
      <c r="D3989" t="s">
        <v>1344</v>
      </c>
      <c r="E3989" t="s">
        <v>982</v>
      </c>
      <c r="F3989" t="s">
        <v>976</v>
      </c>
      <c r="G3989" t="s">
        <v>977</v>
      </c>
      <c r="H3989">
        <v>1756</v>
      </c>
    </row>
    <row r="3990" spans="2:8" x14ac:dyDescent="0.3">
      <c r="B3990" t="s">
        <v>1320</v>
      </c>
      <c r="C3990" t="s">
        <v>1343</v>
      </c>
      <c r="D3990" t="s">
        <v>1344</v>
      </c>
      <c r="E3990" t="s">
        <v>975</v>
      </c>
      <c r="F3990" t="s">
        <v>976</v>
      </c>
      <c r="G3990" t="s">
        <v>987</v>
      </c>
      <c r="H3990">
        <v>727</v>
      </c>
    </row>
    <row r="3991" spans="2:8" x14ac:dyDescent="0.3">
      <c r="B3991" t="s">
        <v>1320</v>
      </c>
      <c r="C3991" t="s">
        <v>1343</v>
      </c>
      <c r="D3991" t="s">
        <v>1344</v>
      </c>
      <c r="E3991" t="s">
        <v>982</v>
      </c>
      <c r="F3991" t="s">
        <v>976</v>
      </c>
      <c r="G3991" t="s">
        <v>987</v>
      </c>
      <c r="H3991">
        <v>739</v>
      </c>
    </row>
    <row r="3992" spans="2:8" x14ac:dyDescent="0.3">
      <c r="B3992" t="s">
        <v>1320</v>
      </c>
      <c r="C3992" t="s">
        <v>1343</v>
      </c>
      <c r="D3992" t="s">
        <v>1344</v>
      </c>
      <c r="E3992" t="s">
        <v>975</v>
      </c>
      <c r="F3992" t="s">
        <v>976</v>
      </c>
      <c r="G3992" t="s">
        <v>995</v>
      </c>
      <c r="H3992">
        <v>5731</v>
      </c>
    </row>
    <row r="3993" spans="2:8" x14ac:dyDescent="0.3">
      <c r="B3993" t="s">
        <v>1320</v>
      </c>
      <c r="C3993" t="s">
        <v>1343</v>
      </c>
      <c r="D3993" t="s">
        <v>1344</v>
      </c>
      <c r="E3993" t="s">
        <v>982</v>
      </c>
      <c r="F3993" t="s">
        <v>976</v>
      </c>
      <c r="G3993" t="s">
        <v>995</v>
      </c>
      <c r="H3993">
        <v>6855</v>
      </c>
    </row>
    <row r="3994" spans="2:8" x14ac:dyDescent="0.3">
      <c r="B3994" t="s">
        <v>1320</v>
      </c>
      <c r="C3994" t="s">
        <v>1343</v>
      </c>
      <c r="D3994" t="s">
        <v>1344</v>
      </c>
      <c r="E3994" t="s">
        <v>975</v>
      </c>
      <c r="F3994" t="s">
        <v>998</v>
      </c>
      <c r="G3994" t="s">
        <v>977</v>
      </c>
      <c r="H3994">
        <v>47</v>
      </c>
    </row>
    <row r="3995" spans="2:8" x14ac:dyDescent="0.3">
      <c r="B3995" t="s">
        <v>1320</v>
      </c>
      <c r="C3995" t="s">
        <v>1343</v>
      </c>
      <c r="D3995" t="s">
        <v>1344</v>
      </c>
      <c r="E3995" t="s">
        <v>982</v>
      </c>
      <c r="F3995" t="s">
        <v>998</v>
      </c>
      <c r="G3995" t="s">
        <v>977</v>
      </c>
      <c r="H3995">
        <v>53</v>
      </c>
    </row>
    <row r="3996" spans="2:8" x14ac:dyDescent="0.3">
      <c r="B3996" t="s">
        <v>1320</v>
      </c>
      <c r="C3996" t="s">
        <v>1343</v>
      </c>
      <c r="D3996" t="s">
        <v>1344</v>
      </c>
      <c r="E3996" t="s">
        <v>975</v>
      </c>
      <c r="F3996" t="s">
        <v>998</v>
      </c>
      <c r="G3996" t="s">
        <v>987</v>
      </c>
      <c r="H3996">
        <v>28</v>
      </c>
    </row>
    <row r="3997" spans="2:8" x14ac:dyDescent="0.3">
      <c r="B3997" t="s">
        <v>1320</v>
      </c>
      <c r="C3997" t="s">
        <v>1343</v>
      </c>
      <c r="D3997" t="s">
        <v>1344</v>
      </c>
      <c r="E3997" t="s">
        <v>982</v>
      </c>
      <c r="F3997" t="s">
        <v>998</v>
      </c>
      <c r="G3997" t="s">
        <v>987</v>
      </c>
      <c r="H3997">
        <v>45</v>
      </c>
    </row>
    <row r="3998" spans="2:8" x14ac:dyDescent="0.3">
      <c r="B3998" t="s">
        <v>1320</v>
      </c>
      <c r="C3998" t="s">
        <v>1343</v>
      </c>
      <c r="D3998" t="s">
        <v>1344</v>
      </c>
      <c r="E3998" t="s">
        <v>975</v>
      </c>
      <c r="F3998" t="s">
        <v>998</v>
      </c>
      <c r="G3998" t="s">
        <v>995</v>
      </c>
      <c r="H3998">
        <v>1198</v>
      </c>
    </row>
    <row r="3999" spans="2:8" x14ac:dyDescent="0.3">
      <c r="B3999" t="s">
        <v>1320</v>
      </c>
      <c r="C3999" t="s">
        <v>1343</v>
      </c>
      <c r="D3999" t="s">
        <v>1344</v>
      </c>
      <c r="E3999" t="s">
        <v>982</v>
      </c>
      <c r="F3999" t="s">
        <v>998</v>
      </c>
      <c r="G3999" t="s">
        <v>995</v>
      </c>
      <c r="H3999">
        <v>1200</v>
      </c>
    </row>
    <row r="4000" spans="2:8" x14ac:dyDescent="0.3">
      <c r="B4000" t="s">
        <v>1320</v>
      </c>
      <c r="C4000" t="s">
        <v>1343</v>
      </c>
      <c r="D4000" t="s">
        <v>1345</v>
      </c>
      <c r="E4000" t="s">
        <v>975</v>
      </c>
      <c r="F4000" t="s">
        <v>976</v>
      </c>
      <c r="G4000" t="s">
        <v>977</v>
      </c>
      <c r="H4000">
        <v>1580</v>
      </c>
    </row>
    <row r="4001" spans="2:8" x14ac:dyDescent="0.3">
      <c r="B4001" t="s">
        <v>1320</v>
      </c>
      <c r="C4001" t="s">
        <v>1343</v>
      </c>
      <c r="D4001" t="s">
        <v>1345</v>
      </c>
      <c r="E4001" t="s">
        <v>982</v>
      </c>
      <c r="F4001" t="s">
        <v>976</v>
      </c>
      <c r="G4001" t="s">
        <v>977</v>
      </c>
      <c r="H4001">
        <v>1504</v>
      </c>
    </row>
    <row r="4002" spans="2:8" x14ac:dyDescent="0.3">
      <c r="B4002" t="s">
        <v>1320</v>
      </c>
      <c r="C4002" t="s">
        <v>1343</v>
      </c>
      <c r="D4002" t="s">
        <v>1345</v>
      </c>
      <c r="E4002" t="s">
        <v>975</v>
      </c>
      <c r="F4002" t="s">
        <v>976</v>
      </c>
      <c r="G4002" t="s">
        <v>987</v>
      </c>
      <c r="H4002">
        <v>608</v>
      </c>
    </row>
    <row r="4003" spans="2:8" x14ac:dyDescent="0.3">
      <c r="B4003" t="s">
        <v>1320</v>
      </c>
      <c r="C4003" t="s">
        <v>1343</v>
      </c>
      <c r="D4003" t="s">
        <v>1345</v>
      </c>
      <c r="E4003" t="s">
        <v>982</v>
      </c>
      <c r="F4003" t="s">
        <v>976</v>
      </c>
      <c r="G4003" t="s">
        <v>987</v>
      </c>
      <c r="H4003">
        <v>601</v>
      </c>
    </row>
    <row r="4004" spans="2:8" x14ac:dyDescent="0.3">
      <c r="B4004" t="s">
        <v>1320</v>
      </c>
      <c r="C4004" t="s">
        <v>1343</v>
      </c>
      <c r="D4004" t="s">
        <v>1345</v>
      </c>
      <c r="E4004" t="s">
        <v>975</v>
      </c>
      <c r="F4004" t="s">
        <v>976</v>
      </c>
      <c r="G4004" t="s">
        <v>995</v>
      </c>
      <c r="H4004">
        <v>5371</v>
      </c>
    </row>
    <row r="4005" spans="2:8" x14ac:dyDescent="0.3">
      <c r="B4005" t="s">
        <v>1320</v>
      </c>
      <c r="C4005" t="s">
        <v>1343</v>
      </c>
      <c r="D4005" t="s">
        <v>1345</v>
      </c>
      <c r="E4005" t="s">
        <v>982</v>
      </c>
      <c r="F4005" t="s">
        <v>976</v>
      </c>
      <c r="G4005" t="s">
        <v>995</v>
      </c>
      <c r="H4005">
        <v>6094</v>
      </c>
    </row>
    <row r="4006" spans="2:8" x14ac:dyDescent="0.3">
      <c r="B4006" t="s">
        <v>1320</v>
      </c>
      <c r="C4006" t="s">
        <v>1343</v>
      </c>
      <c r="D4006" t="s">
        <v>1345</v>
      </c>
      <c r="E4006" t="s">
        <v>975</v>
      </c>
      <c r="F4006" t="s">
        <v>998</v>
      </c>
      <c r="G4006" t="s">
        <v>977</v>
      </c>
      <c r="H4006">
        <v>33</v>
      </c>
    </row>
    <row r="4007" spans="2:8" x14ac:dyDescent="0.3">
      <c r="B4007" t="s">
        <v>1320</v>
      </c>
      <c r="C4007" t="s">
        <v>1343</v>
      </c>
      <c r="D4007" t="s">
        <v>1345</v>
      </c>
      <c r="E4007" t="s">
        <v>982</v>
      </c>
      <c r="F4007" t="s">
        <v>998</v>
      </c>
      <c r="G4007" t="s">
        <v>977</v>
      </c>
      <c r="H4007">
        <v>24</v>
      </c>
    </row>
    <row r="4008" spans="2:8" x14ac:dyDescent="0.3">
      <c r="B4008" t="s">
        <v>1320</v>
      </c>
      <c r="C4008" t="s">
        <v>1343</v>
      </c>
      <c r="D4008" t="s">
        <v>1345</v>
      </c>
      <c r="E4008" t="s">
        <v>975</v>
      </c>
      <c r="F4008" t="s">
        <v>998</v>
      </c>
      <c r="G4008" t="s">
        <v>987</v>
      </c>
      <c r="H4008">
        <v>12</v>
      </c>
    </row>
    <row r="4009" spans="2:8" x14ac:dyDescent="0.3">
      <c r="B4009" t="s">
        <v>1320</v>
      </c>
      <c r="C4009" t="s">
        <v>1343</v>
      </c>
      <c r="D4009" t="s">
        <v>1345</v>
      </c>
      <c r="E4009" t="s">
        <v>982</v>
      </c>
      <c r="F4009" t="s">
        <v>998</v>
      </c>
      <c r="G4009" t="s">
        <v>987</v>
      </c>
      <c r="H4009">
        <v>18</v>
      </c>
    </row>
    <row r="4010" spans="2:8" x14ac:dyDescent="0.3">
      <c r="B4010" t="s">
        <v>1320</v>
      </c>
      <c r="C4010" t="s">
        <v>1343</v>
      </c>
      <c r="D4010" t="s">
        <v>1345</v>
      </c>
      <c r="E4010" t="s">
        <v>975</v>
      </c>
      <c r="F4010" t="s">
        <v>998</v>
      </c>
      <c r="G4010" t="s">
        <v>995</v>
      </c>
      <c r="H4010">
        <v>542</v>
      </c>
    </row>
    <row r="4011" spans="2:8" x14ac:dyDescent="0.3">
      <c r="B4011" t="s">
        <v>1320</v>
      </c>
      <c r="C4011" t="s">
        <v>1343</v>
      </c>
      <c r="D4011" t="s">
        <v>1345</v>
      </c>
      <c r="E4011" t="s">
        <v>982</v>
      </c>
      <c r="F4011" t="s">
        <v>998</v>
      </c>
      <c r="G4011" t="s">
        <v>995</v>
      </c>
      <c r="H4011">
        <v>556</v>
      </c>
    </row>
    <row r="4012" spans="2:8" x14ac:dyDescent="0.3">
      <c r="B4012" t="s">
        <v>1320</v>
      </c>
      <c r="C4012" t="s">
        <v>1343</v>
      </c>
      <c r="D4012" t="s">
        <v>1346</v>
      </c>
      <c r="E4012" t="s">
        <v>975</v>
      </c>
      <c r="F4012" t="s">
        <v>976</v>
      </c>
      <c r="G4012" t="s">
        <v>977</v>
      </c>
      <c r="H4012">
        <v>1929</v>
      </c>
    </row>
    <row r="4013" spans="2:8" x14ac:dyDescent="0.3">
      <c r="B4013" t="s">
        <v>1320</v>
      </c>
      <c r="C4013" t="s">
        <v>1343</v>
      </c>
      <c r="D4013" t="s">
        <v>1346</v>
      </c>
      <c r="E4013" t="s">
        <v>982</v>
      </c>
      <c r="F4013" t="s">
        <v>976</v>
      </c>
      <c r="G4013" t="s">
        <v>977</v>
      </c>
      <c r="H4013">
        <v>1771</v>
      </c>
    </row>
    <row r="4014" spans="2:8" x14ac:dyDescent="0.3">
      <c r="B4014" t="s">
        <v>1320</v>
      </c>
      <c r="C4014" t="s">
        <v>1343</v>
      </c>
      <c r="D4014" t="s">
        <v>1346</v>
      </c>
      <c r="E4014" t="s">
        <v>975</v>
      </c>
      <c r="F4014" t="s">
        <v>976</v>
      </c>
      <c r="G4014" t="s">
        <v>987</v>
      </c>
      <c r="H4014">
        <v>702</v>
      </c>
    </row>
    <row r="4015" spans="2:8" x14ac:dyDescent="0.3">
      <c r="B4015" t="s">
        <v>1320</v>
      </c>
      <c r="C4015" t="s">
        <v>1343</v>
      </c>
      <c r="D4015" t="s">
        <v>1346</v>
      </c>
      <c r="E4015" t="s">
        <v>982</v>
      </c>
      <c r="F4015" t="s">
        <v>976</v>
      </c>
      <c r="G4015" t="s">
        <v>987</v>
      </c>
      <c r="H4015">
        <v>773</v>
      </c>
    </row>
    <row r="4016" spans="2:8" x14ac:dyDescent="0.3">
      <c r="B4016" t="s">
        <v>1320</v>
      </c>
      <c r="C4016" t="s">
        <v>1343</v>
      </c>
      <c r="D4016" t="s">
        <v>1346</v>
      </c>
      <c r="E4016" t="s">
        <v>975</v>
      </c>
      <c r="F4016" t="s">
        <v>976</v>
      </c>
      <c r="G4016" t="s">
        <v>995</v>
      </c>
      <c r="H4016">
        <v>6341</v>
      </c>
    </row>
    <row r="4017" spans="2:8" x14ac:dyDescent="0.3">
      <c r="B4017" t="s">
        <v>1320</v>
      </c>
      <c r="C4017" t="s">
        <v>1343</v>
      </c>
      <c r="D4017" t="s">
        <v>1346</v>
      </c>
      <c r="E4017" t="s">
        <v>982</v>
      </c>
      <c r="F4017" t="s">
        <v>976</v>
      </c>
      <c r="G4017" t="s">
        <v>995</v>
      </c>
      <c r="H4017">
        <v>7602</v>
      </c>
    </row>
    <row r="4018" spans="2:8" x14ac:dyDescent="0.3">
      <c r="B4018" t="s">
        <v>1320</v>
      </c>
      <c r="C4018" t="s">
        <v>1343</v>
      </c>
      <c r="D4018" t="s">
        <v>1346</v>
      </c>
      <c r="E4018" t="s">
        <v>975</v>
      </c>
      <c r="F4018" t="s">
        <v>998</v>
      </c>
      <c r="G4018" t="s">
        <v>977</v>
      </c>
      <c r="H4018">
        <v>57</v>
      </c>
    </row>
    <row r="4019" spans="2:8" x14ac:dyDescent="0.3">
      <c r="B4019" t="s">
        <v>1320</v>
      </c>
      <c r="C4019" t="s">
        <v>1343</v>
      </c>
      <c r="D4019" t="s">
        <v>1346</v>
      </c>
      <c r="E4019" t="s">
        <v>982</v>
      </c>
      <c r="F4019" t="s">
        <v>998</v>
      </c>
      <c r="G4019" t="s">
        <v>977</v>
      </c>
      <c r="H4019">
        <v>58</v>
      </c>
    </row>
    <row r="4020" spans="2:8" x14ac:dyDescent="0.3">
      <c r="B4020" t="s">
        <v>1320</v>
      </c>
      <c r="C4020" t="s">
        <v>1343</v>
      </c>
      <c r="D4020" t="s">
        <v>1346</v>
      </c>
      <c r="E4020" t="s">
        <v>975</v>
      </c>
      <c r="F4020" t="s">
        <v>998</v>
      </c>
      <c r="G4020" t="s">
        <v>987</v>
      </c>
      <c r="H4020">
        <v>27</v>
      </c>
    </row>
    <row r="4021" spans="2:8" x14ac:dyDescent="0.3">
      <c r="B4021" t="s">
        <v>1320</v>
      </c>
      <c r="C4021" t="s">
        <v>1343</v>
      </c>
      <c r="D4021" t="s">
        <v>1346</v>
      </c>
      <c r="E4021" t="s">
        <v>982</v>
      </c>
      <c r="F4021" t="s">
        <v>998</v>
      </c>
      <c r="G4021" t="s">
        <v>987</v>
      </c>
      <c r="H4021">
        <v>39</v>
      </c>
    </row>
    <row r="4022" spans="2:8" x14ac:dyDescent="0.3">
      <c r="B4022" t="s">
        <v>1320</v>
      </c>
      <c r="C4022" t="s">
        <v>1343</v>
      </c>
      <c r="D4022" t="s">
        <v>1346</v>
      </c>
      <c r="E4022" t="s">
        <v>975</v>
      </c>
      <c r="F4022" t="s">
        <v>998</v>
      </c>
      <c r="G4022" t="s">
        <v>995</v>
      </c>
      <c r="H4022">
        <v>945</v>
      </c>
    </row>
    <row r="4023" spans="2:8" x14ac:dyDescent="0.3">
      <c r="B4023" t="s">
        <v>1320</v>
      </c>
      <c r="C4023" t="s">
        <v>1343</v>
      </c>
      <c r="D4023" t="s">
        <v>1346</v>
      </c>
      <c r="E4023" t="s">
        <v>982</v>
      </c>
      <c r="F4023" t="s">
        <v>998</v>
      </c>
      <c r="G4023" t="s">
        <v>995</v>
      </c>
      <c r="H4023">
        <v>945</v>
      </c>
    </row>
    <row r="4024" spans="2:8" x14ac:dyDescent="0.3">
      <c r="B4024" t="s">
        <v>1320</v>
      </c>
      <c r="C4024" t="s">
        <v>1343</v>
      </c>
      <c r="D4024" t="s">
        <v>1347</v>
      </c>
      <c r="E4024" t="s">
        <v>975</v>
      </c>
      <c r="F4024" t="s">
        <v>976</v>
      </c>
      <c r="G4024" t="s">
        <v>977</v>
      </c>
      <c r="H4024">
        <v>594</v>
      </c>
    </row>
    <row r="4025" spans="2:8" x14ac:dyDescent="0.3">
      <c r="B4025" t="s">
        <v>1320</v>
      </c>
      <c r="C4025" t="s">
        <v>1343</v>
      </c>
      <c r="D4025" t="s">
        <v>1347</v>
      </c>
      <c r="E4025" t="s">
        <v>982</v>
      </c>
      <c r="F4025" t="s">
        <v>976</v>
      </c>
      <c r="G4025" t="s">
        <v>977</v>
      </c>
      <c r="H4025">
        <v>577</v>
      </c>
    </row>
    <row r="4026" spans="2:8" x14ac:dyDescent="0.3">
      <c r="B4026" t="s">
        <v>1320</v>
      </c>
      <c r="C4026" t="s">
        <v>1343</v>
      </c>
      <c r="D4026" t="s">
        <v>1347</v>
      </c>
      <c r="E4026" t="s">
        <v>975</v>
      </c>
      <c r="F4026" t="s">
        <v>976</v>
      </c>
      <c r="G4026" t="s">
        <v>987</v>
      </c>
      <c r="H4026">
        <v>224</v>
      </c>
    </row>
    <row r="4027" spans="2:8" x14ac:dyDescent="0.3">
      <c r="B4027" t="s">
        <v>1320</v>
      </c>
      <c r="C4027" t="s">
        <v>1343</v>
      </c>
      <c r="D4027" t="s">
        <v>1347</v>
      </c>
      <c r="E4027" t="s">
        <v>982</v>
      </c>
      <c r="F4027" t="s">
        <v>976</v>
      </c>
      <c r="G4027" t="s">
        <v>987</v>
      </c>
      <c r="H4027">
        <v>270</v>
      </c>
    </row>
    <row r="4028" spans="2:8" x14ac:dyDescent="0.3">
      <c r="B4028" t="s">
        <v>1320</v>
      </c>
      <c r="C4028" t="s">
        <v>1343</v>
      </c>
      <c r="D4028" t="s">
        <v>1347</v>
      </c>
      <c r="E4028" t="s">
        <v>975</v>
      </c>
      <c r="F4028" t="s">
        <v>976</v>
      </c>
      <c r="G4028" t="s">
        <v>995</v>
      </c>
      <c r="H4028">
        <v>2137</v>
      </c>
    </row>
    <row r="4029" spans="2:8" x14ac:dyDescent="0.3">
      <c r="B4029" t="s">
        <v>1320</v>
      </c>
      <c r="C4029" t="s">
        <v>1343</v>
      </c>
      <c r="D4029" t="s">
        <v>1347</v>
      </c>
      <c r="E4029" t="s">
        <v>982</v>
      </c>
      <c r="F4029" t="s">
        <v>976</v>
      </c>
      <c r="G4029" t="s">
        <v>995</v>
      </c>
      <c r="H4029">
        <v>2353</v>
      </c>
    </row>
    <row r="4030" spans="2:8" x14ac:dyDescent="0.3">
      <c r="B4030" t="s">
        <v>1320</v>
      </c>
      <c r="C4030" t="s">
        <v>1343</v>
      </c>
      <c r="D4030" t="s">
        <v>1347</v>
      </c>
      <c r="E4030" t="s">
        <v>975</v>
      </c>
      <c r="F4030" t="s">
        <v>998</v>
      </c>
      <c r="G4030" t="s">
        <v>977</v>
      </c>
      <c r="H4030">
        <v>15</v>
      </c>
    </row>
    <row r="4031" spans="2:8" x14ac:dyDescent="0.3">
      <c r="B4031" t="s">
        <v>1320</v>
      </c>
      <c r="C4031" t="s">
        <v>1343</v>
      </c>
      <c r="D4031" t="s">
        <v>1347</v>
      </c>
      <c r="E4031" t="s">
        <v>982</v>
      </c>
      <c r="F4031" t="s">
        <v>998</v>
      </c>
      <c r="G4031" t="s">
        <v>977</v>
      </c>
      <c r="H4031">
        <v>25</v>
      </c>
    </row>
    <row r="4032" spans="2:8" x14ac:dyDescent="0.3">
      <c r="B4032" t="s">
        <v>1320</v>
      </c>
      <c r="C4032" t="s">
        <v>1343</v>
      </c>
      <c r="D4032" t="s">
        <v>1347</v>
      </c>
      <c r="E4032" t="s">
        <v>975</v>
      </c>
      <c r="F4032" t="s">
        <v>998</v>
      </c>
      <c r="G4032" t="s">
        <v>987</v>
      </c>
      <c r="H4032">
        <v>8</v>
      </c>
    </row>
    <row r="4033" spans="2:8" x14ac:dyDescent="0.3">
      <c r="B4033" t="s">
        <v>1320</v>
      </c>
      <c r="C4033" t="s">
        <v>1343</v>
      </c>
      <c r="D4033" t="s">
        <v>1347</v>
      </c>
      <c r="E4033" t="s">
        <v>982</v>
      </c>
      <c r="F4033" t="s">
        <v>998</v>
      </c>
      <c r="G4033" t="s">
        <v>987</v>
      </c>
      <c r="H4033">
        <v>14</v>
      </c>
    </row>
    <row r="4034" spans="2:8" x14ac:dyDescent="0.3">
      <c r="B4034" t="s">
        <v>1320</v>
      </c>
      <c r="C4034" t="s">
        <v>1343</v>
      </c>
      <c r="D4034" t="s">
        <v>1347</v>
      </c>
      <c r="E4034" t="s">
        <v>975</v>
      </c>
      <c r="F4034" t="s">
        <v>998</v>
      </c>
      <c r="G4034" t="s">
        <v>995</v>
      </c>
      <c r="H4034">
        <v>252</v>
      </c>
    </row>
    <row r="4035" spans="2:8" x14ac:dyDescent="0.3">
      <c r="B4035" t="s">
        <v>1320</v>
      </c>
      <c r="C4035" t="s">
        <v>1343</v>
      </c>
      <c r="D4035" t="s">
        <v>1347</v>
      </c>
      <c r="E4035" t="s">
        <v>982</v>
      </c>
      <c r="F4035" t="s">
        <v>998</v>
      </c>
      <c r="G4035" t="s">
        <v>995</v>
      </c>
      <c r="H4035">
        <v>309</v>
      </c>
    </row>
    <row r="4036" spans="2:8" x14ac:dyDescent="0.3">
      <c r="B4036" t="s">
        <v>1320</v>
      </c>
      <c r="C4036" t="s">
        <v>1343</v>
      </c>
      <c r="D4036" t="s">
        <v>1348</v>
      </c>
      <c r="E4036" t="s">
        <v>975</v>
      </c>
      <c r="F4036" t="s">
        <v>976</v>
      </c>
      <c r="G4036" t="s">
        <v>977</v>
      </c>
      <c r="H4036">
        <v>786</v>
      </c>
    </row>
    <row r="4037" spans="2:8" x14ac:dyDescent="0.3">
      <c r="B4037" t="s">
        <v>1320</v>
      </c>
      <c r="C4037" t="s">
        <v>1343</v>
      </c>
      <c r="D4037" t="s">
        <v>1348</v>
      </c>
      <c r="E4037" t="s">
        <v>982</v>
      </c>
      <c r="F4037" t="s">
        <v>976</v>
      </c>
      <c r="G4037" t="s">
        <v>977</v>
      </c>
      <c r="H4037">
        <v>796</v>
      </c>
    </row>
    <row r="4038" spans="2:8" x14ac:dyDescent="0.3">
      <c r="B4038" t="s">
        <v>1320</v>
      </c>
      <c r="C4038" t="s">
        <v>1343</v>
      </c>
      <c r="D4038" t="s">
        <v>1348</v>
      </c>
      <c r="E4038" t="s">
        <v>975</v>
      </c>
      <c r="F4038" t="s">
        <v>976</v>
      </c>
      <c r="G4038" t="s">
        <v>987</v>
      </c>
      <c r="H4038">
        <v>355</v>
      </c>
    </row>
    <row r="4039" spans="2:8" x14ac:dyDescent="0.3">
      <c r="B4039" t="s">
        <v>1320</v>
      </c>
      <c r="C4039" t="s">
        <v>1343</v>
      </c>
      <c r="D4039" t="s">
        <v>1348</v>
      </c>
      <c r="E4039" t="s">
        <v>982</v>
      </c>
      <c r="F4039" t="s">
        <v>976</v>
      </c>
      <c r="G4039" t="s">
        <v>987</v>
      </c>
      <c r="H4039">
        <v>408</v>
      </c>
    </row>
    <row r="4040" spans="2:8" x14ac:dyDescent="0.3">
      <c r="B4040" t="s">
        <v>1320</v>
      </c>
      <c r="C4040" t="s">
        <v>1343</v>
      </c>
      <c r="D4040" t="s">
        <v>1348</v>
      </c>
      <c r="E4040" t="s">
        <v>975</v>
      </c>
      <c r="F4040" t="s">
        <v>976</v>
      </c>
      <c r="G4040" t="s">
        <v>995</v>
      </c>
      <c r="H4040">
        <v>3111</v>
      </c>
    </row>
    <row r="4041" spans="2:8" x14ac:dyDescent="0.3">
      <c r="B4041" t="s">
        <v>1320</v>
      </c>
      <c r="C4041" t="s">
        <v>1343</v>
      </c>
      <c r="D4041" t="s">
        <v>1348</v>
      </c>
      <c r="E4041" t="s">
        <v>982</v>
      </c>
      <c r="F4041" t="s">
        <v>976</v>
      </c>
      <c r="G4041" t="s">
        <v>995</v>
      </c>
      <c r="H4041">
        <v>3330</v>
      </c>
    </row>
    <row r="4042" spans="2:8" x14ac:dyDescent="0.3">
      <c r="B4042" t="s">
        <v>1320</v>
      </c>
      <c r="C4042" t="s">
        <v>1343</v>
      </c>
      <c r="D4042" t="s">
        <v>1348</v>
      </c>
      <c r="E4042" t="s">
        <v>975</v>
      </c>
      <c r="F4042" t="s">
        <v>998</v>
      </c>
      <c r="G4042" t="s">
        <v>977</v>
      </c>
      <c r="H4042">
        <v>194</v>
      </c>
    </row>
    <row r="4043" spans="2:8" x14ac:dyDescent="0.3">
      <c r="B4043" t="s">
        <v>1320</v>
      </c>
      <c r="C4043" t="s">
        <v>1343</v>
      </c>
      <c r="D4043" t="s">
        <v>1348</v>
      </c>
      <c r="E4043" t="s">
        <v>982</v>
      </c>
      <c r="F4043" t="s">
        <v>998</v>
      </c>
      <c r="G4043" t="s">
        <v>977</v>
      </c>
      <c r="H4043">
        <v>170</v>
      </c>
    </row>
    <row r="4044" spans="2:8" x14ac:dyDescent="0.3">
      <c r="B4044" t="s">
        <v>1320</v>
      </c>
      <c r="C4044" t="s">
        <v>1343</v>
      </c>
      <c r="D4044" t="s">
        <v>1348</v>
      </c>
      <c r="E4044" t="s">
        <v>975</v>
      </c>
      <c r="F4044" t="s">
        <v>998</v>
      </c>
      <c r="G4044" t="s">
        <v>987</v>
      </c>
      <c r="H4044">
        <v>37</v>
      </c>
    </row>
    <row r="4045" spans="2:8" x14ac:dyDescent="0.3">
      <c r="B4045" t="s">
        <v>1320</v>
      </c>
      <c r="C4045" t="s">
        <v>1343</v>
      </c>
      <c r="D4045" t="s">
        <v>1348</v>
      </c>
      <c r="E4045" t="s">
        <v>982</v>
      </c>
      <c r="F4045" t="s">
        <v>998</v>
      </c>
      <c r="G4045" t="s">
        <v>987</v>
      </c>
      <c r="H4045">
        <v>25</v>
      </c>
    </row>
    <row r="4046" spans="2:8" x14ac:dyDescent="0.3">
      <c r="B4046" t="s">
        <v>1320</v>
      </c>
      <c r="C4046" t="s">
        <v>1343</v>
      </c>
      <c r="D4046" t="s">
        <v>1348</v>
      </c>
      <c r="E4046" t="s">
        <v>975</v>
      </c>
      <c r="F4046" t="s">
        <v>998</v>
      </c>
      <c r="G4046" t="s">
        <v>995</v>
      </c>
      <c r="H4046">
        <v>334</v>
      </c>
    </row>
    <row r="4047" spans="2:8" x14ac:dyDescent="0.3">
      <c r="B4047" t="s">
        <v>1320</v>
      </c>
      <c r="C4047" t="s">
        <v>1343</v>
      </c>
      <c r="D4047" t="s">
        <v>1348</v>
      </c>
      <c r="E4047" t="s">
        <v>982</v>
      </c>
      <c r="F4047" t="s">
        <v>998</v>
      </c>
      <c r="G4047" t="s">
        <v>995</v>
      </c>
      <c r="H4047">
        <v>497</v>
      </c>
    </row>
    <row r="4048" spans="2:8" x14ac:dyDescent="0.3">
      <c r="B4048" t="s">
        <v>1320</v>
      </c>
      <c r="C4048" t="s">
        <v>1343</v>
      </c>
      <c r="D4048" t="s">
        <v>1349</v>
      </c>
      <c r="E4048" t="s">
        <v>975</v>
      </c>
      <c r="F4048" t="s">
        <v>976</v>
      </c>
      <c r="G4048" t="s">
        <v>977</v>
      </c>
      <c r="H4048">
        <v>376</v>
      </c>
    </row>
    <row r="4049" spans="2:8" x14ac:dyDescent="0.3">
      <c r="B4049" t="s">
        <v>1320</v>
      </c>
      <c r="C4049" t="s">
        <v>1343</v>
      </c>
      <c r="D4049" t="s">
        <v>1349</v>
      </c>
      <c r="E4049" t="s">
        <v>982</v>
      </c>
      <c r="F4049" t="s">
        <v>976</v>
      </c>
      <c r="G4049" t="s">
        <v>977</v>
      </c>
      <c r="H4049">
        <v>330</v>
      </c>
    </row>
    <row r="4050" spans="2:8" x14ac:dyDescent="0.3">
      <c r="B4050" t="s">
        <v>1320</v>
      </c>
      <c r="C4050" t="s">
        <v>1343</v>
      </c>
      <c r="D4050" t="s">
        <v>1349</v>
      </c>
      <c r="E4050" t="s">
        <v>975</v>
      </c>
      <c r="F4050" t="s">
        <v>976</v>
      </c>
      <c r="G4050" t="s">
        <v>987</v>
      </c>
      <c r="H4050">
        <v>158</v>
      </c>
    </row>
    <row r="4051" spans="2:8" x14ac:dyDescent="0.3">
      <c r="B4051" t="s">
        <v>1320</v>
      </c>
      <c r="C4051" t="s">
        <v>1343</v>
      </c>
      <c r="D4051" t="s">
        <v>1349</v>
      </c>
      <c r="E4051" t="s">
        <v>982</v>
      </c>
      <c r="F4051" t="s">
        <v>976</v>
      </c>
      <c r="G4051" t="s">
        <v>987</v>
      </c>
      <c r="H4051">
        <v>155</v>
      </c>
    </row>
    <row r="4052" spans="2:8" x14ac:dyDescent="0.3">
      <c r="B4052" t="s">
        <v>1320</v>
      </c>
      <c r="C4052" t="s">
        <v>1343</v>
      </c>
      <c r="D4052" t="s">
        <v>1349</v>
      </c>
      <c r="E4052" t="s">
        <v>975</v>
      </c>
      <c r="F4052" t="s">
        <v>976</v>
      </c>
      <c r="G4052" t="s">
        <v>995</v>
      </c>
      <c r="H4052">
        <v>1400</v>
      </c>
    </row>
    <row r="4053" spans="2:8" x14ac:dyDescent="0.3">
      <c r="B4053" t="s">
        <v>1320</v>
      </c>
      <c r="C4053" t="s">
        <v>1343</v>
      </c>
      <c r="D4053" t="s">
        <v>1349</v>
      </c>
      <c r="E4053" t="s">
        <v>982</v>
      </c>
      <c r="F4053" t="s">
        <v>976</v>
      </c>
      <c r="G4053" t="s">
        <v>995</v>
      </c>
      <c r="H4053">
        <v>1505</v>
      </c>
    </row>
    <row r="4054" spans="2:8" x14ac:dyDescent="0.3">
      <c r="B4054" t="s">
        <v>1320</v>
      </c>
      <c r="C4054" t="s">
        <v>1343</v>
      </c>
      <c r="D4054" t="s">
        <v>1349</v>
      </c>
      <c r="E4054" t="s">
        <v>975</v>
      </c>
      <c r="F4054" t="s">
        <v>998</v>
      </c>
      <c r="G4054" t="s">
        <v>977</v>
      </c>
      <c r="H4054">
        <v>43</v>
      </c>
    </row>
    <row r="4055" spans="2:8" x14ac:dyDescent="0.3">
      <c r="B4055" t="s">
        <v>1320</v>
      </c>
      <c r="C4055" t="s">
        <v>1343</v>
      </c>
      <c r="D4055" t="s">
        <v>1349</v>
      </c>
      <c r="E4055" t="s">
        <v>982</v>
      </c>
      <c r="F4055" t="s">
        <v>998</v>
      </c>
      <c r="G4055" t="s">
        <v>977</v>
      </c>
      <c r="H4055">
        <v>52</v>
      </c>
    </row>
    <row r="4056" spans="2:8" x14ac:dyDescent="0.3">
      <c r="B4056" t="s">
        <v>1320</v>
      </c>
      <c r="C4056" t="s">
        <v>1343</v>
      </c>
      <c r="D4056" t="s">
        <v>1349</v>
      </c>
      <c r="E4056" t="s">
        <v>975</v>
      </c>
      <c r="F4056" t="s">
        <v>998</v>
      </c>
      <c r="G4056" t="s">
        <v>987</v>
      </c>
      <c r="H4056">
        <v>10</v>
      </c>
    </row>
    <row r="4057" spans="2:8" x14ac:dyDescent="0.3">
      <c r="B4057" t="s">
        <v>1320</v>
      </c>
      <c r="C4057" t="s">
        <v>1343</v>
      </c>
      <c r="D4057" t="s">
        <v>1349</v>
      </c>
      <c r="E4057" t="s">
        <v>982</v>
      </c>
      <c r="F4057" t="s">
        <v>998</v>
      </c>
      <c r="G4057" t="s">
        <v>987</v>
      </c>
      <c r="H4057">
        <v>11</v>
      </c>
    </row>
    <row r="4058" spans="2:8" x14ac:dyDescent="0.3">
      <c r="B4058" t="s">
        <v>1320</v>
      </c>
      <c r="C4058" t="s">
        <v>1343</v>
      </c>
      <c r="D4058" t="s">
        <v>1349</v>
      </c>
      <c r="E4058" t="s">
        <v>975</v>
      </c>
      <c r="F4058" t="s">
        <v>998</v>
      </c>
      <c r="G4058" t="s">
        <v>995</v>
      </c>
      <c r="H4058">
        <v>78</v>
      </c>
    </row>
    <row r="4059" spans="2:8" x14ac:dyDescent="0.3">
      <c r="B4059" t="s">
        <v>1320</v>
      </c>
      <c r="C4059" t="s">
        <v>1343</v>
      </c>
      <c r="D4059" t="s">
        <v>1349</v>
      </c>
      <c r="E4059" t="s">
        <v>982</v>
      </c>
      <c r="F4059" t="s">
        <v>998</v>
      </c>
      <c r="G4059" t="s">
        <v>995</v>
      </c>
      <c r="H4059">
        <v>132</v>
      </c>
    </row>
    <row r="4060" spans="2:8" x14ac:dyDescent="0.3">
      <c r="B4060" t="s">
        <v>1320</v>
      </c>
      <c r="C4060" t="s">
        <v>1343</v>
      </c>
      <c r="D4060" t="s">
        <v>1343</v>
      </c>
      <c r="E4060" t="s">
        <v>975</v>
      </c>
      <c r="F4060" t="s">
        <v>976</v>
      </c>
      <c r="G4060" t="s">
        <v>977</v>
      </c>
      <c r="H4060">
        <v>7047</v>
      </c>
    </row>
    <row r="4061" spans="2:8" x14ac:dyDescent="0.3">
      <c r="B4061" t="s">
        <v>1320</v>
      </c>
      <c r="C4061" t="s">
        <v>1343</v>
      </c>
      <c r="D4061" t="s">
        <v>1343</v>
      </c>
      <c r="E4061" t="s">
        <v>982</v>
      </c>
      <c r="F4061" t="s">
        <v>976</v>
      </c>
      <c r="G4061" t="s">
        <v>977</v>
      </c>
      <c r="H4061">
        <v>6584</v>
      </c>
    </row>
    <row r="4062" spans="2:8" x14ac:dyDescent="0.3">
      <c r="B4062" t="s">
        <v>1320</v>
      </c>
      <c r="C4062" t="s">
        <v>1343</v>
      </c>
      <c r="D4062" t="s">
        <v>1343</v>
      </c>
      <c r="E4062" t="s">
        <v>975</v>
      </c>
      <c r="F4062" t="s">
        <v>976</v>
      </c>
      <c r="G4062" t="s">
        <v>987</v>
      </c>
      <c r="H4062">
        <v>3181</v>
      </c>
    </row>
    <row r="4063" spans="2:8" x14ac:dyDescent="0.3">
      <c r="B4063" t="s">
        <v>1320</v>
      </c>
      <c r="C4063" t="s">
        <v>1343</v>
      </c>
      <c r="D4063" t="s">
        <v>1343</v>
      </c>
      <c r="E4063" t="s">
        <v>982</v>
      </c>
      <c r="F4063" t="s">
        <v>976</v>
      </c>
      <c r="G4063" t="s">
        <v>987</v>
      </c>
      <c r="H4063">
        <v>3363</v>
      </c>
    </row>
    <row r="4064" spans="2:8" x14ac:dyDescent="0.3">
      <c r="B4064" t="s">
        <v>1320</v>
      </c>
      <c r="C4064" t="s">
        <v>1343</v>
      </c>
      <c r="D4064" t="s">
        <v>1343</v>
      </c>
      <c r="E4064" t="s">
        <v>975</v>
      </c>
      <c r="F4064" t="s">
        <v>976</v>
      </c>
      <c r="G4064" t="s">
        <v>995</v>
      </c>
      <c r="H4064">
        <v>27598</v>
      </c>
    </row>
    <row r="4065" spans="2:8" x14ac:dyDescent="0.3">
      <c r="B4065" t="s">
        <v>1320</v>
      </c>
      <c r="C4065" t="s">
        <v>1343</v>
      </c>
      <c r="D4065" t="s">
        <v>1343</v>
      </c>
      <c r="E4065" t="s">
        <v>982</v>
      </c>
      <c r="F4065" t="s">
        <v>976</v>
      </c>
      <c r="G4065" t="s">
        <v>995</v>
      </c>
      <c r="H4065">
        <v>31236</v>
      </c>
    </row>
    <row r="4066" spans="2:8" x14ac:dyDescent="0.3">
      <c r="B4066" t="s">
        <v>1320</v>
      </c>
      <c r="C4066" t="s">
        <v>1343</v>
      </c>
      <c r="D4066" t="s">
        <v>1343</v>
      </c>
      <c r="E4066" t="s">
        <v>975</v>
      </c>
      <c r="F4066" t="s">
        <v>998</v>
      </c>
      <c r="G4066" t="s">
        <v>977</v>
      </c>
      <c r="H4066">
        <v>965</v>
      </c>
    </row>
    <row r="4067" spans="2:8" x14ac:dyDescent="0.3">
      <c r="B4067" t="s">
        <v>1320</v>
      </c>
      <c r="C4067" t="s">
        <v>1343</v>
      </c>
      <c r="D4067" t="s">
        <v>1343</v>
      </c>
      <c r="E4067" t="s">
        <v>982</v>
      </c>
      <c r="F4067" t="s">
        <v>998</v>
      </c>
      <c r="G4067" t="s">
        <v>977</v>
      </c>
      <c r="H4067">
        <v>910</v>
      </c>
    </row>
    <row r="4068" spans="2:8" x14ac:dyDescent="0.3">
      <c r="B4068" t="s">
        <v>1320</v>
      </c>
      <c r="C4068" t="s">
        <v>1343</v>
      </c>
      <c r="D4068" t="s">
        <v>1343</v>
      </c>
      <c r="E4068" t="s">
        <v>975</v>
      </c>
      <c r="F4068" t="s">
        <v>998</v>
      </c>
      <c r="G4068" t="s">
        <v>987</v>
      </c>
      <c r="H4068">
        <v>444</v>
      </c>
    </row>
    <row r="4069" spans="2:8" x14ac:dyDescent="0.3">
      <c r="B4069" t="s">
        <v>1320</v>
      </c>
      <c r="C4069" t="s">
        <v>1343</v>
      </c>
      <c r="D4069" t="s">
        <v>1343</v>
      </c>
      <c r="E4069" t="s">
        <v>982</v>
      </c>
      <c r="F4069" t="s">
        <v>998</v>
      </c>
      <c r="G4069" t="s">
        <v>987</v>
      </c>
      <c r="H4069">
        <v>434</v>
      </c>
    </row>
    <row r="4070" spans="2:8" x14ac:dyDescent="0.3">
      <c r="B4070" t="s">
        <v>1320</v>
      </c>
      <c r="C4070" t="s">
        <v>1343</v>
      </c>
      <c r="D4070" t="s">
        <v>1343</v>
      </c>
      <c r="E4070" t="s">
        <v>975</v>
      </c>
      <c r="F4070" t="s">
        <v>998</v>
      </c>
      <c r="G4070" t="s">
        <v>995</v>
      </c>
      <c r="H4070">
        <v>5322</v>
      </c>
    </row>
    <row r="4071" spans="2:8" x14ac:dyDescent="0.3">
      <c r="B4071" t="s">
        <v>1320</v>
      </c>
      <c r="C4071" t="s">
        <v>1343</v>
      </c>
      <c r="D4071" t="s">
        <v>1343</v>
      </c>
      <c r="E4071" t="s">
        <v>982</v>
      </c>
      <c r="F4071" t="s">
        <v>998</v>
      </c>
      <c r="G4071" t="s">
        <v>995</v>
      </c>
      <c r="H4071">
        <v>5637</v>
      </c>
    </row>
    <row r="4072" spans="2:8" x14ac:dyDescent="0.3">
      <c r="B4072" t="s">
        <v>1320</v>
      </c>
      <c r="C4072" t="s">
        <v>1343</v>
      </c>
      <c r="D4072" t="s">
        <v>1350</v>
      </c>
      <c r="E4072" t="s">
        <v>975</v>
      </c>
      <c r="F4072" t="s">
        <v>976</v>
      </c>
      <c r="G4072" t="s">
        <v>977</v>
      </c>
      <c r="H4072">
        <v>1656</v>
      </c>
    </row>
    <row r="4073" spans="2:8" x14ac:dyDescent="0.3">
      <c r="B4073" t="s">
        <v>1320</v>
      </c>
      <c r="C4073" t="s">
        <v>1343</v>
      </c>
      <c r="D4073" t="s">
        <v>1350</v>
      </c>
      <c r="E4073" t="s">
        <v>982</v>
      </c>
      <c r="F4073" t="s">
        <v>976</v>
      </c>
      <c r="G4073" t="s">
        <v>977</v>
      </c>
      <c r="H4073">
        <v>1576</v>
      </c>
    </row>
    <row r="4074" spans="2:8" x14ac:dyDescent="0.3">
      <c r="B4074" t="s">
        <v>1320</v>
      </c>
      <c r="C4074" t="s">
        <v>1343</v>
      </c>
      <c r="D4074" t="s">
        <v>1350</v>
      </c>
      <c r="E4074" t="s">
        <v>975</v>
      </c>
      <c r="F4074" t="s">
        <v>976</v>
      </c>
      <c r="G4074" t="s">
        <v>987</v>
      </c>
      <c r="H4074">
        <v>701</v>
      </c>
    </row>
    <row r="4075" spans="2:8" x14ac:dyDescent="0.3">
      <c r="B4075" t="s">
        <v>1320</v>
      </c>
      <c r="C4075" t="s">
        <v>1343</v>
      </c>
      <c r="D4075" t="s">
        <v>1350</v>
      </c>
      <c r="E4075" t="s">
        <v>982</v>
      </c>
      <c r="F4075" t="s">
        <v>976</v>
      </c>
      <c r="G4075" t="s">
        <v>987</v>
      </c>
      <c r="H4075">
        <v>667</v>
      </c>
    </row>
    <row r="4076" spans="2:8" x14ac:dyDescent="0.3">
      <c r="B4076" t="s">
        <v>1320</v>
      </c>
      <c r="C4076" t="s">
        <v>1343</v>
      </c>
      <c r="D4076" t="s">
        <v>1350</v>
      </c>
      <c r="E4076" t="s">
        <v>975</v>
      </c>
      <c r="F4076" t="s">
        <v>976</v>
      </c>
      <c r="G4076" t="s">
        <v>995</v>
      </c>
      <c r="H4076">
        <v>5214</v>
      </c>
    </row>
    <row r="4077" spans="2:8" x14ac:dyDescent="0.3">
      <c r="B4077" t="s">
        <v>1320</v>
      </c>
      <c r="C4077" t="s">
        <v>1343</v>
      </c>
      <c r="D4077" t="s">
        <v>1350</v>
      </c>
      <c r="E4077" t="s">
        <v>982</v>
      </c>
      <c r="F4077" t="s">
        <v>976</v>
      </c>
      <c r="G4077" t="s">
        <v>995</v>
      </c>
      <c r="H4077">
        <v>6121</v>
      </c>
    </row>
    <row r="4078" spans="2:8" x14ac:dyDescent="0.3">
      <c r="B4078" t="s">
        <v>1320</v>
      </c>
      <c r="C4078" t="s">
        <v>1343</v>
      </c>
      <c r="D4078" t="s">
        <v>1350</v>
      </c>
      <c r="E4078" t="s">
        <v>975</v>
      </c>
      <c r="F4078" t="s">
        <v>998</v>
      </c>
      <c r="G4078" t="s">
        <v>977</v>
      </c>
      <c r="H4078">
        <v>84</v>
      </c>
    </row>
    <row r="4079" spans="2:8" x14ac:dyDescent="0.3">
      <c r="B4079" t="s">
        <v>1320</v>
      </c>
      <c r="C4079" t="s">
        <v>1343</v>
      </c>
      <c r="D4079" t="s">
        <v>1350</v>
      </c>
      <c r="E4079" t="s">
        <v>982</v>
      </c>
      <c r="F4079" t="s">
        <v>998</v>
      </c>
      <c r="G4079" t="s">
        <v>977</v>
      </c>
      <c r="H4079">
        <v>77</v>
      </c>
    </row>
    <row r="4080" spans="2:8" x14ac:dyDescent="0.3">
      <c r="B4080" t="s">
        <v>1320</v>
      </c>
      <c r="C4080" t="s">
        <v>1343</v>
      </c>
      <c r="D4080" t="s">
        <v>1350</v>
      </c>
      <c r="E4080" t="s">
        <v>975</v>
      </c>
      <c r="F4080" t="s">
        <v>998</v>
      </c>
      <c r="G4080" t="s">
        <v>987</v>
      </c>
      <c r="H4080">
        <v>30</v>
      </c>
    </row>
    <row r="4081" spans="2:8" x14ac:dyDescent="0.3">
      <c r="B4081" t="s">
        <v>1320</v>
      </c>
      <c r="C4081" t="s">
        <v>1343</v>
      </c>
      <c r="D4081" t="s">
        <v>1350</v>
      </c>
      <c r="E4081" t="s">
        <v>982</v>
      </c>
      <c r="F4081" t="s">
        <v>998</v>
      </c>
      <c r="G4081" t="s">
        <v>987</v>
      </c>
      <c r="H4081">
        <v>50</v>
      </c>
    </row>
    <row r="4082" spans="2:8" x14ac:dyDescent="0.3">
      <c r="B4082" t="s">
        <v>1320</v>
      </c>
      <c r="C4082" t="s">
        <v>1343</v>
      </c>
      <c r="D4082" t="s">
        <v>1350</v>
      </c>
      <c r="E4082" t="s">
        <v>975</v>
      </c>
      <c r="F4082" t="s">
        <v>998</v>
      </c>
      <c r="G4082" t="s">
        <v>995</v>
      </c>
      <c r="H4082">
        <v>1366</v>
      </c>
    </row>
    <row r="4083" spans="2:8" x14ac:dyDescent="0.3">
      <c r="B4083" t="s">
        <v>1320</v>
      </c>
      <c r="C4083" t="s">
        <v>1343</v>
      </c>
      <c r="D4083" t="s">
        <v>1350</v>
      </c>
      <c r="E4083" t="s">
        <v>982</v>
      </c>
      <c r="F4083" t="s">
        <v>998</v>
      </c>
      <c r="G4083" t="s">
        <v>995</v>
      </c>
      <c r="H4083">
        <v>1447</v>
      </c>
    </row>
    <row r="4084" spans="2:8" x14ac:dyDescent="0.3">
      <c r="B4084" t="s">
        <v>1320</v>
      </c>
      <c r="C4084" t="s">
        <v>1343</v>
      </c>
      <c r="D4084" t="s">
        <v>1351</v>
      </c>
      <c r="E4084" t="s">
        <v>975</v>
      </c>
      <c r="F4084" t="s">
        <v>976</v>
      </c>
      <c r="G4084" t="s">
        <v>977</v>
      </c>
      <c r="H4084">
        <v>554</v>
      </c>
    </row>
    <row r="4085" spans="2:8" x14ac:dyDescent="0.3">
      <c r="B4085" t="s">
        <v>1320</v>
      </c>
      <c r="C4085" t="s">
        <v>1343</v>
      </c>
      <c r="D4085" t="s">
        <v>1351</v>
      </c>
      <c r="E4085" t="s">
        <v>982</v>
      </c>
      <c r="F4085" t="s">
        <v>976</v>
      </c>
      <c r="G4085" t="s">
        <v>977</v>
      </c>
      <c r="H4085">
        <v>560</v>
      </c>
    </row>
    <row r="4086" spans="2:8" x14ac:dyDescent="0.3">
      <c r="B4086" t="s">
        <v>1320</v>
      </c>
      <c r="C4086" t="s">
        <v>1343</v>
      </c>
      <c r="D4086" t="s">
        <v>1351</v>
      </c>
      <c r="E4086" t="s">
        <v>975</v>
      </c>
      <c r="F4086" t="s">
        <v>976</v>
      </c>
      <c r="G4086" t="s">
        <v>987</v>
      </c>
      <c r="H4086">
        <v>229</v>
      </c>
    </row>
    <row r="4087" spans="2:8" x14ac:dyDescent="0.3">
      <c r="B4087" t="s">
        <v>1320</v>
      </c>
      <c r="C4087" t="s">
        <v>1343</v>
      </c>
      <c r="D4087" t="s">
        <v>1351</v>
      </c>
      <c r="E4087" t="s">
        <v>982</v>
      </c>
      <c r="F4087" t="s">
        <v>976</v>
      </c>
      <c r="G4087" t="s">
        <v>987</v>
      </c>
      <c r="H4087">
        <v>225</v>
      </c>
    </row>
    <row r="4088" spans="2:8" x14ac:dyDescent="0.3">
      <c r="B4088" t="s">
        <v>1320</v>
      </c>
      <c r="C4088" t="s">
        <v>1343</v>
      </c>
      <c r="D4088" t="s">
        <v>1351</v>
      </c>
      <c r="E4088" t="s">
        <v>975</v>
      </c>
      <c r="F4088" t="s">
        <v>976</v>
      </c>
      <c r="G4088" t="s">
        <v>995</v>
      </c>
      <c r="H4088">
        <v>2026</v>
      </c>
    </row>
    <row r="4089" spans="2:8" x14ac:dyDescent="0.3">
      <c r="B4089" t="s">
        <v>1320</v>
      </c>
      <c r="C4089" t="s">
        <v>1343</v>
      </c>
      <c r="D4089" t="s">
        <v>1351</v>
      </c>
      <c r="E4089" t="s">
        <v>982</v>
      </c>
      <c r="F4089" t="s">
        <v>976</v>
      </c>
      <c r="G4089" t="s">
        <v>995</v>
      </c>
      <c r="H4089">
        <v>2258</v>
      </c>
    </row>
    <row r="4090" spans="2:8" x14ac:dyDescent="0.3">
      <c r="B4090" t="s">
        <v>1320</v>
      </c>
      <c r="C4090" t="s">
        <v>1343</v>
      </c>
      <c r="D4090" t="s">
        <v>1351</v>
      </c>
      <c r="E4090" t="s">
        <v>975</v>
      </c>
      <c r="F4090" t="s">
        <v>998</v>
      </c>
      <c r="G4090" t="s">
        <v>977</v>
      </c>
      <c r="H4090">
        <v>24</v>
      </c>
    </row>
    <row r="4091" spans="2:8" x14ac:dyDescent="0.3">
      <c r="B4091" t="s">
        <v>1320</v>
      </c>
      <c r="C4091" t="s">
        <v>1343</v>
      </c>
      <c r="D4091" t="s">
        <v>1351</v>
      </c>
      <c r="E4091" t="s">
        <v>982</v>
      </c>
      <c r="F4091" t="s">
        <v>998</v>
      </c>
      <c r="G4091" t="s">
        <v>977</v>
      </c>
      <c r="H4091">
        <v>22</v>
      </c>
    </row>
    <row r="4092" spans="2:8" x14ac:dyDescent="0.3">
      <c r="B4092" t="s">
        <v>1320</v>
      </c>
      <c r="C4092" t="s">
        <v>1343</v>
      </c>
      <c r="D4092" t="s">
        <v>1351</v>
      </c>
      <c r="E4092" t="s">
        <v>975</v>
      </c>
      <c r="F4092" t="s">
        <v>998</v>
      </c>
      <c r="G4092" t="s">
        <v>987</v>
      </c>
      <c r="H4092">
        <v>17</v>
      </c>
    </row>
    <row r="4093" spans="2:8" x14ac:dyDescent="0.3">
      <c r="B4093" t="s">
        <v>1320</v>
      </c>
      <c r="C4093" t="s">
        <v>1343</v>
      </c>
      <c r="D4093" t="s">
        <v>1351</v>
      </c>
      <c r="E4093" t="s">
        <v>982</v>
      </c>
      <c r="F4093" t="s">
        <v>998</v>
      </c>
      <c r="G4093" t="s">
        <v>987</v>
      </c>
      <c r="H4093">
        <v>7</v>
      </c>
    </row>
    <row r="4094" spans="2:8" x14ac:dyDescent="0.3">
      <c r="B4094" t="s">
        <v>1320</v>
      </c>
      <c r="C4094" t="s">
        <v>1343</v>
      </c>
      <c r="D4094" t="s">
        <v>1351</v>
      </c>
      <c r="E4094" t="s">
        <v>975</v>
      </c>
      <c r="F4094" t="s">
        <v>998</v>
      </c>
      <c r="G4094" t="s">
        <v>995</v>
      </c>
      <c r="H4094">
        <v>345</v>
      </c>
    </row>
    <row r="4095" spans="2:8" x14ac:dyDescent="0.3">
      <c r="B4095" t="s">
        <v>1320</v>
      </c>
      <c r="C4095" t="s">
        <v>1343</v>
      </c>
      <c r="D4095" t="s">
        <v>1351</v>
      </c>
      <c r="E4095" t="s">
        <v>982</v>
      </c>
      <c r="F4095" t="s">
        <v>998</v>
      </c>
      <c r="G4095" t="s">
        <v>995</v>
      </c>
      <c r="H4095">
        <v>421</v>
      </c>
    </row>
    <row r="4096" spans="2:8" x14ac:dyDescent="0.3">
      <c r="B4096" t="s">
        <v>1320</v>
      </c>
      <c r="C4096" t="s">
        <v>1343</v>
      </c>
      <c r="D4096" t="s">
        <v>1352</v>
      </c>
      <c r="E4096" t="s">
        <v>975</v>
      </c>
      <c r="F4096" t="s">
        <v>976</v>
      </c>
      <c r="G4096" t="s">
        <v>977</v>
      </c>
      <c r="H4096">
        <v>1887</v>
      </c>
    </row>
    <row r="4097" spans="2:8" x14ac:dyDescent="0.3">
      <c r="B4097" t="s">
        <v>1320</v>
      </c>
      <c r="C4097" t="s">
        <v>1343</v>
      </c>
      <c r="D4097" t="s">
        <v>1352</v>
      </c>
      <c r="E4097" t="s">
        <v>982</v>
      </c>
      <c r="F4097" t="s">
        <v>976</v>
      </c>
      <c r="G4097" t="s">
        <v>977</v>
      </c>
      <c r="H4097">
        <v>1729</v>
      </c>
    </row>
    <row r="4098" spans="2:8" x14ac:dyDescent="0.3">
      <c r="B4098" t="s">
        <v>1320</v>
      </c>
      <c r="C4098" t="s">
        <v>1343</v>
      </c>
      <c r="D4098" t="s">
        <v>1352</v>
      </c>
      <c r="E4098" t="s">
        <v>975</v>
      </c>
      <c r="F4098" t="s">
        <v>976</v>
      </c>
      <c r="G4098" t="s">
        <v>987</v>
      </c>
      <c r="H4098">
        <v>854</v>
      </c>
    </row>
    <row r="4099" spans="2:8" x14ac:dyDescent="0.3">
      <c r="B4099" t="s">
        <v>1320</v>
      </c>
      <c r="C4099" t="s">
        <v>1343</v>
      </c>
      <c r="D4099" t="s">
        <v>1352</v>
      </c>
      <c r="E4099" t="s">
        <v>982</v>
      </c>
      <c r="F4099" t="s">
        <v>976</v>
      </c>
      <c r="G4099" t="s">
        <v>987</v>
      </c>
      <c r="H4099">
        <v>855</v>
      </c>
    </row>
    <row r="4100" spans="2:8" x14ac:dyDescent="0.3">
      <c r="B4100" t="s">
        <v>1320</v>
      </c>
      <c r="C4100" t="s">
        <v>1343</v>
      </c>
      <c r="D4100" t="s">
        <v>1352</v>
      </c>
      <c r="E4100" t="s">
        <v>975</v>
      </c>
      <c r="F4100" t="s">
        <v>976</v>
      </c>
      <c r="G4100" t="s">
        <v>995</v>
      </c>
      <c r="H4100">
        <v>7028</v>
      </c>
    </row>
    <row r="4101" spans="2:8" x14ac:dyDescent="0.3">
      <c r="B4101" t="s">
        <v>1320</v>
      </c>
      <c r="C4101" t="s">
        <v>1343</v>
      </c>
      <c r="D4101" t="s">
        <v>1352</v>
      </c>
      <c r="E4101" t="s">
        <v>982</v>
      </c>
      <c r="F4101" t="s">
        <v>976</v>
      </c>
      <c r="G4101" t="s">
        <v>995</v>
      </c>
      <c r="H4101">
        <v>8373</v>
      </c>
    </row>
    <row r="4102" spans="2:8" x14ac:dyDescent="0.3">
      <c r="B4102" t="s">
        <v>1320</v>
      </c>
      <c r="C4102" t="s">
        <v>1343</v>
      </c>
      <c r="D4102" t="s">
        <v>1352</v>
      </c>
      <c r="E4102" t="s">
        <v>975</v>
      </c>
      <c r="F4102" t="s">
        <v>998</v>
      </c>
      <c r="G4102" t="s">
        <v>977</v>
      </c>
      <c r="H4102">
        <v>79</v>
      </c>
    </row>
    <row r="4103" spans="2:8" x14ac:dyDescent="0.3">
      <c r="B4103" t="s">
        <v>1320</v>
      </c>
      <c r="C4103" t="s">
        <v>1343</v>
      </c>
      <c r="D4103" t="s">
        <v>1352</v>
      </c>
      <c r="E4103" t="s">
        <v>982</v>
      </c>
      <c r="F4103" t="s">
        <v>998</v>
      </c>
      <c r="G4103" t="s">
        <v>977</v>
      </c>
      <c r="H4103">
        <v>82</v>
      </c>
    </row>
    <row r="4104" spans="2:8" x14ac:dyDescent="0.3">
      <c r="B4104" t="s">
        <v>1320</v>
      </c>
      <c r="C4104" t="s">
        <v>1343</v>
      </c>
      <c r="D4104" t="s">
        <v>1352</v>
      </c>
      <c r="E4104" t="s">
        <v>975</v>
      </c>
      <c r="F4104" t="s">
        <v>998</v>
      </c>
      <c r="G4104" t="s">
        <v>987</v>
      </c>
      <c r="H4104">
        <v>32</v>
      </c>
    </row>
    <row r="4105" spans="2:8" x14ac:dyDescent="0.3">
      <c r="B4105" t="s">
        <v>1320</v>
      </c>
      <c r="C4105" t="s">
        <v>1343</v>
      </c>
      <c r="D4105" t="s">
        <v>1352</v>
      </c>
      <c r="E4105" t="s">
        <v>982</v>
      </c>
      <c r="F4105" t="s">
        <v>998</v>
      </c>
      <c r="G4105" t="s">
        <v>987</v>
      </c>
      <c r="H4105">
        <v>30</v>
      </c>
    </row>
    <row r="4106" spans="2:8" x14ac:dyDescent="0.3">
      <c r="B4106" t="s">
        <v>1320</v>
      </c>
      <c r="C4106" t="s">
        <v>1343</v>
      </c>
      <c r="D4106" t="s">
        <v>1352</v>
      </c>
      <c r="E4106" t="s">
        <v>975</v>
      </c>
      <c r="F4106" t="s">
        <v>998</v>
      </c>
      <c r="G4106" t="s">
        <v>995</v>
      </c>
      <c r="H4106">
        <v>1028</v>
      </c>
    </row>
    <row r="4107" spans="2:8" x14ac:dyDescent="0.3">
      <c r="B4107" t="s">
        <v>1320</v>
      </c>
      <c r="C4107" t="s">
        <v>1343</v>
      </c>
      <c r="D4107" t="s">
        <v>1352</v>
      </c>
      <c r="E4107" t="s">
        <v>982</v>
      </c>
      <c r="F4107" t="s">
        <v>998</v>
      </c>
      <c r="G4107" t="s">
        <v>995</v>
      </c>
      <c r="H4107">
        <v>1010</v>
      </c>
    </row>
    <row r="4108" spans="2:8" x14ac:dyDescent="0.3">
      <c r="B4108" t="s">
        <v>1320</v>
      </c>
      <c r="C4108" t="s">
        <v>1343</v>
      </c>
      <c r="D4108" t="s">
        <v>1353</v>
      </c>
      <c r="E4108" t="s">
        <v>975</v>
      </c>
      <c r="F4108" t="s">
        <v>976</v>
      </c>
      <c r="G4108" t="s">
        <v>977</v>
      </c>
      <c r="H4108">
        <v>1988</v>
      </c>
    </row>
    <row r="4109" spans="2:8" x14ac:dyDescent="0.3">
      <c r="B4109" t="s">
        <v>1320</v>
      </c>
      <c r="C4109" t="s">
        <v>1343</v>
      </c>
      <c r="D4109" t="s">
        <v>1353</v>
      </c>
      <c r="E4109" t="s">
        <v>982</v>
      </c>
      <c r="F4109" t="s">
        <v>976</v>
      </c>
      <c r="G4109" t="s">
        <v>977</v>
      </c>
      <c r="H4109">
        <v>1870</v>
      </c>
    </row>
    <row r="4110" spans="2:8" x14ac:dyDescent="0.3">
      <c r="B4110" t="s">
        <v>1320</v>
      </c>
      <c r="C4110" t="s">
        <v>1343</v>
      </c>
      <c r="D4110" t="s">
        <v>1353</v>
      </c>
      <c r="E4110" t="s">
        <v>975</v>
      </c>
      <c r="F4110" t="s">
        <v>976</v>
      </c>
      <c r="G4110" t="s">
        <v>987</v>
      </c>
      <c r="H4110">
        <v>673</v>
      </c>
    </row>
    <row r="4111" spans="2:8" x14ac:dyDescent="0.3">
      <c r="B4111" t="s">
        <v>1320</v>
      </c>
      <c r="C4111" t="s">
        <v>1343</v>
      </c>
      <c r="D4111" t="s">
        <v>1353</v>
      </c>
      <c r="E4111" t="s">
        <v>982</v>
      </c>
      <c r="F4111" t="s">
        <v>976</v>
      </c>
      <c r="G4111" t="s">
        <v>987</v>
      </c>
      <c r="H4111">
        <v>719</v>
      </c>
    </row>
    <row r="4112" spans="2:8" x14ac:dyDescent="0.3">
      <c r="B4112" t="s">
        <v>1320</v>
      </c>
      <c r="C4112" t="s">
        <v>1343</v>
      </c>
      <c r="D4112" t="s">
        <v>1353</v>
      </c>
      <c r="E4112" t="s">
        <v>975</v>
      </c>
      <c r="F4112" t="s">
        <v>976</v>
      </c>
      <c r="G4112" t="s">
        <v>995</v>
      </c>
      <c r="H4112">
        <v>5970</v>
      </c>
    </row>
    <row r="4113" spans="2:8" x14ac:dyDescent="0.3">
      <c r="B4113" t="s">
        <v>1320</v>
      </c>
      <c r="C4113" t="s">
        <v>1343</v>
      </c>
      <c r="D4113" t="s">
        <v>1353</v>
      </c>
      <c r="E4113" t="s">
        <v>982</v>
      </c>
      <c r="F4113" t="s">
        <v>976</v>
      </c>
      <c r="G4113" t="s">
        <v>995</v>
      </c>
      <c r="H4113">
        <v>6690</v>
      </c>
    </row>
    <row r="4114" spans="2:8" x14ac:dyDescent="0.3">
      <c r="B4114" t="s">
        <v>1320</v>
      </c>
      <c r="C4114" t="s">
        <v>1343</v>
      </c>
      <c r="D4114" t="s">
        <v>1353</v>
      </c>
      <c r="E4114" t="s">
        <v>975</v>
      </c>
      <c r="F4114" t="s">
        <v>998</v>
      </c>
      <c r="G4114" t="s">
        <v>977</v>
      </c>
      <c r="H4114">
        <v>68</v>
      </c>
    </row>
    <row r="4115" spans="2:8" x14ac:dyDescent="0.3">
      <c r="B4115" t="s">
        <v>1320</v>
      </c>
      <c r="C4115" t="s">
        <v>1343</v>
      </c>
      <c r="D4115" t="s">
        <v>1353</v>
      </c>
      <c r="E4115" t="s">
        <v>982</v>
      </c>
      <c r="F4115" t="s">
        <v>998</v>
      </c>
      <c r="G4115" t="s">
        <v>977</v>
      </c>
      <c r="H4115">
        <v>57</v>
      </c>
    </row>
    <row r="4116" spans="2:8" x14ac:dyDescent="0.3">
      <c r="B4116" t="s">
        <v>1320</v>
      </c>
      <c r="C4116" t="s">
        <v>1343</v>
      </c>
      <c r="D4116" t="s">
        <v>1353</v>
      </c>
      <c r="E4116" t="s">
        <v>975</v>
      </c>
      <c r="F4116" t="s">
        <v>998</v>
      </c>
      <c r="G4116" t="s">
        <v>987</v>
      </c>
      <c r="H4116">
        <v>24</v>
      </c>
    </row>
    <row r="4117" spans="2:8" x14ac:dyDescent="0.3">
      <c r="B4117" t="s">
        <v>1320</v>
      </c>
      <c r="C4117" t="s">
        <v>1343</v>
      </c>
      <c r="D4117" t="s">
        <v>1353</v>
      </c>
      <c r="E4117" t="s">
        <v>982</v>
      </c>
      <c r="F4117" t="s">
        <v>998</v>
      </c>
      <c r="G4117" t="s">
        <v>987</v>
      </c>
      <c r="H4117">
        <v>29</v>
      </c>
    </row>
    <row r="4118" spans="2:8" x14ac:dyDescent="0.3">
      <c r="B4118" t="s">
        <v>1320</v>
      </c>
      <c r="C4118" t="s">
        <v>1343</v>
      </c>
      <c r="D4118" t="s">
        <v>1353</v>
      </c>
      <c r="E4118" t="s">
        <v>975</v>
      </c>
      <c r="F4118" t="s">
        <v>998</v>
      </c>
      <c r="G4118" t="s">
        <v>995</v>
      </c>
      <c r="H4118">
        <v>1004</v>
      </c>
    </row>
    <row r="4119" spans="2:8" x14ac:dyDescent="0.3">
      <c r="B4119" t="s">
        <v>1320</v>
      </c>
      <c r="C4119" t="s">
        <v>1343</v>
      </c>
      <c r="D4119" t="s">
        <v>1353</v>
      </c>
      <c r="E4119" t="s">
        <v>982</v>
      </c>
      <c r="F4119" t="s">
        <v>998</v>
      </c>
      <c r="G4119" t="s">
        <v>995</v>
      </c>
      <c r="H4119">
        <v>1106</v>
      </c>
    </row>
    <row r="4120" spans="2:8" x14ac:dyDescent="0.3">
      <c r="B4120" t="s">
        <v>1320</v>
      </c>
      <c r="C4120" t="s">
        <v>1343</v>
      </c>
      <c r="D4120" t="s">
        <v>1354</v>
      </c>
      <c r="E4120" t="s">
        <v>975</v>
      </c>
      <c r="F4120" t="s">
        <v>976</v>
      </c>
      <c r="G4120" t="s">
        <v>977</v>
      </c>
      <c r="H4120">
        <v>423</v>
      </c>
    </row>
    <row r="4121" spans="2:8" x14ac:dyDescent="0.3">
      <c r="B4121" t="s">
        <v>1320</v>
      </c>
      <c r="C4121" t="s">
        <v>1343</v>
      </c>
      <c r="D4121" t="s">
        <v>1354</v>
      </c>
      <c r="E4121" t="s">
        <v>982</v>
      </c>
      <c r="F4121" t="s">
        <v>976</v>
      </c>
      <c r="G4121" t="s">
        <v>977</v>
      </c>
      <c r="H4121">
        <v>392</v>
      </c>
    </row>
    <row r="4122" spans="2:8" x14ac:dyDescent="0.3">
      <c r="B4122" t="s">
        <v>1320</v>
      </c>
      <c r="C4122" t="s">
        <v>1343</v>
      </c>
      <c r="D4122" t="s">
        <v>1354</v>
      </c>
      <c r="E4122" t="s">
        <v>975</v>
      </c>
      <c r="F4122" t="s">
        <v>976</v>
      </c>
      <c r="G4122" t="s">
        <v>987</v>
      </c>
      <c r="H4122">
        <v>209</v>
      </c>
    </row>
    <row r="4123" spans="2:8" x14ac:dyDescent="0.3">
      <c r="B4123" t="s">
        <v>1320</v>
      </c>
      <c r="C4123" t="s">
        <v>1343</v>
      </c>
      <c r="D4123" t="s">
        <v>1354</v>
      </c>
      <c r="E4123" t="s">
        <v>982</v>
      </c>
      <c r="F4123" t="s">
        <v>976</v>
      </c>
      <c r="G4123" t="s">
        <v>987</v>
      </c>
      <c r="H4123">
        <v>205</v>
      </c>
    </row>
    <row r="4124" spans="2:8" x14ac:dyDescent="0.3">
      <c r="B4124" t="s">
        <v>1320</v>
      </c>
      <c r="C4124" t="s">
        <v>1343</v>
      </c>
      <c r="D4124" t="s">
        <v>1354</v>
      </c>
      <c r="E4124" t="s">
        <v>975</v>
      </c>
      <c r="F4124" t="s">
        <v>976</v>
      </c>
      <c r="G4124" t="s">
        <v>995</v>
      </c>
      <c r="H4124">
        <v>1735</v>
      </c>
    </row>
    <row r="4125" spans="2:8" x14ac:dyDescent="0.3">
      <c r="B4125" t="s">
        <v>1320</v>
      </c>
      <c r="C4125" t="s">
        <v>1343</v>
      </c>
      <c r="D4125" t="s">
        <v>1354</v>
      </c>
      <c r="E4125" t="s">
        <v>982</v>
      </c>
      <c r="F4125" t="s">
        <v>976</v>
      </c>
      <c r="G4125" t="s">
        <v>995</v>
      </c>
      <c r="H4125">
        <v>1803</v>
      </c>
    </row>
    <row r="4126" spans="2:8" x14ac:dyDescent="0.3">
      <c r="B4126" t="s">
        <v>1320</v>
      </c>
      <c r="C4126" t="s">
        <v>1343</v>
      </c>
      <c r="D4126" t="s">
        <v>1354</v>
      </c>
      <c r="E4126" t="s">
        <v>975</v>
      </c>
      <c r="F4126" t="s">
        <v>998</v>
      </c>
      <c r="G4126" t="s">
        <v>977</v>
      </c>
      <c r="H4126">
        <v>6</v>
      </c>
    </row>
    <row r="4127" spans="2:8" x14ac:dyDescent="0.3">
      <c r="B4127" t="s">
        <v>1320</v>
      </c>
      <c r="C4127" t="s">
        <v>1343</v>
      </c>
      <c r="D4127" t="s">
        <v>1354</v>
      </c>
      <c r="E4127" t="s">
        <v>982</v>
      </c>
      <c r="F4127" t="s">
        <v>998</v>
      </c>
      <c r="G4127" t="s">
        <v>977</v>
      </c>
      <c r="H4127">
        <v>6</v>
      </c>
    </row>
    <row r="4128" spans="2:8" x14ac:dyDescent="0.3">
      <c r="B4128" t="s">
        <v>1320</v>
      </c>
      <c r="C4128" t="s">
        <v>1343</v>
      </c>
      <c r="D4128" t="s">
        <v>1354</v>
      </c>
      <c r="E4128" t="s">
        <v>975</v>
      </c>
      <c r="F4128" t="s">
        <v>998</v>
      </c>
      <c r="G4128" t="s">
        <v>987</v>
      </c>
      <c r="H4128">
        <v>3</v>
      </c>
    </row>
    <row r="4129" spans="2:8" x14ac:dyDescent="0.3">
      <c r="B4129" t="s">
        <v>1320</v>
      </c>
      <c r="C4129" t="s">
        <v>1343</v>
      </c>
      <c r="D4129" t="s">
        <v>1354</v>
      </c>
      <c r="E4129" t="s">
        <v>982</v>
      </c>
      <c r="F4129" t="s">
        <v>998</v>
      </c>
      <c r="G4129" t="s">
        <v>987</v>
      </c>
      <c r="H4129">
        <v>4</v>
      </c>
    </row>
    <row r="4130" spans="2:8" x14ac:dyDescent="0.3">
      <c r="B4130" t="s">
        <v>1320</v>
      </c>
      <c r="C4130" t="s">
        <v>1343</v>
      </c>
      <c r="D4130" t="s">
        <v>1354</v>
      </c>
      <c r="E4130" t="s">
        <v>975</v>
      </c>
      <c r="F4130" t="s">
        <v>998</v>
      </c>
      <c r="G4130" t="s">
        <v>995</v>
      </c>
      <c r="H4130">
        <v>115</v>
      </c>
    </row>
    <row r="4131" spans="2:8" x14ac:dyDescent="0.3">
      <c r="B4131" t="s">
        <v>1320</v>
      </c>
      <c r="C4131" t="s">
        <v>1343</v>
      </c>
      <c r="D4131" t="s">
        <v>1354</v>
      </c>
      <c r="E4131" t="s">
        <v>982</v>
      </c>
      <c r="F4131" t="s">
        <v>998</v>
      </c>
      <c r="G4131" t="s">
        <v>995</v>
      </c>
      <c r="H4131">
        <v>130</v>
      </c>
    </row>
    <row r="4132" spans="2:8" x14ac:dyDescent="0.3">
      <c r="B4132" t="s">
        <v>1320</v>
      </c>
      <c r="C4132" t="s">
        <v>1343</v>
      </c>
      <c r="D4132" t="s">
        <v>1355</v>
      </c>
      <c r="E4132" t="s">
        <v>975</v>
      </c>
      <c r="F4132" t="s">
        <v>976</v>
      </c>
      <c r="G4132" t="s">
        <v>977</v>
      </c>
      <c r="H4132">
        <v>649</v>
      </c>
    </row>
    <row r="4133" spans="2:8" x14ac:dyDescent="0.3">
      <c r="B4133" t="s">
        <v>1320</v>
      </c>
      <c r="C4133" t="s">
        <v>1343</v>
      </c>
      <c r="D4133" t="s">
        <v>1355</v>
      </c>
      <c r="E4133" t="s">
        <v>982</v>
      </c>
      <c r="F4133" t="s">
        <v>976</v>
      </c>
      <c r="G4133" t="s">
        <v>977</v>
      </c>
      <c r="H4133">
        <v>656</v>
      </c>
    </row>
    <row r="4134" spans="2:8" x14ac:dyDescent="0.3">
      <c r="B4134" t="s">
        <v>1320</v>
      </c>
      <c r="C4134" t="s">
        <v>1343</v>
      </c>
      <c r="D4134" t="s">
        <v>1355</v>
      </c>
      <c r="E4134" t="s">
        <v>975</v>
      </c>
      <c r="F4134" t="s">
        <v>976</v>
      </c>
      <c r="G4134" t="s">
        <v>987</v>
      </c>
      <c r="H4134">
        <v>297</v>
      </c>
    </row>
    <row r="4135" spans="2:8" x14ac:dyDescent="0.3">
      <c r="B4135" t="s">
        <v>1320</v>
      </c>
      <c r="C4135" t="s">
        <v>1343</v>
      </c>
      <c r="D4135" t="s">
        <v>1355</v>
      </c>
      <c r="E4135" t="s">
        <v>982</v>
      </c>
      <c r="F4135" t="s">
        <v>976</v>
      </c>
      <c r="G4135" t="s">
        <v>987</v>
      </c>
      <c r="H4135">
        <v>299</v>
      </c>
    </row>
    <row r="4136" spans="2:8" x14ac:dyDescent="0.3">
      <c r="B4136" t="s">
        <v>1320</v>
      </c>
      <c r="C4136" t="s">
        <v>1343</v>
      </c>
      <c r="D4136" t="s">
        <v>1355</v>
      </c>
      <c r="E4136" t="s">
        <v>975</v>
      </c>
      <c r="F4136" t="s">
        <v>976</v>
      </c>
      <c r="G4136" t="s">
        <v>995</v>
      </c>
      <c r="H4136">
        <v>2623</v>
      </c>
    </row>
    <row r="4137" spans="2:8" x14ac:dyDescent="0.3">
      <c r="B4137" t="s">
        <v>1320</v>
      </c>
      <c r="C4137" t="s">
        <v>1343</v>
      </c>
      <c r="D4137" t="s">
        <v>1355</v>
      </c>
      <c r="E4137" t="s">
        <v>982</v>
      </c>
      <c r="F4137" t="s">
        <v>976</v>
      </c>
      <c r="G4137" t="s">
        <v>995</v>
      </c>
      <c r="H4137">
        <v>2928</v>
      </c>
    </row>
    <row r="4138" spans="2:8" x14ac:dyDescent="0.3">
      <c r="B4138" t="s">
        <v>1320</v>
      </c>
      <c r="C4138" t="s">
        <v>1343</v>
      </c>
      <c r="D4138" t="s">
        <v>1355</v>
      </c>
      <c r="E4138" t="s">
        <v>975</v>
      </c>
      <c r="F4138" t="s">
        <v>998</v>
      </c>
      <c r="G4138" t="s">
        <v>977</v>
      </c>
      <c r="H4138">
        <v>11</v>
      </c>
    </row>
    <row r="4139" spans="2:8" x14ac:dyDescent="0.3">
      <c r="B4139" t="s">
        <v>1320</v>
      </c>
      <c r="C4139" t="s">
        <v>1343</v>
      </c>
      <c r="D4139" t="s">
        <v>1355</v>
      </c>
      <c r="E4139" t="s">
        <v>982</v>
      </c>
      <c r="F4139" t="s">
        <v>998</v>
      </c>
      <c r="G4139" t="s">
        <v>977</v>
      </c>
      <c r="H4139">
        <v>15</v>
      </c>
    </row>
    <row r="4140" spans="2:8" x14ac:dyDescent="0.3">
      <c r="B4140" t="s">
        <v>1320</v>
      </c>
      <c r="C4140" t="s">
        <v>1343</v>
      </c>
      <c r="D4140" t="s">
        <v>1355</v>
      </c>
      <c r="E4140" t="s">
        <v>975</v>
      </c>
      <c r="F4140" t="s">
        <v>998</v>
      </c>
      <c r="G4140" t="s">
        <v>987</v>
      </c>
      <c r="H4140">
        <v>3</v>
      </c>
    </row>
    <row r="4141" spans="2:8" x14ac:dyDescent="0.3">
      <c r="B4141" t="s">
        <v>1320</v>
      </c>
      <c r="C4141" t="s">
        <v>1343</v>
      </c>
      <c r="D4141" t="s">
        <v>1355</v>
      </c>
      <c r="E4141" t="s">
        <v>982</v>
      </c>
      <c r="F4141" t="s">
        <v>998</v>
      </c>
      <c r="G4141" t="s">
        <v>987</v>
      </c>
      <c r="H4141">
        <v>7</v>
      </c>
    </row>
    <row r="4142" spans="2:8" x14ac:dyDescent="0.3">
      <c r="B4142" t="s">
        <v>1320</v>
      </c>
      <c r="C4142" t="s">
        <v>1343</v>
      </c>
      <c r="D4142" t="s">
        <v>1355</v>
      </c>
      <c r="E4142" t="s">
        <v>975</v>
      </c>
      <c r="F4142" t="s">
        <v>998</v>
      </c>
      <c r="G4142" t="s">
        <v>995</v>
      </c>
      <c r="H4142">
        <v>179</v>
      </c>
    </row>
    <row r="4143" spans="2:8" x14ac:dyDescent="0.3">
      <c r="B4143" t="s">
        <v>1320</v>
      </c>
      <c r="C4143" t="s">
        <v>1343</v>
      </c>
      <c r="D4143" t="s">
        <v>1355</v>
      </c>
      <c r="E4143" t="s">
        <v>982</v>
      </c>
      <c r="F4143" t="s">
        <v>998</v>
      </c>
      <c r="G4143" t="s">
        <v>995</v>
      </c>
      <c r="H4143">
        <v>162</v>
      </c>
    </row>
    <row r="4144" spans="2:8" x14ac:dyDescent="0.3">
      <c r="B4144" t="s">
        <v>1320</v>
      </c>
      <c r="C4144" t="s">
        <v>1356</v>
      </c>
      <c r="D4144" t="s">
        <v>1356</v>
      </c>
      <c r="E4144" t="s">
        <v>975</v>
      </c>
      <c r="F4144" t="s">
        <v>976</v>
      </c>
      <c r="G4144" t="s">
        <v>977</v>
      </c>
      <c r="H4144">
        <v>4287</v>
      </c>
    </row>
    <row r="4145" spans="2:8" x14ac:dyDescent="0.3">
      <c r="B4145" t="s">
        <v>1320</v>
      </c>
      <c r="C4145" t="s">
        <v>1356</v>
      </c>
      <c r="D4145" t="s">
        <v>1356</v>
      </c>
      <c r="E4145" t="s">
        <v>982</v>
      </c>
      <c r="F4145" t="s">
        <v>976</v>
      </c>
      <c r="G4145" t="s">
        <v>977</v>
      </c>
      <c r="H4145">
        <v>4141</v>
      </c>
    </row>
    <row r="4146" spans="2:8" x14ac:dyDescent="0.3">
      <c r="B4146" t="s">
        <v>1320</v>
      </c>
      <c r="C4146" t="s">
        <v>1356</v>
      </c>
      <c r="D4146" t="s">
        <v>1356</v>
      </c>
      <c r="E4146" t="s">
        <v>975</v>
      </c>
      <c r="F4146" t="s">
        <v>976</v>
      </c>
      <c r="G4146" t="s">
        <v>987</v>
      </c>
      <c r="H4146">
        <v>1710</v>
      </c>
    </row>
    <row r="4147" spans="2:8" x14ac:dyDescent="0.3">
      <c r="B4147" t="s">
        <v>1320</v>
      </c>
      <c r="C4147" t="s">
        <v>1356</v>
      </c>
      <c r="D4147" t="s">
        <v>1356</v>
      </c>
      <c r="E4147" t="s">
        <v>982</v>
      </c>
      <c r="F4147" t="s">
        <v>976</v>
      </c>
      <c r="G4147" t="s">
        <v>987</v>
      </c>
      <c r="H4147">
        <v>1680</v>
      </c>
    </row>
    <row r="4148" spans="2:8" x14ac:dyDescent="0.3">
      <c r="B4148" t="s">
        <v>1320</v>
      </c>
      <c r="C4148" t="s">
        <v>1356</v>
      </c>
      <c r="D4148" t="s">
        <v>1356</v>
      </c>
      <c r="E4148" t="s">
        <v>975</v>
      </c>
      <c r="F4148" t="s">
        <v>976</v>
      </c>
      <c r="G4148" t="s">
        <v>995</v>
      </c>
      <c r="H4148">
        <v>15377</v>
      </c>
    </row>
    <row r="4149" spans="2:8" x14ac:dyDescent="0.3">
      <c r="B4149" t="s">
        <v>1320</v>
      </c>
      <c r="C4149" t="s">
        <v>1356</v>
      </c>
      <c r="D4149" t="s">
        <v>1356</v>
      </c>
      <c r="E4149" t="s">
        <v>982</v>
      </c>
      <c r="F4149" t="s">
        <v>976</v>
      </c>
      <c r="G4149" t="s">
        <v>995</v>
      </c>
      <c r="H4149">
        <v>17257</v>
      </c>
    </row>
    <row r="4150" spans="2:8" x14ac:dyDescent="0.3">
      <c r="B4150" t="s">
        <v>1320</v>
      </c>
      <c r="C4150" t="s">
        <v>1356</v>
      </c>
      <c r="D4150" t="s">
        <v>1356</v>
      </c>
      <c r="E4150" t="s">
        <v>975</v>
      </c>
      <c r="F4150" t="s">
        <v>998</v>
      </c>
      <c r="G4150" t="s">
        <v>977</v>
      </c>
      <c r="H4150">
        <v>938</v>
      </c>
    </row>
    <row r="4151" spans="2:8" x14ac:dyDescent="0.3">
      <c r="B4151" t="s">
        <v>1320</v>
      </c>
      <c r="C4151" t="s">
        <v>1356</v>
      </c>
      <c r="D4151" t="s">
        <v>1356</v>
      </c>
      <c r="E4151" t="s">
        <v>982</v>
      </c>
      <c r="F4151" t="s">
        <v>998</v>
      </c>
      <c r="G4151" t="s">
        <v>977</v>
      </c>
      <c r="H4151">
        <v>884</v>
      </c>
    </row>
    <row r="4152" spans="2:8" x14ac:dyDescent="0.3">
      <c r="B4152" t="s">
        <v>1320</v>
      </c>
      <c r="C4152" t="s">
        <v>1356</v>
      </c>
      <c r="D4152" t="s">
        <v>1356</v>
      </c>
      <c r="E4152" t="s">
        <v>975</v>
      </c>
      <c r="F4152" t="s">
        <v>998</v>
      </c>
      <c r="G4152" t="s">
        <v>987</v>
      </c>
      <c r="H4152">
        <v>274</v>
      </c>
    </row>
    <row r="4153" spans="2:8" x14ac:dyDescent="0.3">
      <c r="B4153" t="s">
        <v>1320</v>
      </c>
      <c r="C4153" t="s">
        <v>1356</v>
      </c>
      <c r="D4153" t="s">
        <v>1356</v>
      </c>
      <c r="E4153" t="s">
        <v>982</v>
      </c>
      <c r="F4153" t="s">
        <v>998</v>
      </c>
      <c r="G4153" t="s">
        <v>987</v>
      </c>
      <c r="H4153">
        <v>282</v>
      </c>
    </row>
    <row r="4154" spans="2:8" x14ac:dyDescent="0.3">
      <c r="B4154" t="s">
        <v>1320</v>
      </c>
      <c r="C4154" t="s">
        <v>1356</v>
      </c>
      <c r="D4154" t="s">
        <v>1356</v>
      </c>
      <c r="E4154" t="s">
        <v>975</v>
      </c>
      <c r="F4154" t="s">
        <v>998</v>
      </c>
      <c r="G4154" t="s">
        <v>995</v>
      </c>
      <c r="H4154">
        <v>4135</v>
      </c>
    </row>
    <row r="4155" spans="2:8" x14ac:dyDescent="0.3">
      <c r="B4155" t="s">
        <v>1320</v>
      </c>
      <c r="C4155" t="s">
        <v>1356</v>
      </c>
      <c r="D4155" t="s">
        <v>1356</v>
      </c>
      <c r="E4155" t="s">
        <v>982</v>
      </c>
      <c r="F4155" t="s">
        <v>998</v>
      </c>
      <c r="G4155" t="s">
        <v>995</v>
      </c>
      <c r="H4155">
        <v>4292</v>
      </c>
    </row>
    <row r="4156" spans="2:8" x14ac:dyDescent="0.3">
      <c r="B4156" t="s">
        <v>1320</v>
      </c>
      <c r="C4156" t="s">
        <v>1356</v>
      </c>
      <c r="D4156" t="s">
        <v>1357</v>
      </c>
      <c r="E4156" t="s">
        <v>975</v>
      </c>
      <c r="F4156" t="s">
        <v>976</v>
      </c>
      <c r="G4156" t="s">
        <v>977</v>
      </c>
      <c r="H4156">
        <v>1235</v>
      </c>
    </row>
    <row r="4157" spans="2:8" x14ac:dyDescent="0.3">
      <c r="B4157" t="s">
        <v>1320</v>
      </c>
      <c r="C4157" t="s">
        <v>1356</v>
      </c>
      <c r="D4157" t="s">
        <v>1357</v>
      </c>
      <c r="E4157" t="s">
        <v>982</v>
      </c>
      <c r="F4157" t="s">
        <v>976</v>
      </c>
      <c r="G4157" t="s">
        <v>977</v>
      </c>
      <c r="H4157">
        <v>1151</v>
      </c>
    </row>
    <row r="4158" spans="2:8" x14ac:dyDescent="0.3">
      <c r="B4158" t="s">
        <v>1320</v>
      </c>
      <c r="C4158" t="s">
        <v>1356</v>
      </c>
      <c r="D4158" t="s">
        <v>1357</v>
      </c>
      <c r="E4158" t="s">
        <v>975</v>
      </c>
      <c r="F4158" t="s">
        <v>976</v>
      </c>
      <c r="G4158" t="s">
        <v>987</v>
      </c>
      <c r="H4158">
        <v>547</v>
      </c>
    </row>
    <row r="4159" spans="2:8" x14ac:dyDescent="0.3">
      <c r="B4159" t="s">
        <v>1320</v>
      </c>
      <c r="C4159" t="s">
        <v>1356</v>
      </c>
      <c r="D4159" t="s">
        <v>1357</v>
      </c>
      <c r="E4159" t="s">
        <v>982</v>
      </c>
      <c r="F4159" t="s">
        <v>976</v>
      </c>
      <c r="G4159" t="s">
        <v>987</v>
      </c>
      <c r="H4159">
        <v>531</v>
      </c>
    </row>
    <row r="4160" spans="2:8" x14ac:dyDescent="0.3">
      <c r="B4160" t="s">
        <v>1320</v>
      </c>
      <c r="C4160" t="s">
        <v>1356</v>
      </c>
      <c r="D4160" t="s">
        <v>1357</v>
      </c>
      <c r="E4160" t="s">
        <v>975</v>
      </c>
      <c r="F4160" t="s">
        <v>976</v>
      </c>
      <c r="G4160" t="s">
        <v>995</v>
      </c>
      <c r="H4160">
        <v>4654</v>
      </c>
    </row>
    <row r="4161" spans="2:8" x14ac:dyDescent="0.3">
      <c r="B4161" t="s">
        <v>1320</v>
      </c>
      <c r="C4161" t="s">
        <v>1356</v>
      </c>
      <c r="D4161" t="s">
        <v>1357</v>
      </c>
      <c r="E4161" t="s">
        <v>982</v>
      </c>
      <c r="F4161" t="s">
        <v>976</v>
      </c>
      <c r="G4161" t="s">
        <v>995</v>
      </c>
      <c r="H4161">
        <v>5086</v>
      </c>
    </row>
    <row r="4162" spans="2:8" x14ac:dyDescent="0.3">
      <c r="B4162" t="s">
        <v>1320</v>
      </c>
      <c r="C4162" t="s">
        <v>1356</v>
      </c>
      <c r="D4162" t="s">
        <v>1357</v>
      </c>
      <c r="E4162" t="s">
        <v>975</v>
      </c>
      <c r="F4162" t="s">
        <v>998</v>
      </c>
      <c r="G4162" t="s">
        <v>977</v>
      </c>
      <c r="H4162">
        <v>337</v>
      </c>
    </row>
    <row r="4163" spans="2:8" x14ac:dyDescent="0.3">
      <c r="B4163" t="s">
        <v>1320</v>
      </c>
      <c r="C4163" t="s">
        <v>1356</v>
      </c>
      <c r="D4163" t="s">
        <v>1357</v>
      </c>
      <c r="E4163" t="s">
        <v>982</v>
      </c>
      <c r="F4163" t="s">
        <v>998</v>
      </c>
      <c r="G4163" t="s">
        <v>977</v>
      </c>
      <c r="H4163">
        <v>358</v>
      </c>
    </row>
    <row r="4164" spans="2:8" x14ac:dyDescent="0.3">
      <c r="B4164" t="s">
        <v>1320</v>
      </c>
      <c r="C4164" t="s">
        <v>1356</v>
      </c>
      <c r="D4164" t="s">
        <v>1357</v>
      </c>
      <c r="E4164" t="s">
        <v>975</v>
      </c>
      <c r="F4164" t="s">
        <v>998</v>
      </c>
      <c r="G4164" t="s">
        <v>987</v>
      </c>
      <c r="H4164">
        <v>95</v>
      </c>
    </row>
    <row r="4165" spans="2:8" x14ac:dyDescent="0.3">
      <c r="B4165" t="s">
        <v>1320</v>
      </c>
      <c r="C4165" t="s">
        <v>1356</v>
      </c>
      <c r="D4165" t="s">
        <v>1357</v>
      </c>
      <c r="E4165" t="s">
        <v>982</v>
      </c>
      <c r="F4165" t="s">
        <v>998</v>
      </c>
      <c r="G4165" t="s">
        <v>987</v>
      </c>
      <c r="H4165">
        <v>110</v>
      </c>
    </row>
    <row r="4166" spans="2:8" x14ac:dyDescent="0.3">
      <c r="B4166" t="s">
        <v>1320</v>
      </c>
      <c r="C4166" t="s">
        <v>1356</v>
      </c>
      <c r="D4166" t="s">
        <v>1357</v>
      </c>
      <c r="E4166" t="s">
        <v>975</v>
      </c>
      <c r="F4166" t="s">
        <v>998</v>
      </c>
      <c r="G4166" t="s">
        <v>995</v>
      </c>
      <c r="H4166">
        <v>1773</v>
      </c>
    </row>
    <row r="4167" spans="2:8" x14ac:dyDescent="0.3">
      <c r="B4167" t="s">
        <v>1320</v>
      </c>
      <c r="C4167" t="s">
        <v>1356</v>
      </c>
      <c r="D4167" t="s">
        <v>1357</v>
      </c>
      <c r="E4167" t="s">
        <v>982</v>
      </c>
      <c r="F4167" t="s">
        <v>998</v>
      </c>
      <c r="G4167" t="s">
        <v>995</v>
      </c>
      <c r="H4167">
        <v>1933</v>
      </c>
    </row>
    <row r="4168" spans="2:8" x14ac:dyDescent="0.3">
      <c r="B4168" t="s">
        <v>1320</v>
      </c>
      <c r="C4168" t="s">
        <v>1358</v>
      </c>
      <c r="D4168" t="s">
        <v>1359</v>
      </c>
      <c r="E4168" t="s">
        <v>975</v>
      </c>
      <c r="F4168" t="s">
        <v>976</v>
      </c>
      <c r="G4168" t="s">
        <v>977</v>
      </c>
      <c r="H4168">
        <v>1942</v>
      </c>
    </row>
    <row r="4169" spans="2:8" x14ac:dyDescent="0.3">
      <c r="B4169" t="s">
        <v>1320</v>
      </c>
      <c r="C4169" t="s">
        <v>1358</v>
      </c>
      <c r="D4169" t="s">
        <v>1359</v>
      </c>
      <c r="E4169" t="s">
        <v>982</v>
      </c>
      <c r="F4169" t="s">
        <v>976</v>
      </c>
      <c r="G4169" t="s">
        <v>977</v>
      </c>
      <c r="H4169">
        <v>1882</v>
      </c>
    </row>
    <row r="4170" spans="2:8" x14ac:dyDescent="0.3">
      <c r="B4170" t="s">
        <v>1320</v>
      </c>
      <c r="C4170" t="s">
        <v>1358</v>
      </c>
      <c r="D4170" t="s">
        <v>1359</v>
      </c>
      <c r="E4170" t="s">
        <v>975</v>
      </c>
      <c r="F4170" t="s">
        <v>976</v>
      </c>
      <c r="G4170" t="s">
        <v>987</v>
      </c>
      <c r="H4170">
        <v>885</v>
      </c>
    </row>
    <row r="4171" spans="2:8" x14ac:dyDescent="0.3">
      <c r="B4171" t="s">
        <v>1320</v>
      </c>
      <c r="C4171" t="s">
        <v>1358</v>
      </c>
      <c r="D4171" t="s">
        <v>1359</v>
      </c>
      <c r="E4171" t="s">
        <v>982</v>
      </c>
      <c r="F4171" t="s">
        <v>976</v>
      </c>
      <c r="G4171" t="s">
        <v>987</v>
      </c>
      <c r="H4171">
        <v>897</v>
      </c>
    </row>
    <row r="4172" spans="2:8" x14ac:dyDescent="0.3">
      <c r="B4172" t="s">
        <v>1320</v>
      </c>
      <c r="C4172" t="s">
        <v>1358</v>
      </c>
      <c r="D4172" t="s">
        <v>1359</v>
      </c>
      <c r="E4172" t="s">
        <v>975</v>
      </c>
      <c r="F4172" t="s">
        <v>976</v>
      </c>
      <c r="G4172" t="s">
        <v>995</v>
      </c>
      <c r="H4172">
        <v>6746</v>
      </c>
    </row>
    <row r="4173" spans="2:8" x14ac:dyDescent="0.3">
      <c r="B4173" t="s">
        <v>1320</v>
      </c>
      <c r="C4173" t="s">
        <v>1358</v>
      </c>
      <c r="D4173" t="s">
        <v>1359</v>
      </c>
      <c r="E4173" t="s">
        <v>982</v>
      </c>
      <c r="F4173" t="s">
        <v>976</v>
      </c>
      <c r="G4173" t="s">
        <v>995</v>
      </c>
      <c r="H4173">
        <v>7397</v>
      </c>
    </row>
    <row r="4174" spans="2:8" x14ac:dyDescent="0.3">
      <c r="B4174" t="s">
        <v>1320</v>
      </c>
      <c r="C4174" t="s">
        <v>1358</v>
      </c>
      <c r="D4174" t="s">
        <v>1359</v>
      </c>
      <c r="E4174" t="s">
        <v>975</v>
      </c>
      <c r="F4174" t="s">
        <v>998</v>
      </c>
      <c r="G4174" t="s">
        <v>977</v>
      </c>
      <c r="H4174">
        <v>80</v>
      </c>
    </row>
    <row r="4175" spans="2:8" x14ac:dyDescent="0.3">
      <c r="B4175" t="s">
        <v>1320</v>
      </c>
      <c r="C4175" t="s">
        <v>1358</v>
      </c>
      <c r="D4175" t="s">
        <v>1359</v>
      </c>
      <c r="E4175" t="s">
        <v>982</v>
      </c>
      <c r="F4175" t="s">
        <v>998</v>
      </c>
      <c r="G4175" t="s">
        <v>977</v>
      </c>
      <c r="H4175">
        <v>86</v>
      </c>
    </row>
    <row r="4176" spans="2:8" x14ac:dyDescent="0.3">
      <c r="B4176" t="s">
        <v>1320</v>
      </c>
      <c r="C4176" t="s">
        <v>1358</v>
      </c>
      <c r="D4176" t="s">
        <v>1359</v>
      </c>
      <c r="E4176" t="s">
        <v>975</v>
      </c>
      <c r="F4176" t="s">
        <v>998</v>
      </c>
      <c r="G4176" t="s">
        <v>987</v>
      </c>
      <c r="H4176">
        <v>32</v>
      </c>
    </row>
    <row r="4177" spans="2:8" x14ac:dyDescent="0.3">
      <c r="B4177" t="s">
        <v>1320</v>
      </c>
      <c r="C4177" t="s">
        <v>1358</v>
      </c>
      <c r="D4177" t="s">
        <v>1359</v>
      </c>
      <c r="E4177" t="s">
        <v>982</v>
      </c>
      <c r="F4177" t="s">
        <v>998</v>
      </c>
      <c r="G4177" t="s">
        <v>987</v>
      </c>
      <c r="H4177">
        <v>41</v>
      </c>
    </row>
    <row r="4178" spans="2:8" x14ac:dyDescent="0.3">
      <c r="B4178" t="s">
        <v>1320</v>
      </c>
      <c r="C4178" t="s">
        <v>1358</v>
      </c>
      <c r="D4178" t="s">
        <v>1359</v>
      </c>
      <c r="E4178" t="s">
        <v>975</v>
      </c>
      <c r="F4178" t="s">
        <v>998</v>
      </c>
      <c r="G4178" t="s">
        <v>995</v>
      </c>
      <c r="H4178">
        <v>660</v>
      </c>
    </row>
    <row r="4179" spans="2:8" x14ac:dyDescent="0.3">
      <c r="B4179" t="s">
        <v>1320</v>
      </c>
      <c r="C4179" t="s">
        <v>1358</v>
      </c>
      <c r="D4179" t="s">
        <v>1359</v>
      </c>
      <c r="E4179" t="s">
        <v>982</v>
      </c>
      <c r="F4179" t="s">
        <v>998</v>
      </c>
      <c r="G4179" t="s">
        <v>995</v>
      </c>
      <c r="H4179">
        <v>665</v>
      </c>
    </row>
    <row r="4180" spans="2:8" x14ac:dyDescent="0.3">
      <c r="B4180" t="s">
        <v>1320</v>
      </c>
      <c r="C4180" t="s">
        <v>1358</v>
      </c>
      <c r="D4180" t="s">
        <v>1360</v>
      </c>
      <c r="E4180" t="s">
        <v>975</v>
      </c>
      <c r="F4180" t="s">
        <v>976</v>
      </c>
      <c r="G4180" t="s">
        <v>977</v>
      </c>
      <c r="H4180">
        <v>1240</v>
      </c>
    </row>
    <row r="4181" spans="2:8" x14ac:dyDescent="0.3">
      <c r="B4181" t="s">
        <v>1320</v>
      </c>
      <c r="C4181" t="s">
        <v>1358</v>
      </c>
      <c r="D4181" t="s">
        <v>1360</v>
      </c>
      <c r="E4181" t="s">
        <v>982</v>
      </c>
      <c r="F4181" t="s">
        <v>976</v>
      </c>
      <c r="G4181" t="s">
        <v>977</v>
      </c>
      <c r="H4181">
        <v>1164</v>
      </c>
    </row>
    <row r="4182" spans="2:8" x14ac:dyDescent="0.3">
      <c r="B4182" t="s">
        <v>1320</v>
      </c>
      <c r="C4182" t="s">
        <v>1358</v>
      </c>
      <c r="D4182" t="s">
        <v>1360</v>
      </c>
      <c r="E4182" t="s">
        <v>975</v>
      </c>
      <c r="F4182" t="s">
        <v>976</v>
      </c>
      <c r="G4182" t="s">
        <v>987</v>
      </c>
      <c r="H4182">
        <v>479</v>
      </c>
    </row>
    <row r="4183" spans="2:8" x14ac:dyDescent="0.3">
      <c r="B4183" t="s">
        <v>1320</v>
      </c>
      <c r="C4183" t="s">
        <v>1358</v>
      </c>
      <c r="D4183" t="s">
        <v>1360</v>
      </c>
      <c r="E4183" t="s">
        <v>982</v>
      </c>
      <c r="F4183" t="s">
        <v>976</v>
      </c>
      <c r="G4183" t="s">
        <v>987</v>
      </c>
      <c r="H4183">
        <v>467</v>
      </c>
    </row>
    <row r="4184" spans="2:8" x14ac:dyDescent="0.3">
      <c r="B4184" t="s">
        <v>1320</v>
      </c>
      <c r="C4184" t="s">
        <v>1358</v>
      </c>
      <c r="D4184" t="s">
        <v>1360</v>
      </c>
      <c r="E4184" t="s">
        <v>975</v>
      </c>
      <c r="F4184" t="s">
        <v>976</v>
      </c>
      <c r="G4184" t="s">
        <v>995</v>
      </c>
      <c r="H4184">
        <v>4273</v>
      </c>
    </row>
    <row r="4185" spans="2:8" x14ac:dyDescent="0.3">
      <c r="B4185" t="s">
        <v>1320</v>
      </c>
      <c r="C4185" t="s">
        <v>1358</v>
      </c>
      <c r="D4185" t="s">
        <v>1360</v>
      </c>
      <c r="E4185" t="s">
        <v>982</v>
      </c>
      <c r="F4185" t="s">
        <v>976</v>
      </c>
      <c r="G4185" t="s">
        <v>995</v>
      </c>
      <c r="H4185">
        <v>4710</v>
      </c>
    </row>
    <row r="4186" spans="2:8" x14ac:dyDescent="0.3">
      <c r="B4186" t="s">
        <v>1320</v>
      </c>
      <c r="C4186" t="s">
        <v>1358</v>
      </c>
      <c r="D4186" t="s">
        <v>1360</v>
      </c>
      <c r="E4186" t="s">
        <v>975</v>
      </c>
      <c r="F4186" t="s">
        <v>998</v>
      </c>
      <c r="G4186" t="s">
        <v>977</v>
      </c>
      <c r="H4186">
        <v>32</v>
      </c>
    </row>
    <row r="4187" spans="2:8" x14ac:dyDescent="0.3">
      <c r="B4187" t="s">
        <v>1320</v>
      </c>
      <c r="C4187" t="s">
        <v>1358</v>
      </c>
      <c r="D4187" t="s">
        <v>1360</v>
      </c>
      <c r="E4187" t="s">
        <v>982</v>
      </c>
      <c r="F4187" t="s">
        <v>998</v>
      </c>
      <c r="G4187" t="s">
        <v>977</v>
      </c>
      <c r="H4187">
        <v>43</v>
      </c>
    </row>
    <row r="4188" spans="2:8" x14ac:dyDescent="0.3">
      <c r="B4188" t="s">
        <v>1320</v>
      </c>
      <c r="C4188" t="s">
        <v>1358</v>
      </c>
      <c r="D4188" t="s">
        <v>1360</v>
      </c>
      <c r="E4188" t="s">
        <v>975</v>
      </c>
      <c r="F4188" t="s">
        <v>998</v>
      </c>
      <c r="G4188" t="s">
        <v>987</v>
      </c>
      <c r="H4188">
        <v>5</v>
      </c>
    </row>
    <row r="4189" spans="2:8" x14ac:dyDescent="0.3">
      <c r="B4189" t="s">
        <v>1320</v>
      </c>
      <c r="C4189" t="s">
        <v>1358</v>
      </c>
      <c r="D4189" t="s">
        <v>1360</v>
      </c>
      <c r="E4189" t="s">
        <v>982</v>
      </c>
      <c r="F4189" t="s">
        <v>998</v>
      </c>
      <c r="G4189" t="s">
        <v>987</v>
      </c>
      <c r="H4189">
        <v>16</v>
      </c>
    </row>
    <row r="4190" spans="2:8" x14ac:dyDescent="0.3">
      <c r="B4190" t="s">
        <v>1320</v>
      </c>
      <c r="C4190" t="s">
        <v>1358</v>
      </c>
      <c r="D4190" t="s">
        <v>1360</v>
      </c>
      <c r="E4190" t="s">
        <v>975</v>
      </c>
      <c r="F4190" t="s">
        <v>998</v>
      </c>
      <c r="G4190" t="s">
        <v>995</v>
      </c>
      <c r="H4190">
        <v>292</v>
      </c>
    </row>
    <row r="4191" spans="2:8" x14ac:dyDescent="0.3">
      <c r="B4191" t="s">
        <v>1320</v>
      </c>
      <c r="C4191" t="s">
        <v>1358</v>
      </c>
      <c r="D4191" t="s">
        <v>1360</v>
      </c>
      <c r="E4191" t="s">
        <v>982</v>
      </c>
      <c r="F4191" t="s">
        <v>998</v>
      </c>
      <c r="G4191" t="s">
        <v>995</v>
      </c>
      <c r="H4191">
        <v>285</v>
      </c>
    </row>
    <row r="4192" spans="2:8" x14ac:dyDescent="0.3">
      <c r="B4192" t="s">
        <v>1320</v>
      </c>
      <c r="C4192" t="s">
        <v>1358</v>
      </c>
      <c r="D4192" t="s">
        <v>1361</v>
      </c>
      <c r="E4192" t="s">
        <v>975</v>
      </c>
      <c r="F4192" t="s">
        <v>976</v>
      </c>
      <c r="G4192" t="s">
        <v>977</v>
      </c>
      <c r="H4192">
        <v>6673</v>
      </c>
    </row>
    <row r="4193" spans="2:8" x14ac:dyDescent="0.3">
      <c r="B4193" t="s">
        <v>1320</v>
      </c>
      <c r="C4193" t="s">
        <v>1358</v>
      </c>
      <c r="D4193" t="s">
        <v>1361</v>
      </c>
      <c r="E4193" t="s">
        <v>982</v>
      </c>
      <c r="F4193" t="s">
        <v>976</v>
      </c>
      <c r="G4193" t="s">
        <v>977</v>
      </c>
      <c r="H4193">
        <v>6336</v>
      </c>
    </row>
    <row r="4194" spans="2:8" x14ac:dyDescent="0.3">
      <c r="B4194" t="s">
        <v>1320</v>
      </c>
      <c r="C4194" t="s">
        <v>1358</v>
      </c>
      <c r="D4194" t="s">
        <v>1361</v>
      </c>
      <c r="E4194" t="s">
        <v>975</v>
      </c>
      <c r="F4194" t="s">
        <v>976</v>
      </c>
      <c r="G4194" t="s">
        <v>987</v>
      </c>
      <c r="H4194">
        <v>2565</v>
      </c>
    </row>
    <row r="4195" spans="2:8" x14ac:dyDescent="0.3">
      <c r="B4195" t="s">
        <v>1320</v>
      </c>
      <c r="C4195" t="s">
        <v>1358</v>
      </c>
      <c r="D4195" t="s">
        <v>1361</v>
      </c>
      <c r="E4195" t="s">
        <v>982</v>
      </c>
      <c r="F4195" t="s">
        <v>976</v>
      </c>
      <c r="G4195" t="s">
        <v>987</v>
      </c>
      <c r="H4195">
        <v>2673</v>
      </c>
    </row>
    <row r="4196" spans="2:8" x14ac:dyDescent="0.3">
      <c r="B4196" t="s">
        <v>1320</v>
      </c>
      <c r="C4196" t="s">
        <v>1358</v>
      </c>
      <c r="D4196" t="s">
        <v>1361</v>
      </c>
      <c r="E4196" t="s">
        <v>975</v>
      </c>
      <c r="F4196" t="s">
        <v>976</v>
      </c>
      <c r="G4196" t="s">
        <v>995</v>
      </c>
      <c r="H4196">
        <v>21565</v>
      </c>
    </row>
    <row r="4197" spans="2:8" x14ac:dyDescent="0.3">
      <c r="B4197" t="s">
        <v>1320</v>
      </c>
      <c r="C4197" t="s">
        <v>1358</v>
      </c>
      <c r="D4197" t="s">
        <v>1361</v>
      </c>
      <c r="E4197" t="s">
        <v>982</v>
      </c>
      <c r="F4197" t="s">
        <v>976</v>
      </c>
      <c r="G4197" t="s">
        <v>995</v>
      </c>
      <c r="H4197">
        <v>24669</v>
      </c>
    </row>
    <row r="4198" spans="2:8" x14ac:dyDescent="0.3">
      <c r="B4198" t="s">
        <v>1320</v>
      </c>
      <c r="C4198" t="s">
        <v>1358</v>
      </c>
      <c r="D4198" t="s">
        <v>1361</v>
      </c>
      <c r="E4198" t="s">
        <v>975</v>
      </c>
      <c r="F4198" t="s">
        <v>998</v>
      </c>
      <c r="G4198" t="s">
        <v>977</v>
      </c>
      <c r="H4198">
        <v>362</v>
      </c>
    </row>
    <row r="4199" spans="2:8" x14ac:dyDescent="0.3">
      <c r="B4199" t="s">
        <v>1320</v>
      </c>
      <c r="C4199" t="s">
        <v>1358</v>
      </c>
      <c r="D4199" t="s">
        <v>1361</v>
      </c>
      <c r="E4199" t="s">
        <v>982</v>
      </c>
      <c r="F4199" t="s">
        <v>998</v>
      </c>
      <c r="G4199" t="s">
        <v>977</v>
      </c>
      <c r="H4199">
        <v>385</v>
      </c>
    </row>
    <row r="4200" spans="2:8" x14ac:dyDescent="0.3">
      <c r="B4200" t="s">
        <v>1320</v>
      </c>
      <c r="C4200" t="s">
        <v>1358</v>
      </c>
      <c r="D4200" t="s">
        <v>1361</v>
      </c>
      <c r="E4200" t="s">
        <v>975</v>
      </c>
      <c r="F4200" t="s">
        <v>998</v>
      </c>
      <c r="G4200" t="s">
        <v>987</v>
      </c>
      <c r="H4200">
        <v>185</v>
      </c>
    </row>
    <row r="4201" spans="2:8" x14ac:dyDescent="0.3">
      <c r="B4201" t="s">
        <v>1320</v>
      </c>
      <c r="C4201" t="s">
        <v>1358</v>
      </c>
      <c r="D4201" t="s">
        <v>1361</v>
      </c>
      <c r="E4201" t="s">
        <v>982</v>
      </c>
      <c r="F4201" t="s">
        <v>998</v>
      </c>
      <c r="G4201" t="s">
        <v>987</v>
      </c>
      <c r="H4201">
        <v>220</v>
      </c>
    </row>
    <row r="4202" spans="2:8" x14ac:dyDescent="0.3">
      <c r="B4202" t="s">
        <v>1320</v>
      </c>
      <c r="C4202" t="s">
        <v>1358</v>
      </c>
      <c r="D4202" t="s">
        <v>1361</v>
      </c>
      <c r="E4202" t="s">
        <v>975</v>
      </c>
      <c r="F4202" t="s">
        <v>998</v>
      </c>
      <c r="G4202" t="s">
        <v>995</v>
      </c>
      <c r="H4202">
        <v>6482</v>
      </c>
    </row>
    <row r="4203" spans="2:8" x14ac:dyDescent="0.3">
      <c r="B4203" t="s">
        <v>1320</v>
      </c>
      <c r="C4203" t="s">
        <v>1358</v>
      </c>
      <c r="D4203" t="s">
        <v>1361</v>
      </c>
      <c r="E4203" t="s">
        <v>982</v>
      </c>
      <c r="F4203" t="s">
        <v>998</v>
      </c>
      <c r="G4203" t="s">
        <v>995</v>
      </c>
      <c r="H4203">
        <v>6181</v>
      </c>
    </row>
    <row r="4204" spans="2:8" x14ac:dyDescent="0.3">
      <c r="B4204" t="s">
        <v>1320</v>
      </c>
      <c r="C4204" t="s">
        <v>1358</v>
      </c>
      <c r="D4204" t="s">
        <v>1362</v>
      </c>
      <c r="E4204" t="s">
        <v>975</v>
      </c>
      <c r="F4204" t="s">
        <v>976</v>
      </c>
      <c r="G4204" t="s">
        <v>977</v>
      </c>
      <c r="H4204">
        <v>1605</v>
      </c>
    </row>
    <row r="4205" spans="2:8" x14ac:dyDescent="0.3">
      <c r="B4205" t="s">
        <v>1320</v>
      </c>
      <c r="C4205" t="s">
        <v>1358</v>
      </c>
      <c r="D4205" t="s">
        <v>1362</v>
      </c>
      <c r="E4205" t="s">
        <v>982</v>
      </c>
      <c r="F4205" t="s">
        <v>976</v>
      </c>
      <c r="G4205" t="s">
        <v>977</v>
      </c>
      <c r="H4205">
        <v>1627</v>
      </c>
    </row>
    <row r="4206" spans="2:8" x14ac:dyDescent="0.3">
      <c r="B4206" t="s">
        <v>1320</v>
      </c>
      <c r="C4206" t="s">
        <v>1358</v>
      </c>
      <c r="D4206" t="s">
        <v>1362</v>
      </c>
      <c r="E4206" t="s">
        <v>975</v>
      </c>
      <c r="F4206" t="s">
        <v>976</v>
      </c>
      <c r="G4206" t="s">
        <v>987</v>
      </c>
      <c r="H4206">
        <v>681</v>
      </c>
    </row>
    <row r="4207" spans="2:8" x14ac:dyDescent="0.3">
      <c r="B4207" t="s">
        <v>1320</v>
      </c>
      <c r="C4207" t="s">
        <v>1358</v>
      </c>
      <c r="D4207" t="s">
        <v>1362</v>
      </c>
      <c r="E4207" t="s">
        <v>982</v>
      </c>
      <c r="F4207" t="s">
        <v>976</v>
      </c>
      <c r="G4207" t="s">
        <v>987</v>
      </c>
      <c r="H4207">
        <v>688</v>
      </c>
    </row>
    <row r="4208" spans="2:8" x14ac:dyDescent="0.3">
      <c r="B4208" t="s">
        <v>1320</v>
      </c>
      <c r="C4208" t="s">
        <v>1358</v>
      </c>
      <c r="D4208" t="s">
        <v>1362</v>
      </c>
      <c r="E4208" t="s">
        <v>975</v>
      </c>
      <c r="F4208" t="s">
        <v>976</v>
      </c>
      <c r="G4208" t="s">
        <v>995</v>
      </c>
      <c r="H4208">
        <v>6242</v>
      </c>
    </row>
    <row r="4209" spans="2:8" x14ac:dyDescent="0.3">
      <c r="B4209" t="s">
        <v>1320</v>
      </c>
      <c r="C4209" t="s">
        <v>1358</v>
      </c>
      <c r="D4209" t="s">
        <v>1362</v>
      </c>
      <c r="E4209" t="s">
        <v>982</v>
      </c>
      <c r="F4209" t="s">
        <v>976</v>
      </c>
      <c r="G4209" t="s">
        <v>995</v>
      </c>
      <c r="H4209">
        <v>6803</v>
      </c>
    </row>
    <row r="4210" spans="2:8" x14ac:dyDescent="0.3">
      <c r="B4210" t="s">
        <v>1320</v>
      </c>
      <c r="C4210" t="s">
        <v>1358</v>
      </c>
      <c r="D4210" t="s">
        <v>1362</v>
      </c>
      <c r="E4210" t="s">
        <v>975</v>
      </c>
      <c r="F4210" t="s">
        <v>998</v>
      </c>
      <c r="G4210" t="s">
        <v>977</v>
      </c>
      <c r="H4210">
        <v>42</v>
      </c>
    </row>
    <row r="4211" spans="2:8" x14ac:dyDescent="0.3">
      <c r="B4211" t="s">
        <v>1320</v>
      </c>
      <c r="C4211" t="s">
        <v>1358</v>
      </c>
      <c r="D4211" t="s">
        <v>1362</v>
      </c>
      <c r="E4211" t="s">
        <v>982</v>
      </c>
      <c r="F4211" t="s">
        <v>998</v>
      </c>
      <c r="G4211" t="s">
        <v>977</v>
      </c>
      <c r="H4211">
        <v>47</v>
      </c>
    </row>
    <row r="4212" spans="2:8" x14ac:dyDescent="0.3">
      <c r="B4212" t="s">
        <v>1320</v>
      </c>
      <c r="C4212" t="s">
        <v>1358</v>
      </c>
      <c r="D4212" t="s">
        <v>1362</v>
      </c>
      <c r="E4212" t="s">
        <v>975</v>
      </c>
      <c r="F4212" t="s">
        <v>998</v>
      </c>
      <c r="G4212" t="s">
        <v>987</v>
      </c>
      <c r="H4212">
        <v>15</v>
      </c>
    </row>
    <row r="4213" spans="2:8" x14ac:dyDescent="0.3">
      <c r="B4213" t="s">
        <v>1320</v>
      </c>
      <c r="C4213" t="s">
        <v>1358</v>
      </c>
      <c r="D4213" t="s">
        <v>1362</v>
      </c>
      <c r="E4213" t="s">
        <v>982</v>
      </c>
      <c r="F4213" t="s">
        <v>998</v>
      </c>
      <c r="G4213" t="s">
        <v>987</v>
      </c>
      <c r="H4213">
        <v>15</v>
      </c>
    </row>
    <row r="4214" spans="2:8" x14ac:dyDescent="0.3">
      <c r="B4214" t="s">
        <v>1320</v>
      </c>
      <c r="C4214" t="s">
        <v>1358</v>
      </c>
      <c r="D4214" t="s">
        <v>1362</v>
      </c>
      <c r="E4214" t="s">
        <v>975</v>
      </c>
      <c r="F4214" t="s">
        <v>998</v>
      </c>
      <c r="G4214" t="s">
        <v>995</v>
      </c>
      <c r="H4214">
        <v>337</v>
      </c>
    </row>
    <row r="4215" spans="2:8" x14ac:dyDescent="0.3">
      <c r="B4215" t="s">
        <v>1320</v>
      </c>
      <c r="C4215" t="s">
        <v>1358</v>
      </c>
      <c r="D4215" t="s">
        <v>1362</v>
      </c>
      <c r="E4215" t="s">
        <v>982</v>
      </c>
      <c r="F4215" t="s">
        <v>998</v>
      </c>
      <c r="G4215" t="s">
        <v>995</v>
      </c>
      <c r="H4215">
        <v>310</v>
      </c>
    </row>
    <row r="4216" spans="2:8" x14ac:dyDescent="0.3">
      <c r="B4216" t="s">
        <v>1320</v>
      </c>
      <c r="C4216" t="s">
        <v>1358</v>
      </c>
      <c r="D4216" t="s">
        <v>1363</v>
      </c>
      <c r="E4216" t="s">
        <v>975</v>
      </c>
      <c r="F4216" t="s">
        <v>976</v>
      </c>
      <c r="G4216" t="s">
        <v>977</v>
      </c>
      <c r="H4216">
        <v>709</v>
      </c>
    </row>
    <row r="4217" spans="2:8" x14ac:dyDescent="0.3">
      <c r="B4217" t="s">
        <v>1320</v>
      </c>
      <c r="C4217" t="s">
        <v>1358</v>
      </c>
      <c r="D4217" t="s">
        <v>1363</v>
      </c>
      <c r="E4217" t="s">
        <v>982</v>
      </c>
      <c r="F4217" t="s">
        <v>976</v>
      </c>
      <c r="G4217" t="s">
        <v>977</v>
      </c>
      <c r="H4217">
        <v>683</v>
      </c>
    </row>
    <row r="4218" spans="2:8" x14ac:dyDescent="0.3">
      <c r="B4218" t="s">
        <v>1320</v>
      </c>
      <c r="C4218" t="s">
        <v>1358</v>
      </c>
      <c r="D4218" t="s">
        <v>1363</v>
      </c>
      <c r="E4218" t="s">
        <v>975</v>
      </c>
      <c r="F4218" t="s">
        <v>976</v>
      </c>
      <c r="G4218" t="s">
        <v>987</v>
      </c>
      <c r="H4218">
        <v>298</v>
      </c>
    </row>
    <row r="4219" spans="2:8" x14ac:dyDescent="0.3">
      <c r="B4219" t="s">
        <v>1320</v>
      </c>
      <c r="C4219" t="s">
        <v>1358</v>
      </c>
      <c r="D4219" t="s">
        <v>1363</v>
      </c>
      <c r="E4219" t="s">
        <v>982</v>
      </c>
      <c r="F4219" t="s">
        <v>976</v>
      </c>
      <c r="G4219" t="s">
        <v>987</v>
      </c>
      <c r="H4219">
        <v>310</v>
      </c>
    </row>
    <row r="4220" spans="2:8" x14ac:dyDescent="0.3">
      <c r="B4220" t="s">
        <v>1320</v>
      </c>
      <c r="C4220" t="s">
        <v>1358</v>
      </c>
      <c r="D4220" t="s">
        <v>1363</v>
      </c>
      <c r="E4220" t="s">
        <v>975</v>
      </c>
      <c r="F4220" t="s">
        <v>976</v>
      </c>
      <c r="G4220" t="s">
        <v>995</v>
      </c>
      <c r="H4220">
        <v>2710</v>
      </c>
    </row>
    <row r="4221" spans="2:8" x14ac:dyDescent="0.3">
      <c r="B4221" t="s">
        <v>1320</v>
      </c>
      <c r="C4221" t="s">
        <v>1358</v>
      </c>
      <c r="D4221" t="s">
        <v>1363</v>
      </c>
      <c r="E4221" t="s">
        <v>982</v>
      </c>
      <c r="F4221" t="s">
        <v>976</v>
      </c>
      <c r="G4221" t="s">
        <v>995</v>
      </c>
      <c r="H4221">
        <v>2985</v>
      </c>
    </row>
    <row r="4222" spans="2:8" x14ac:dyDescent="0.3">
      <c r="B4222" t="s">
        <v>1320</v>
      </c>
      <c r="C4222" t="s">
        <v>1358</v>
      </c>
      <c r="D4222" t="s">
        <v>1363</v>
      </c>
      <c r="E4222" t="s">
        <v>975</v>
      </c>
      <c r="F4222" t="s">
        <v>998</v>
      </c>
      <c r="G4222" t="s">
        <v>977</v>
      </c>
      <c r="H4222">
        <v>45</v>
      </c>
    </row>
    <row r="4223" spans="2:8" x14ac:dyDescent="0.3">
      <c r="B4223" t="s">
        <v>1320</v>
      </c>
      <c r="C4223" t="s">
        <v>1358</v>
      </c>
      <c r="D4223" t="s">
        <v>1363</v>
      </c>
      <c r="E4223" t="s">
        <v>982</v>
      </c>
      <c r="F4223" t="s">
        <v>998</v>
      </c>
      <c r="G4223" t="s">
        <v>977</v>
      </c>
      <c r="H4223">
        <v>17</v>
      </c>
    </row>
    <row r="4224" spans="2:8" x14ac:dyDescent="0.3">
      <c r="B4224" t="s">
        <v>1320</v>
      </c>
      <c r="C4224" t="s">
        <v>1358</v>
      </c>
      <c r="D4224" t="s">
        <v>1363</v>
      </c>
      <c r="E4224" t="s">
        <v>975</v>
      </c>
      <c r="F4224" t="s">
        <v>998</v>
      </c>
      <c r="G4224" t="s">
        <v>987</v>
      </c>
      <c r="H4224">
        <v>14</v>
      </c>
    </row>
    <row r="4225" spans="2:8" x14ac:dyDescent="0.3">
      <c r="B4225" t="s">
        <v>1320</v>
      </c>
      <c r="C4225" t="s">
        <v>1358</v>
      </c>
      <c r="D4225" t="s">
        <v>1363</v>
      </c>
      <c r="E4225" t="s">
        <v>982</v>
      </c>
      <c r="F4225" t="s">
        <v>998</v>
      </c>
      <c r="G4225" t="s">
        <v>987</v>
      </c>
      <c r="H4225">
        <v>6</v>
      </c>
    </row>
    <row r="4226" spans="2:8" x14ac:dyDescent="0.3">
      <c r="B4226" t="s">
        <v>1320</v>
      </c>
      <c r="C4226" t="s">
        <v>1358</v>
      </c>
      <c r="D4226" t="s">
        <v>1363</v>
      </c>
      <c r="E4226" t="s">
        <v>975</v>
      </c>
      <c r="F4226" t="s">
        <v>998</v>
      </c>
      <c r="G4226" t="s">
        <v>995</v>
      </c>
      <c r="H4226">
        <v>266</v>
      </c>
    </row>
    <row r="4227" spans="2:8" x14ac:dyDescent="0.3">
      <c r="B4227" t="s">
        <v>1320</v>
      </c>
      <c r="C4227" t="s">
        <v>1358</v>
      </c>
      <c r="D4227" t="s">
        <v>1363</v>
      </c>
      <c r="E4227" t="s">
        <v>982</v>
      </c>
      <c r="F4227" t="s">
        <v>998</v>
      </c>
      <c r="G4227" t="s">
        <v>995</v>
      </c>
      <c r="H4227">
        <v>239</v>
      </c>
    </row>
    <row r="4228" spans="2:8" x14ac:dyDescent="0.3">
      <c r="B4228" t="s">
        <v>1320</v>
      </c>
      <c r="C4228" t="s">
        <v>1358</v>
      </c>
      <c r="D4228" t="s">
        <v>1364</v>
      </c>
      <c r="E4228" t="s">
        <v>975</v>
      </c>
      <c r="F4228" t="s">
        <v>976</v>
      </c>
      <c r="G4228" t="s">
        <v>977</v>
      </c>
      <c r="H4228">
        <v>778</v>
      </c>
    </row>
    <row r="4229" spans="2:8" x14ac:dyDescent="0.3">
      <c r="B4229" t="s">
        <v>1320</v>
      </c>
      <c r="C4229" t="s">
        <v>1358</v>
      </c>
      <c r="D4229" t="s">
        <v>1364</v>
      </c>
      <c r="E4229" t="s">
        <v>982</v>
      </c>
      <c r="F4229" t="s">
        <v>976</v>
      </c>
      <c r="G4229" t="s">
        <v>977</v>
      </c>
      <c r="H4229">
        <v>699</v>
      </c>
    </row>
    <row r="4230" spans="2:8" x14ac:dyDescent="0.3">
      <c r="B4230" t="s">
        <v>1320</v>
      </c>
      <c r="C4230" t="s">
        <v>1358</v>
      </c>
      <c r="D4230" t="s">
        <v>1364</v>
      </c>
      <c r="E4230" t="s">
        <v>975</v>
      </c>
      <c r="F4230" t="s">
        <v>976</v>
      </c>
      <c r="G4230" t="s">
        <v>987</v>
      </c>
      <c r="H4230">
        <v>372</v>
      </c>
    </row>
    <row r="4231" spans="2:8" x14ac:dyDescent="0.3">
      <c r="B4231" t="s">
        <v>1320</v>
      </c>
      <c r="C4231" t="s">
        <v>1358</v>
      </c>
      <c r="D4231" t="s">
        <v>1364</v>
      </c>
      <c r="E4231" t="s">
        <v>982</v>
      </c>
      <c r="F4231" t="s">
        <v>976</v>
      </c>
      <c r="G4231" t="s">
        <v>987</v>
      </c>
      <c r="H4231">
        <v>378</v>
      </c>
    </row>
    <row r="4232" spans="2:8" x14ac:dyDescent="0.3">
      <c r="B4232" t="s">
        <v>1320</v>
      </c>
      <c r="C4232" t="s">
        <v>1358</v>
      </c>
      <c r="D4232" t="s">
        <v>1364</v>
      </c>
      <c r="E4232" t="s">
        <v>975</v>
      </c>
      <c r="F4232" t="s">
        <v>976</v>
      </c>
      <c r="G4232" t="s">
        <v>995</v>
      </c>
      <c r="H4232">
        <v>2743</v>
      </c>
    </row>
    <row r="4233" spans="2:8" x14ac:dyDescent="0.3">
      <c r="B4233" t="s">
        <v>1320</v>
      </c>
      <c r="C4233" t="s">
        <v>1358</v>
      </c>
      <c r="D4233" t="s">
        <v>1364</v>
      </c>
      <c r="E4233" t="s">
        <v>982</v>
      </c>
      <c r="F4233" t="s">
        <v>976</v>
      </c>
      <c r="G4233" t="s">
        <v>995</v>
      </c>
      <c r="H4233">
        <v>2873</v>
      </c>
    </row>
    <row r="4234" spans="2:8" x14ac:dyDescent="0.3">
      <c r="B4234" t="s">
        <v>1320</v>
      </c>
      <c r="C4234" t="s">
        <v>1358</v>
      </c>
      <c r="D4234" t="s">
        <v>1364</v>
      </c>
      <c r="E4234" t="s">
        <v>975</v>
      </c>
      <c r="F4234" t="s">
        <v>998</v>
      </c>
      <c r="G4234" t="s">
        <v>977</v>
      </c>
      <c r="H4234">
        <v>18</v>
      </c>
    </row>
    <row r="4235" spans="2:8" x14ac:dyDescent="0.3">
      <c r="B4235" t="s">
        <v>1320</v>
      </c>
      <c r="C4235" t="s">
        <v>1358</v>
      </c>
      <c r="D4235" t="s">
        <v>1364</v>
      </c>
      <c r="E4235" t="s">
        <v>982</v>
      </c>
      <c r="F4235" t="s">
        <v>998</v>
      </c>
      <c r="G4235" t="s">
        <v>977</v>
      </c>
      <c r="H4235">
        <v>12</v>
      </c>
    </row>
    <row r="4236" spans="2:8" x14ac:dyDescent="0.3">
      <c r="B4236" t="s">
        <v>1320</v>
      </c>
      <c r="C4236" t="s">
        <v>1358</v>
      </c>
      <c r="D4236" t="s">
        <v>1364</v>
      </c>
      <c r="E4236" t="s">
        <v>975</v>
      </c>
      <c r="F4236" t="s">
        <v>998</v>
      </c>
      <c r="G4236" t="s">
        <v>987</v>
      </c>
      <c r="H4236">
        <v>9</v>
      </c>
    </row>
    <row r="4237" spans="2:8" x14ac:dyDescent="0.3">
      <c r="B4237" t="s">
        <v>1320</v>
      </c>
      <c r="C4237" t="s">
        <v>1358</v>
      </c>
      <c r="D4237" t="s">
        <v>1364</v>
      </c>
      <c r="E4237" t="s">
        <v>982</v>
      </c>
      <c r="F4237" t="s">
        <v>998</v>
      </c>
      <c r="G4237" t="s">
        <v>987</v>
      </c>
      <c r="H4237">
        <v>10</v>
      </c>
    </row>
    <row r="4238" spans="2:8" x14ac:dyDescent="0.3">
      <c r="B4238" t="s">
        <v>1320</v>
      </c>
      <c r="C4238" t="s">
        <v>1358</v>
      </c>
      <c r="D4238" t="s">
        <v>1364</v>
      </c>
      <c r="E4238" t="s">
        <v>975</v>
      </c>
      <c r="F4238" t="s">
        <v>998</v>
      </c>
      <c r="G4238" t="s">
        <v>995</v>
      </c>
      <c r="H4238">
        <v>143</v>
      </c>
    </row>
    <row r="4239" spans="2:8" x14ac:dyDescent="0.3">
      <c r="B4239" t="s">
        <v>1320</v>
      </c>
      <c r="C4239" t="s">
        <v>1358</v>
      </c>
      <c r="D4239" t="s">
        <v>1364</v>
      </c>
      <c r="E4239" t="s">
        <v>982</v>
      </c>
      <c r="F4239" t="s">
        <v>998</v>
      </c>
      <c r="G4239" t="s">
        <v>995</v>
      </c>
      <c r="H4239">
        <v>125</v>
      </c>
    </row>
    <row r="4240" spans="2:8" x14ac:dyDescent="0.3">
      <c r="B4240" t="s">
        <v>1320</v>
      </c>
      <c r="C4240" t="s">
        <v>1358</v>
      </c>
      <c r="D4240" t="s">
        <v>1358</v>
      </c>
      <c r="E4240" t="s">
        <v>975</v>
      </c>
      <c r="F4240" t="s">
        <v>976</v>
      </c>
      <c r="G4240" t="s">
        <v>977</v>
      </c>
      <c r="H4240">
        <v>2122</v>
      </c>
    </row>
    <row r="4241" spans="2:8" x14ac:dyDescent="0.3">
      <c r="B4241" t="s">
        <v>1320</v>
      </c>
      <c r="C4241" t="s">
        <v>1358</v>
      </c>
      <c r="D4241" t="s">
        <v>1358</v>
      </c>
      <c r="E4241" t="s">
        <v>982</v>
      </c>
      <c r="F4241" t="s">
        <v>976</v>
      </c>
      <c r="G4241" t="s">
        <v>977</v>
      </c>
      <c r="H4241">
        <v>2119</v>
      </c>
    </row>
    <row r="4242" spans="2:8" x14ac:dyDescent="0.3">
      <c r="B4242" t="s">
        <v>1320</v>
      </c>
      <c r="C4242" t="s">
        <v>1358</v>
      </c>
      <c r="D4242" t="s">
        <v>1358</v>
      </c>
      <c r="E4242" t="s">
        <v>975</v>
      </c>
      <c r="F4242" t="s">
        <v>976</v>
      </c>
      <c r="G4242" t="s">
        <v>987</v>
      </c>
      <c r="H4242">
        <v>971</v>
      </c>
    </row>
    <row r="4243" spans="2:8" x14ac:dyDescent="0.3">
      <c r="B4243" t="s">
        <v>1320</v>
      </c>
      <c r="C4243" t="s">
        <v>1358</v>
      </c>
      <c r="D4243" t="s">
        <v>1358</v>
      </c>
      <c r="E4243" t="s">
        <v>982</v>
      </c>
      <c r="F4243" t="s">
        <v>976</v>
      </c>
      <c r="G4243" t="s">
        <v>987</v>
      </c>
      <c r="H4243">
        <v>1092</v>
      </c>
    </row>
    <row r="4244" spans="2:8" x14ac:dyDescent="0.3">
      <c r="B4244" t="s">
        <v>1320</v>
      </c>
      <c r="C4244" t="s">
        <v>1358</v>
      </c>
      <c r="D4244" t="s">
        <v>1358</v>
      </c>
      <c r="E4244" t="s">
        <v>975</v>
      </c>
      <c r="F4244" t="s">
        <v>976</v>
      </c>
      <c r="G4244" t="s">
        <v>995</v>
      </c>
      <c r="H4244">
        <v>8221</v>
      </c>
    </row>
    <row r="4245" spans="2:8" x14ac:dyDescent="0.3">
      <c r="B4245" t="s">
        <v>1320</v>
      </c>
      <c r="C4245" t="s">
        <v>1358</v>
      </c>
      <c r="D4245" t="s">
        <v>1358</v>
      </c>
      <c r="E4245" t="s">
        <v>982</v>
      </c>
      <c r="F4245" t="s">
        <v>976</v>
      </c>
      <c r="G4245" t="s">
        <v>995</v>
      </c>
      <c r="H4245">
        <v>9241</v>
      </c>
    </row>
    <row r="4246" spans="2:8" x14ac:dyDescent="0.3">
      <c r="B4246" t="s">
        <v>1320</v>
      </c>
      <c r="C4246" t="s">
        <v>1358</v>
      </c>
      <c r="D4246" t="s">
        <v>1358</v>
      </c>
      <c r="E4246" t="s">
        <v>975</v>
      </c>
      <c r="F4246" t="s">
        <v>998</v>
      </c>
      <c r="G4246" t="s">
        <v>977</v>
      </c>
      <c r="H4246">
        <v>193</v>
      </c>
    </row>
    <row r="4247" spans="2:8" x14ac:dyDescent="0.3">
      <c r="B4247" t="s">
        <v>1320</v>
      </c>
      <c r="C4247" t="s">
        <v>1358</v>
      </c>
      <c r="D4247" t="s">
        <v>1358</v>
      </c>
      <c r="E4247" t="s">
        <v>982</v>
      </c>
      <c r="F4247" t="s">
        <v>998</v>
      </c>
      <c r="G4247" t="s">
        <v>977</v>
      </c>
      <c r="H4247">
        <v>185</v>
      </c>
    </row>
    <row r="4248" spans="2:8" x14ac:dyDescent="0.3">
      <c r="B4248" t="s">
        <v>1320</v>
      </c>
      <c r="C4248" t="s">
        <v>1358</v>
      </c>
      <c r="D4248" t="s">
        <v>1358</v>
      </c>
      <c r="E4248" t="s">
        <v>975</v>
      </c>
      <c r="F4248" t="s">
        <v>998</v>
      </c>
      <c r="G4248" t="s">
        <v>987</v>
      </c>
      <c r="H4248">
        <v>55</v>
      </c>
    </row>
    <row r="4249" spans="2:8" x14ac:dyDescent="0.3">
      <c r="B4249" t="s">
        <v>1320</v>
      </c>
      <c r="C4249" t="s">
        <v>1358</v>
      </c>
      <c r="D4249" t="s">
        <v>1358</v>
      </c>
      <c r="E4249" t="s">
        <v>982</v>
      </c>
      <c r="F4249" t="s">
        <v>998</v>
      </c>
      <c r="G4249" t="s">
        <v>987</v>
      </c>
      <c r="H4249">
        <v>76</v>
      </c>
    </row>
    <row r="4250" spans="2:8" x14ac:dyDescent="0.3">
      <c r="B4250" t="s">
        <v>1320</v>
      </c>
      <c r="C4250" t="s">
        <v>1358</v>
      </c>
      <c r="D4250" t="s">
        <v>1358</v>
      </c>
      <c r="E4250" t="s">
        <v>975</v>
      </c>
      <c r="F4250" t="s">
        <v>998</v>
      </c>
      <c r="G4250" t="s">
        <v>995</v>
      </c>
      <c r="H4250">
        <v>1001</v>
      </c>
    </row>
    <row r="4251" spans="2:8" x14ac:dyDescent="0.3">
      <c r="B4251" t="s">
        <v>1320</v>
      </c>
      <c r="C4251" t="s">
        <v>1358</v>
      </c>
      <c r="D4251" t="s">
        <v>1358</v>
      </c>
      <c r="E4251" t="s">
        <v>982</v>
      </c>
      <c r="F4251" t="s">
        <v>998</v>
      </c>
      <c r="G4251" t="s">
        <v>995</v>
      </c>
      <c r="H4251">
        <v>1033</v>
      </c>
    </row>
    <row r="4252" spans="2:8" x14ac:dyDescent="0.3">
      <c r="B4252" t="s">
        <v>1320</v>
      </c>
      <c r="C4252" t="s">
        <v>1358</v>
      </c>
      <c r="D4252" t="s">
        <v>1365</v>
      </c>
      <c r="E4252" t="s">
        <v>975</v>
      </c>
      <c r="F4252" t="s">
        <v>976</v>
      </c>
      <c r="G4252" t="s">
        <v>977</v>
      </c>
      <c r="H4252">
        <v>1045</v>
      </c>
    </row>
    <row r="4253" spans="2:8" x14ac:dyDescent="0.3">
      <c r="B4253" t="s">
        <v>1320</v>
      </c>
      <c r="C4253" t="s">
        <v>1358</v>
      </c>
      <c r="D4253" t="s">
        <v>1365</v>
      </c>
      <c r="E4253" t="s">
        <v>982</v>
      </c>
      <c r="F4253" t="s">
        <v>976</v>
      </c>
      <c r="G4253" t="s">
        <v>977</v>
      </c>
      <c r="H4253">
        <v>1010</v>
      </c>
    </row>
    <row r="4254" spans="2:8" x14ac:dyDescent="0.3">
      <c r="B4254" t="s">
        <v>1320</v>
      </c>
      <c r="C4254" t="s">
        <v>1358</v>
      </c>
      <c r="D4254" t="s">
        <v>1365</v>
      </c>
      <c r="E4254" t="s">
        <v>975</v>
      </c>
      <c r="F4254" t="s">
        <v>976</v>
      </c>
      <c r="G4254" t="s">
        <v>987</v>
      </c>
      <c r="H4254">
        <v>369</v>
      </c>
    </row>
    <row r="4255" spans="2:8" x14ac:dyDescent="0.3">
      <c r="B4255" t="s">
        <v>1320</v>
      </c>
      <c r="C4255" t="s">
        <v>1358</v>
      </c>
      <c r="D4255" t="s">
        <v>1365</v>
      </c>
      <c r="E4255" t="s">
        <v>982</v>
      </c>
      <c r="F4255" t="s">
        <v>976</v>
      </c>
      <c r="G4255" t="s">
        <v>987</v>
      </c>
      <c r="H4255">
        <v>400</v>
      </c>
    </row>
    <row r="4256" spans="2:8" x14ac:dyDescent="0.3">
      <c r="B4256" t="s">
        <v>1320</v>
      </c>
      <c r="C4256" t="s">
        <v>1358</v>
      </c>
      <c r="D4256" t="s">
        <v>1365</v>
      </c>
      <c r="E4256" t="s">
        <v>975</v>
      </c>
      <c r="F4256" t="s">
        <v>976</v>
      </c>
      <c r="G4256" t="s">
        <v>995</v>
      </c>
      <c r="H4256">
        <v>3525</v>
      </c>
    </row>
    <row r="4257" spans="2:8" x14ac:dyDescent="0.3">
      <c r="B4257" t="s">
        <v>1320</v>
      </c>
      <c r="C4257" t="s">
        <v>1358</v>
      </c>
      <c r="D4257" t="s">
        <v>1365</v>
      </c>
      <c r="E4257" t="s">
        <v>982</v>
      </c>
      <c r="F4257" t="s">
        <v>976</v>
      </c>
      <c r="G4257" t="s">
        <v>995</v>
      </c>
      <c r="H4257">
        <v>3836</v>
      </c>
    </row>
    <row r="4258" spans="2:8" x14ac:dyDescent="0.3">
      <c r="B4258" t="s">
        <v>1320</v>
      </c>
      <c r="C4258" t="s">
        <v>1358</v>
      </c>
      <c r="D4258" t="s">
        <v>1365</v>
      </c>
      <c r="E4258" t="s">
        <v>975</v>
      </c>
      <c r="F4258" t="s">
        <v>998</v>
      </c>
      <c r="G4258" t="s">
        <v>977</v>
      </c>
      <c r="H4258">
        <v>23</v>
      </c>
    </row>
    <row r="4259" spans="2:8" x14ac:dyDescent="0.3">
      <c r="B4259" t="s">
        <v>1320</v>
      </c>
      <c r="C4259" t="s">
        <v>1358</v>
      </c>
      <c r="D4259" t="s">
        <v>1365</v>
      </c>
      <c r="E4259" t="s">
        <v>982</v>
      </c>
      <c r="F4259" t="s">
        <v>998</v>
      </c>
      <c r="G4259" t="s">
        <v>977</v>
      </c>
      <c r="H4259">
        <v>15</v>
      </c>
    </row>
    <row r="4260" spans="2:8" x14ac:dyDescent="0.3">
      <c r="B4260" t="s">
        <v>1320</v>
      </c>
      <c r="C4260" t="s">
        <v>1358</v>
      </c>
      <c r="D4260" t="s">
        <v>1365</v>
      </c>
      <c r="E4260" t="s">
        <v>975</v>
      </c>
      <c r="F4260" t="s">
        <v>998</v>
      </c>
      <c r="G4260" t="s">
        <v>987</v>
      </c>
      <c r="H4260">
        <v>8</v>
      </c>
    </row>
    <row r="4261" spans="2:8" x14ac:dyDescent="0.3">
      <c r="B4261" t="s">
        <v>1320</v>
      </c>
      <c r="C4261" t="s">
        <v>1358</v>
      </c>
      <c r="D4261" t="s">
        <v>1365</v>
      </c>
      <c r="E4261" t="s">
        <v>982</v>
      </c>
      <c r="F4261" t="s">
        <v>998</v>
      </c>
      <c r="G4261" t="s">
        <v>987</v>
      </c>
      <c r="H4261">
        <v>10</v>
      </c>
    </row>
    <row r="4262" spans="2:8" x14ac:dyDescent="0.3">
      <c r="B4262" t="s">
        <v>1320</v>
      </c>
      <c r="C4262" t="s">
        <v>1358</v>
      </c>
      <c r="D4262" t="s">
        <v>1365</v>
      </c>
      <c r="E4262" t="s">
        <v>975</v>
      </c>
      <c r="F4262" t="s">
        <v>998</v>
      </c>
      <c r="G4262" t="s">
        <v>995</v>
      </c>
      <c r="H4262">
        <v>201</v>
      </c>
    </row>
    <row r="4263" spans="2:8" x14ac:dyDescent="0.3">
      <c r="B4263" t="s">
        <v>1320</v>
      </c>
      <c r="C4263" t="s">
        <v>1358</v>
      </c>
      <c r="D4263" t="s">
        <v>1365</v>
      </c>
      <c r="E4263" t="s">
        <v>982</v>
      </c>
      <c r="F4263" t="s">
        <v>998</v>
      </c>
      <c r="G4263" t="s">
        <v>995</v>
      </c>
      <c r="H4263">
        <v>191</v>
      </c>
    </row>
    <row r="4264" spans="2:8" x14ac:dyDescent="0.3">
      <c r="B4264" t="s">
        <v>1320</v>
      </c>
      <c r="C4264" t="s">
        <v>1366</v>
      </c>
      <c r="D4264" t="s">
        <v>1367</v>
      </c>
      <c r="E4264" t="s">
        <v>975</v>
      </c>
      <c r="F4264" t="s">
        <v>976</v>
      </c>
      <c r="G4264" t="s">
        <v>977</v>
      </c>
      <c r="H4264">
        <v>955</v>
      </c>
    </row>
    <row r="4265" spans="2:8" x14ac:dyDescent="0.3">
      <c r="B4265" t="s">
        <v>1320</v>
      </c>
      <c r="C4265" t="s">
        <v>1366</v>
      </c>
      <c r="D4265" t="s">
        <v>1367</v>
      </c>
      <c r="E4265" t="s">
        <v>982</v>
      </c>
      <c r="F4265" t="s">
        <v>976</v>
      </c>
      <c r="G4265" t="s">
        <v>977</v>
      </c>
      <c r="H4265">
        <v>985</v>
      </c>
    </row>
    <row r="4266" spans="2:8" x14ac:dyDescent="0.3">
      <c r="B4266" t="s">
        <v>1320</v>
      </c>
      <c r="C4266" t="s">
        <v>1366</v>
      </c>
      <c r="D4266" t="s">
        <v>1367</v>
      </c>
      <c r="E4266" t="s">
        <v>975</v>
      </c>
      <c r="F4266" t="s">
        <v>976</v>
      </c>
      <c r="G4266" t="s">
        <v>987</v>
      </c>
      <c r="H4266">
        <v>387</v>
      </c>
    </row>
    <row r="4267" spans="2:8" x14ac:dyDescent="0.3">
      <c r="B4267" t="s">
        <v>1320</v>
      </c>
      <c r="C4267" t="s">
        <v>1366</v>
      </c>
      <c r="D4267" t="s">
        <v>1367</v>
      </c>
      <c r="E4267" t="s">
        <v>982</v>
      </c>
      <c r="F4267" t="s">
        <v>976</v>
      </c>
      <c r="G4267" t="s">
        <v>987</v>
      </c>
      <c r="H4267">
        <v>396</v>
      </c>
    </row>
    <row r="4268" spans="2:8" x14ac:dyDescent="0.3">
      <c r="B4268" t="s">
        <v>1320</v>
      </c>
      <c r="C4268" t="s">
        <v>1366</v>
      </c>
      <c r="D4268" t="s">
        <v>1367</v>
      </c>
      <c r="E4268" t="s">
        <v>975</v>
      </c>
      <c r="F4268" t="s">
        <v>976</v>
      </c>
      <c r="G4268" t="s">
        <v>995</v>
      </c>
      <c r="H4268">
        <v>3679</v>
      </c>
    </row>
    <row r="4269" spans="2:8" x14ac:dyDescent="0.3">
      <c r="B4269" t="s">
        <v>1320</v>
      </c>
      <c r="C4269" t="s">
        <v>1366</v>
      </c>
      <c r="D4269" t="s">
        <v>1367</v>
      </c>
      <c r="E4269" t="s">
        <v>982</v>
      </c>
      <c r="F4269" t="s">
        <v>976</v>
      </c>
      <c r="G4269" t="s">
        <v>995</v>
      </c>
      <c r="H4269">
        <v>4156</v>
      </c>
    </row>
    <row r="4270" spans="2:8" x14ac:dyDescent="0.3">
      <c r="B4270" t="s">
        <v>1320</v>
      </c>
      <c r="C4270" t="s">
        <v>1366</v>
      </c>
      <c r="D4270" t="s">
        <v>1367</v>
      </c>
      <c r="E4270" t="s">
        <v>975</v>
      </c>
      <c r="F4270" t="s">
        <v>998</v>
      </c>
      <c r="G4270" t="s">
        <v>977</v>
      </c>
      <c r="H4270">
        <v>29</v>
      </c>
    </row>
    <row r="4271" spans="2:8" x14ac:dyDescent="0.3">
      <c r="B4271" t="s">
        <v>1320</v>
      </c>
      <c r="C4271" t="s">
        <v>1366</v>
      </c>
      <c r="D4271" t="s">
        <v>1367</v>
      </c>
      <c r="E4271" t="s">
        <v>982</v>
      </c>
      <c r="F4271" t="s">
        <v>998</v>
      </c>
      <c r="G4271" t="s">
        <v>977</v>
      </c>
      <c r="H4271">
        <v>26</v>
      </c>
    </row>
    <row r="4272" spans="2:8" x14ac:dyDescent="0.3">
      <c r="B4272" t="s">
        <v>1320</v>
      </c>
      <c r="C4272" t="s">
        <v>1366</v>
      </c>
      <c r="D4272" t="s">
        <v>1367</v>
      </c>
      <c r="E4272" t="s">
        <v>975</v>
      </c>
      <c r="F4272" t="s">
        <v>998</v>
      </c>
      <c r="G4272" t="s">
        <v>987</v>
      </c>
      <c r="H4272">
        <v>9</v>
      </c>
    </row>
    <row r="4273" spans="2:8" x14ac:dyDescent="0.3">
      <c r="B4273" t="s">
        <v>1320</v>
      </c>
      <c r="C4273" t="s">
        <v>1366</v>
      </c>
      <c r="D4273" t="s">
        <v>1367</v>
      </c>
      <c r="E4273" t="s">
        <v>982</v>
      </c>
      <c r="F4273" t="s">
        <v>998</v>
      </c>
      <c r="G4273" t="s">
        <v>987</v>
      </c>
      <c r="H4273">
        <v>14</v>
      </c>
    </row>
    <row r="4274" spans="2:8" x14ac:dyDescent="0.3">
      <c r="B4274" t="s">
        <v>1320</v>
      </c>
      <c r="C4274" t="s">
        <v>1366</v>
      </c>
      <c r="D4274" t="s">
        <v>1367</v>
      </c>
      <c r="E4274" t="s">
        <v>975</v>
      </c>
      <c r="F4274" t="s">
        <v>998</v>
      </c>
      <c r="G4274" t="s">
        <v>995</v>
      </c>
      <c r="H4274">
        <v>606</v>
      </c>
    </row>
    <row r="4275" spans="2:8" x14ac:dyDescent="0.3">
      <c r="B4275" t="s">
        <v>1320</v>
      </c>
      <c r="C4275" t="s">
        <v>1366</v>
      </c>
      <c r="D4275" t="s">
        <v>1367</v>
      </c>
      <c r="E4275" t="s">
        <v>982</v>
      </c>
      <c r="F4275" t="s">
        <v>998</v>
      </c>
      <c r="G4275" t="s">
        <v>995</v>
      </c>
      <c r="H4275">
        <v>521</v>
      </c>
    </row>
    <row r="4276" spans="2:8" x14ac:dyDescent="0.3">
      <c r="B4276" t="s">
        <v>1320</v>
      </c>
      <c r="C4276" t="s">
        <v>1366</v>
      </c>
      <c r="D4276" t="s">
        <v>1368</v>
      </c>
      <c r="E4276" t="s">
        <v>975</v>
      </c>
      <c r="F4276" t="s">
        <v>976</v>
      </c>
      <c r="G4276" t="s">
        <v>977</v>
      </c>
      <c r="H4276">
        <v>683</v>
      </c>
    </row>
    <row r="4277" spans="2:8" x14ac:dyDescent="0.3">
      <c r="B4277" t="s">
        <v>1320</v>
      </c>
      <c r="C4277" t="s">
        <v>1366</v>
      </c>
      <c r="D4277" t="s">
        <v>1368</v>
      </c>
      <c r="E4277" t="s">
        <v>982</v>
      </c>
      <c r="F4277" t="s">
        <v>976</v>
      </c>
      <c r="G4277" t="s">
        <v>977</v>
      </c>
      <c r="H4277">
        <v>625</v>
      </c>
    </row>
    <row r="4278" spans="2:8" x14ac:dyDescent="0.3">
      <c r="B4278" t="s">
        <v>1320</v>
      </c>
      <c r="C4278" t="s">
        <v>1366</v>
      </c>
      <c r="D4278" t="s">
        <v>1368</v>
      </c>
      <c r="E4278" t="s">
        <v>975</v>
      </c>
      <c r="F4278" t="s">
        <v>976</v>
      </c>
      <c r="G4278" t="s">
        <v>987</v>
      </c>
      <c r="H4278">
        <v>249</v>
      </c>
    </row>
    <row r="4279" spans="2:8" x14ac:dyDescent="0.3">
      <c r="B4279" t="s">
        <v>1320</v>
      </c>
      <c r="C4279" t="s">
        <v>1366</v>
      </c>
      <c r="D4279" t="s">
        <v>1368</v>
      </c>
      <c r="E4279" t="s">
        <v>982</v>
      </c>
      <c r="F4279" t="s">
        <v>976</v>
      </c>
      <c r="G4279" t="s">
        <v>987</v>
      </c>
      <c r="H4279">
        <v>268</v>
      </c>
    </row>
    <row r="4280" spans="2:8" x14ac:dyDescent="0.3">
      <c r="B4280" t="s">
        <v>1320</v>
      </c>
      <c r="C4280" t="s">
        <v>1366</v>
      </c>
      <c r="D4280" t="s">
        <v>1368</v>
      </c>
      <c r="E4280" t="s">
        <v>975</v>
      </c>
      <c r="F4280" t="s">
        <v>976</v>
      </c>
      <c r="G4280" t="s">
        <v>995</v>
      </c>
      <c r="H4280">
        <v>2389</v>
      </c>
    </row>
    <row r="4281" spans="2:8" x14ac:dyDescent="0.3">
      <c r="B4281" t="s">
        <v>1320</v>
      </c>
      <c r="C4281" t="s">
        <v>1366</v>
      </c>
      <c r="D4281" t="s">
        <v>1368</v>
      </c>
      <c r="E4281" t="s">
        <v>982</v>
      </c>
      <c r="F4281" t="s">
        <v>976</v>
      </c>
      <c r="G4281" t="s">
        <v>995</v>
      </c>
      <c r="H4281">
        <v>2573</v>
      </c>
    </row>
    <row r="4282" spans="2:8" x14ac:dyDescent="0.3">
      <c r="B4282" t="s">
        <v>1320</v>
      </c>
      <c r="C4282" t="s">
        <v>1366</v>
      </c>
      <c r="D4282" t="s">
        <v>1368</v>
      </c>
      <c r="E4282" t="s">
        <v>975</v>
      </c>
      <c r="F4282" t="s">
        <v>998</v>
      </c>
      <c r="G4282" t="s">
        <v>977</v>
      </c>
      <c r="H4282">
        <v>23</v>
      </c>
    </row>
    <row r="4283" spans="2:8" x14ac:dyDescent="0.3">
      <c r="B4283" t="s">
        <v>1320</v>
      </c>
      <c r="C4283" t="s">
        <v>1366</v>
      </c>
      <c r="D4283" t="s">
        <v>1368</v>
      </c>
      <c r="E4283" t="s">
        <v>982</v>
      </c>
      <c r="F4283" t="s">
        <v>998</v>
      </c>
      <c r="G4283" t="s">
        <v>977</v>
      </c>
      <c r="H4283">
        <v>23</v>
      </c>
    </row>
    <row r="4284" spans="2:8" x14ac:dyDescent="0.3">
      <c r="B4284" t="s">
        <v>1320</v>
      </c>
      <c r="C4284" t="s">
        <v>1366</v>
      </c>
      <c r="D4284" t="s">
        <v>1368</v>
      </c>
      <c r="E4284" t="s">
        <v>975</v>
      </c>
      <c r="F4284" t="s">
        <v>998</v>
      </c>
      <c r="G4284" t="s">
        <v>987</v>
      </c>
      <c r="H4284">
        <v>11</v>
      </c>
    </row>
    <row r="4285" spans="2:8" x14ac:dyDescent="0.3">
      <c r="B4285" t="s">
        <v>1320</v>
      </c>
      <c r="C4285" t="s">
        <v>1366</v>
      </c>
      <c r="D4285" t="s">
        <v>1368</v>
      </c>
      <c r="E4285" t="s">
        <v>982</v>
      </c>
      <c r="F4285" t="s">
        <v>998</v>
      </c>
      <c r="G4285" t="s">
        <v>987</v>
      </c>
      <c r="H4285">
        <v>4</v>
      </c>
    </row>
    <row r="4286" spans="2:8" x14ac:dyDescent="0.3">
      <c r="B4286" t="s">
        <v>1320</v>
      </c>
      <c r="C4286" t="s">
        <v>1366</v>
      </c>
      <c r="D4286" t="s">
        <v>1368</v>
      </c>
      <c r="E4286" t="s">
        <v>975</v>
      </c>
      <c r="F4286" t="s">
        <v>998</v>
      </c>
      <c r="G4286" t="s">
        <v>995</v>
      </c>
      <c r="H4286">
        <v>114</v>
      </c>
    </row>
    <row r="4287" spans="2:8" x14ac:dyDescent="0.3">
      <c r="B4287" t="s">
        <v>1320</v>
      </c>
      <c r="C4287" t="s">
        <v>1366</v>
      </c>
      <c r="D4287" t="s">
        <v>1368</v>
      </c>
      <c r="E4287" t="s">
        <v>982</v>
      </c>
      <c r="F4287" t="s">
        <v>998</v>
      </c>
      <c r="G4287" t="s">
        <v>995</v>
      </c>
      <c r="H4287">
        <v>122</v>
      </c>
    </row>
    <row r="4288" spans="2:8" x14ac:dyDescent="0.3">
      <c r="B4288" t="s">
        <v>1320</v>
      </c>
      <c r="C4288" t="s">
        <v>1366</v>
      </c>
      <c r="D4288" t="s">
        <v>1369</v>
      </c>
      <c r="E4288" t="s">
        <v>975</v>
      </c>
      <c r="F4288" t="s">
        <v>976</v>
      </c>
      <c r="G4288" t="s">
        <v>977</v>
      </c>
      <c r="H4288">
        <v>2674</v>
      </c>
    </row>
    <row r="4289" spans="2:8" x14ac:dyDescent="0.3">
      <c r="B4289" t="s">
        <v>1320</v>
      </c>
      <c r="C4289" t="s">
        <v>1366</v>
      </c>
      <c r="D4289" t="s">
        <v>1369</v>
      </c>
      <c r="E4289" t="s">
        <v>982</v>
      </c>
      <c r="F4289" t="s">
        <v>976</v>
      </c>
      <c r="G4289" t="s">
        <v>977</v>
      </c>
      <c r="H4289">
        <v>2612</v>
      </c>
    </row>
    <row r="4290" spans="2:8" x14ac:dyDescent="0.3">
      <c r="B4290" t="s">
        <v>1320</v>
      </c>
      <c r="C4290" t="s">
        <v>1366</v>
      </c>
      <c r="D4290" t="s">
        <v>1369</v>
      </c>
      <c r="E4290" t="s">
        <v>975</v>
      </c>
      <c r="F4290" t="s">
        <v>976</v>
      </c>
      <c r="G4290" t="s">
        <v>987</v>
      </c>
      <c r="H4290">
        <v>1084</v>
      </c>
    </row>
    <row r="4291" spans="2:8" x14ac:dyDescent="0.3">
      <c r="B4291" t="s">
        <v>1320</v>
      </c>
      <c r="C4291" t="s">
        <v>1366</v>
      </c>
      <c r="D4291" t="s">
        <v>1369</v>
      </c>
      <c r="E4291" t="s">
        <v>982</v>
      </c>
      <c r="F4291" t="s">
        <v>976</v>
      </c>
      <c r="G4291" t="s">
        <v>987</v>
      </c>
      <c r="H4291">
        <v>1197</v>
      </c>
    </row>
    <row r="4292" spans="2:8" x14ac:dyDescent="0.3">
      <c r="B4292" t="s">
        <v>1320</v>
      </c>
      <c r="C4292" t="s">
        <v>1366</v>
      </c>
      <c r="D4292" t="s">
        <v>1369</v>
      </c>
      <c r="E4292" t="s">
        <v>975</v>
      </c>
      <c r="F4292" t="s">
        <v>976</v>
      </c>
      <c r="G4292" t="s">
        <v>995</v>
      </c>
      <c r="H4292">
        <v>10220</v>
      </c>
    </row>
    <row r="4293" spans="2:8" x14ac:dyDescent="0.3">
      <c r="B4293" t="s">
        <v>1320</v>
      </c>
      <c r="C4293" t="s">
        <v>1366</v>
      </c>
      <c r="D4293" t="s">
        <v>1369</v>
      </c>
      <c r="E4293" t="s">
        <v>982</v>
      </c>
      <c r="F4293" t="s">
        <v>976</v>
      </c>
      <c r="G4293" t="s">
        <v>995</v>
      </c>
      <c r="H4293">
        <v>11868</v>
      </c>
    </row>
    <row r="4294" spans="2:8" x14ac:dyDescent="0.3">
      <c r="B4294" t="s">
        <v>1320</v>
      </c>
      <c r="C4294" t="s">
        <v>1366</v>
      </c>
      <c r="D4294" t="s">
        <v>1369</v>
      </c>
      <c r="E4294" t="s">
        <v>975</v>
      </c>
      <c r="F4294" t="s">
        <v>998</v>
      </c>
      <c r="G4294" t="s">
        <v>977</v>
      </c>
      <c r="H4294">
        <v>60</v>
      </c>
    </row>
    <row r="4295" spans="2:8" x14ac:dyDescent="0.3">
      <c r="B4295" t="s">
        <v>1320</v>
      </c>
      <c r="C4295" t="s">
        <v>1366</v>
      </c>
      <c r="D4295" t="s">
        <v>1369</v>
      </c>
      <c r="E4295" t="s">
        <v>982</v>
      </c>
      <c r="F4295" t="s">
        <v>998</v>
      </c>
      <c r="G4295" t="s">
        <v>977</v>
      </c>
      <c r="H4295">
        <v>54</v>
      </c>
    </row>
    <row r="4296" spans="2:8" x14ac:dyDescent="0.3">
      <c r="B4296" t="s">
        <v>1320</v>
      </c>
      <c r="C4296" t="s">
        <v>1366</v>
      </c>
      <c r="D4296" t="s">
        <v>1369</v>
      </c>
      <c r="E4296" t="s">
        <v>975</v>
      </c>
      <c r="F4296" t="s">
        <v>998</v>
      </c>
      <c r="G4296" t="s">
        <v>987</v>
      </c>
      <c r="H4296">
        <v>24</v>
      </c>
    </row>
    <row r="4297" spans="2:8" x14ac:dyDescent="0.3">
      <c r="B4297" t="s">
        <v>1320</v>
      </c>
      <c r="C4297" t="s">
        <v>1366</v>
      </c>
      <c r="D4297" t="s">
        <v>1369</v>
      </c>
      <c r="E4297" t="s">
        <v>982</v>
      </c>
      <c r="F4297" t="s">
        <v>998</v>
      </c>
      <c r="G4297" t="s">
        <v>987</v>
      </c>
      <c r="H4297">
        <v>33</v>
      </c>
    </row>
    <row r="4298" spans="2:8" x14ac:dyDescent="0.3">
      <c r="B4298" t="s">
        <v>1320</v>
      </c>
      <c r="C4298" t="s">
        <v>1366</v>
      </c>
      <c r="D4298" t="s">
        <v>1369</v>
      </c>
      <c r="E4298" t="s">
        <v>975</v>
      </c>
      <c r="F4298" t="s">
        <v>998</v>
      </c>
      <c r="G4298" t="s">
        <v>995</v>
      </c>
      <c r="H4298">
        <v>1646</v>
      </c>
    </row>
    <row r="4299" spans="2:8" x14ac:dyDescent="0.3">
      <c r="B4299" t="s">
        <v>1320</v>
      </c>
      <c r="C4299" t="s">
        <v>1366</v>
      </c>
      <c r="D4299" t="s">
        <v>1369</v>
      </c>
      <c r="E4299" t="s">
        <v>982</v>
      </c>
      <c r="F4299" t="s">
        <v>998</v>
      </c>
      <c r="G4299" t="s">
        <v>995</v>
      </c>
      <c r="H4299">
        <v>1474</v>
      </c>
    </row>
    <row r="4300" spans="2:8" x14ac:dyDescent="0.3">
      <c r="B4300" t="s">
        <v>1320</v>
      </c>
      <c r="C4300" t="s">
        <v>1366</v>
      </c>
      <c r="D4300" t="s">
        <v>1370</v>
      </c>
      <c r="E4300" t="s">
        <v>975</v>
      </c>
      <c r="F4300" t="s">
        <v>976</v>
      </c>
      <c r="G4300" t="s">
        <v>977</v>
      </c>
      <c r="H4300">
        <v>860</v>
      </c>
    </row>
    <row r="4301" spans="2:8" x14ac:dyDescent="0.3">
      <c r="B4301" t="s">
        <v>1320</v>
      </c>
      <c r="C4301" t="s">
        <v>1366</v>
      </c>
      <c r="D4301" t="s">
        <v>1370</v>
      </c>
      <c r="E4301" t="s">
        <v>982</v>
      </c>
      <c r="F4301" t="s">
        <v>976</v>
      </c>
      <c r="G4301" t="s">
        <v>977</v>
      </c>
      <c r="H4301">
        <v>850</v>
      </c>
    </row>
    <row r="4302" spans="2:8" x14ac:dyDescent="0.3">
      <c r="B4302" t="s">
        <v>1320</v>
      </c>
      <c r="C4302" t="s">
        <v>1366</v>
      </c>
      <c r="D4302" t="s">
        <v>1370</v>
      </c>
      <c r="E4302" t="s">
        <v>975</v>
      </c>
      <c r="F4302" t="s">
        <v>976</v>
      </c>
      <c r="G4302" t="s">
        <v>987</v>
      </c>
      <c r="H4302">
        <v>399</v>
      </c>
    </row>
    <row r="4303" spans="2:8" x14ac:dyDescent="0.3">
      <c r="B4303" t="s">
        <v>1320</v>
      </c>
      <c r="C4303" t="s">
        <v>1366</v>
      </c>
      <c r="D4303" t="s">
        <v>1370</v>
      </c>
      <c r="E4303" t="s">
        <v>982</v>
      </c>
      <c r="F4303" t="s">
        <v>976</v>
      </c>
      <c r="G4303" t="s">
        <v>987</v>
      </c>
      <c r="H4303">
        <v>427</v>
      </c>
    </row>
    <row r="4304" spans="2:8" x14ac:dyDescent="0.3">
      <c r="B4304" t="s">
        <v>1320</v>
      </c>
      <c r="C4304" t="s">
        <v>1366</v>
      </c>
      <c r="D4304" t="s">
        <v>1370</v>
      </c>
      <c r="E4304" t="s">
        <v>975</v>
      </c>
      <c r="F4304" t="s">
        <v>976</v>
      </c>
      <c r="G4304" t="s">
        <v>995</v>
      </c>
      <c r="H4304">
        <v>3366</v>
      </c>
    </row>
    <row r="4305" spans="2:8" x14ac:dyDescent="0.3">
      <c r="B4305" t="s">
        <v>1320</v>
      </c>
      <c r="C4305" t="s">
        <v>1366</v>
      </c>
      <c r="D4305" t="s">
        <v>1370</v>
      </c>
      <c r="E4305" t="s">
        <v>982</v>
      </c>
      <c r="F4305" t="s">
        <v>976</v>
      </c>
      <c r="G4305" t="s">
        <v>995</v>
      </c>
      <c r="H4305">
        <v>3543</v>
      </c>
    </row>
    <row r="4306" spans="2:8" x14ac:dyDescent="0.3">
      <c r="B4306" t="s">
        <v>1320</v>
      </c>
      <c r="C4306" t="s">
        <v>1366</v>
      </c>
      <c r="D4306" t="s">
        <v>1370</v>
      </c>
      <c r="E4306" t="s">
        <v>975</v>
      </c>
      <c r="F4306" t="s">
        <v>998</v>
      </c>
      <c r="G4306" t="s">
        <v>977</v>
      </c>
      <c r="H4306">
        <v>12</v>
      </c>
    </row>
    <row r="4307" spans="2:8" x14ac:dyDescent="0.3">
      <c r="B4307" t="s">
        <v>1320</v>
      </c>
      <c r="C4307" t="s">
        <v>1366</v>
      </c>
      <c r="D4307" t="s">
        <v>1370</v>
      </c>
      <c r="E4307" t="s">
        <v>982</v>
      </c>
      <c r="F4307" t="s">
        <v>998</v>
      </c>
      <c r="G4307" t="s">
        <v>977</v>
      </c>
      <c r="H4307">
        <v>12</v>
      </c>
    </row>
    <row r="4308" spans="2:8" x14ac:dyDescent="0.3">
      <c r="B4308" t="s">
        <v>1320</v>
      </c>
      <c r="C4308" t="s">
        <v>1366</v>
      </c>
      <c r="D4308" t="s">
        <v>1370</v>
      </c>
      <c r="E4308" t="s">
        <v>975</v>
      </c>
      <c r="F4308" t="s">
        <v>998</v>
      </c>
      <c r="G4308" t="s">
        <v>987</v>
      </c>
      <c r="H4308">
        <v>7</v>
      </c>
    </row>
    <row r="4309" spans="2:8" x14ac:dyDescent="0.3">
      <c r="B4309" t="s">
        <v>1320</v>
      </c>
      <c r="C4309" t="s">
        <v>1366</v>
      </c>
      <c r="D4309" t="s">
        <v>1370</v>
      </c>
      <c r="E4309" t="s">
        <v>982</v>
      </c>
      <c r="F4309" t="s">
        <v>998</v>
      </c>
      <c r="G4309" t="s">
        <v>987</v>
      </c>
      <c r="H4309">
        <v>12</v>
      </c>
    </row>
    <row r="4310" spans="2:8" x14ac:dyDescent="0.3">
      <c r="B4310" t="s">
        <v>1320</v>
      </c>
      <c r="C4310" t="s">
        <v>1366</v>
      </c>
      <c r="D4310" t="s">
        <v>1370</v>
      </c>
      <c r="E4310" t="s">
        <v>975</v>
      </c>
      <c r="F4310" t="s">
        <v>998</v>
      </c>
      <c r="G4310" t="s">
        <v>995</v>
      </c>
      <c r="H4310">
        <v>208</v>
      </c>
    </row>
    <row r="4311" spans="2:8" x14ac:dyDescent="0.3">
      <c r="B4311" t="s">
        <v>1320</v>
      </c>
      <c r="C4311" t="s">
        <v>1366</v>
      </c>
      <c r="D4311" t="s">
        <v>1370</v>
      </c>
      <c r="E4311" t="s">
        <v>982</v>
      </c>
      <c r="F4311" t="s">
        <v>998</v>
      </c>
      <c r="G4311" t="s">
        <v>995</v>
      </c>
      <c r="H4311">
        <v>175</v>
      </c>
    </row>
    <row r="4312" spans="2:8" x14ac:dyDescent="0.3">
      <c r="B4312" t="s">
        <v>1320</v>
      </c>
      <c r="C4312" t="s">
        <v>1366</v>
      </c>
      <c r="D4312" t="s">
        <v>1371</v>
      </c>
      <c r="E4312" t="s">
        <v>975</v>
      </c>
      <c r="F4312" t="s">
        <v>976</v>
      </c>
      <c r="G4312" t="s">
        <v>977</v>
      </c>
      <c r="H4312">
        <v>900</v>
      </c>
    </row>
    <row r="4313" spans="2:8" x14ac:dyDescent="0.3">
      <c r="B4313" t="s">
        <v>1320</v>
      </c>
      <c r="C4313" t="s">
        <v>1366</v>
      </c>
      <c r="D4313" t="s">
        <v>1371</v>
      </c>
      <c r="E4313" t="s">
        <v>982</v>
      </c>
      <c r="F4313" t="s">
        <v>976</v>
      </c>
      <c r="G4313" t="s">
        <v>977</v>
      </c>
      <c r="H4313">
        <v>856</v>
      </c>
    </row>
    <row r="4314" spans="2:8" x14ac:dyDescent="0.3">
      <c r="B4314" t="s">
        <v>1320</v>
      </c>
      <c r="C4314" t="s">
        <v>1366</v>
      </c>
      <c r="D4314" t="s">
        <v>1371</v>
      </c>
      <c r="E4314" t="s">
        <v>975</v>
      </c>
      <c r="F4314" t="s">
        <v>976</v>
      </c>
      <c r="G4314" t="s">
        <v>987</v>
      </c>
      <c r="H4314">
        <v>351</v>
      </c>
    </row>
    <row r="4315" spans="2:8" x14ac:dyDescent="0.3">
      <c r="B4315" t="s">
        <v>1320</v>
      </c>
      <c r="C4315" t="s">
        <v>1366</v>
      </c>
      <c r="D4315" t="s">
        <v>1371</v>
      </c>
      <c r="E4315" t="s">
        <v>982</v>
      </c>
      <c r="F4315" t="s">
        <v>976</v>
      </c>
      <c r="G4315" t="s">
        <v>987</v>
      </c>
      <c r="H4315">
        <v>353</v>
      </c>
    </row>
    <row r="4316" spans="2:8" x14ac:dyDescent="0.3">
      <c r="B4316" t="s">
        <v>1320</v>
      </c>
      <c r="C4316" t="s">
        <v>1366</v>
      </c>
      <c r="D4316" t="s">
        <v>1371</v>
      </c>
      <c r="E4316" t="s">
        <v>975</v>
      </c>
      <c r="F4316" t="s">
        <v>976</v>
      </c>
      <c r="G4316" t="s">
        <v>995</v>
      </c>
      <c r="H4316">
        <v>3140</v>
      </c>
    </row>
    <row r="4317" spans="2:8" x14ac:dyDescent="0.3">
      <c r="B4317" t="s">
        <v>1320</v>
      </c>
      <c r="C4317" t="s">
        <v>1366</v>
      </c>
      <c r="D4317" t="s">
        <v>1371</v>
      </c>
      <c r="E4317" t="s">
        <v>982</v>
      </c>
      <c r="F4317" t="s">
        <v>976</v>
      </c>
      <c r="G4317" t="s">
        <v>995</v>
      </c>
      <c r="H4317">
        <v>3385</v>
      </c>
    </row>
    <row r="4318" spans="2:8" x14ac:dyDescent="0.3">
      <c r="B4318" t="s">
        <v>1320</v>
      </c>
      <c r="C4318" t="s">
        <v>1366</v>
      </c>
      <c r="D4318" t="s">
        <v>1371</v>
      </c>
      <c r="E4318" t="s">
        <v>975</v>
      </c>
      <c r="F4318" t="s">
        <v>998</v>
      </c>
      <c r="G4318" t="s">
        <v>977</v>
      </c>
      <c r="H4318">
        <v>28</v>
      </c>
    </row>
    <row r="4319" spans="2:8" x14ac:dyDescent="0.3">
      <c r="B4319" t="s">
        <v>1320</v>
      </c>
      <c r="C4319" t="s">
        <v>1366</v>
      </c>
      <c r="D4319" t="s">
        <v>1371</v>
      </c>
      <c r="E4319" t="s">
        <v>982</v>
      </c>
      <c r="F4319" t="s">
        <v>998</v>
      </c>
      <c r="G4319" t="s">
        <v>977</v>
      </c>
      <c r="H4319">
        <v>21</v>
      </c>
    </row>
    <row r="4320" spans="2:8" x14ac:dyDescent="0.3">
      <c r="B4320" t="s">
        <v>1320</v>
      </c>
      <c r="C4320" t="s">
        <v>1366</v>
      </c>
      <c r="D4320" t="s">
        <v>1371</v>
      </c>
      <c r="E4320" t="s">
        <v>975</v>
      </c>
      <c r="F4320" t="s">
        <v>998</v>
      </c>
      <c r="G4320" t="s">
        <v>987</v>
      </c>
      <c r="H4320">
        <v>9</v>
      </c>
    </row>
    <row r="4321" spans="2:8" x14ac:dyDescent="0.3">
      <c r="B4321" t="s">
        <v>1320</v>
      </c>
      <c r="C4321" t="s">
        <v>1366</v>
      </c>
      <c r="D4321" t="s">
        <v>1371</v>
      </c>
      <c r="E4321" t="s">
        <v>982</v>
      </c>
      <c r="F4321" t="s">
        <v>998</v>
      </c>
      <c r="G4321" t="s">
        <v>987</v>
      </c>
      <c r="H4321">
        <v>9</v>
      </c>
    </row>
    <row r="4322" spans="2:8" x14ac:dyDescent="0.3">
      <c r="B4322" t="s">
        <v>1320</v>
      </c>
      <c r="C4322" t="s">
        <v>1366</v>
      </c>
      <c r="D4322" t="s">
        <v>1371</v>
      </c>
      <c r="E4322" t="s">
        <v>975</v>
      </c>
      <c r="F4322" t="s">
        <v>998</v>
      </c>
      <c r="G4322" t="s">
        <v>995</v>
      </c>
      <c r="H4322">
        <v>332</v>
      </c>
    </row>
    <row r="4323" spans="2:8" x14ac:dyDescent="0.3">
      <c r="B4323" t="s">
        <v>1320</v>
      </c>
      <c r="C4323" t="s">
        <v>1366</v>
      </c>
      <c r="D4323" t="s">
        <v>1371</v>
      </c>
      <c r="E4323" t="s">
        <v>982</v>
      </c>
      <c r="F4323" t="s">
        <v>998</v>
      </c>
      <c r="G4323" t="s">
        <v>995</v>
      </c>
      <c r="H4323">
        <v>368</v>
      </c>
    </row>
    <row r="4324" spans="2:8" x14ac:dyDescent="0.3">
      <c r="B4324" t="s">
        <v>1320</v>
      </c>
      <c r="C4324" t="s">
        <v>1366</v>
      </c>
      <c r="D4324" t="s">
        <v>1372</v>
      </c>
      <c r="E4324" t="s">
        <v>975</v>
      </c>
      <c r="F4324" t="s">
        <v>976</v>
      </c>
      <c r="G4324" t="s">
        <v>977</v>
      </c>
      <c r="H4324">
        <v>361</v>
      </c>
    </row>
    <row r="4325" spans="2:8" x14ac:dyDescent="0.3">
      <c r="B4325" t="s">
        <v>1320</v>
      </c>
      <c r="C4325" t="s">
        <v>1366</v>
      </c>
      <c r="D4325" t="s">
        <v>1372</v>
      </c>
      <c r="E4325" t="s">
        <v>982</v>
      </c>
      <c r="F4325" t="s">
        <v>976</v>
      </c>
      <c r="G4325" t="s">
        <v>977</v>
      </c>
      <c r="H4325">
        <v>303</v>
      </c>
    </row>
    <row r="4326" spans="2:8" x14ac:dyDescent="0.3">
      <c r="B4326" t="s">
        <v>1320</v>
      </c>
      <c r="C4326" t="s">
        <v>1366</v>
      </c>
      <c r="D4326" t="s">
        <v>1372</v>
      </c>
      <c r="E4326" t="s">
        <v>975</v>
      </c>
      <c r="F4326" t="s">
        <v>976</v>
      </c>
      <c r="G4326" t="s">
        <v>987</v>
      </c>
      <c r="H4326">
        <v>128</v>
      </c>
    </row>
    <row r="4327" spans="2:8" x14ac:dyDescent="0.3">
      <c r="B4327" t="s">
        <v>1320</v>
      </c>
      <c r="C4327" t="s">
        <v>1366</v>
      </c>
      <c r="D4327" t="s">
        <v>1372</v>
      </c>
      <c r="E4327" t="s">
        <v>982</v>
      </c>
      <c r="F4327" t="s">
        <v>976</v>
      </c>
      <c r="G4327" t="s">
        <v>987</v>
      </c>
      <c r="H4327">
        <v>136</v>
      </c>
    </row>
    <row r="4328" spans="2:8" x14ac:dyDescent="0.3">
      <c r="B4328" t="s">
        <v>1320</v>
      </c>
      <c r="C4328" t="s">
        <v>1366</v>
      </c>
      <c r="D4328" t="s">
        <v>1372</v>
      </c>
      <c r="E4328" t="s">
        <v>975</v>
      </c>
      <c r="F4328" t="s">
        <v>976</v>
      </c>
      <c r="G4328" t="s">
        <v>995</v>
      </c>
      <c r="H4328">
        <v>1359</v>
      </c>
    </row>
    <row r="4329" spans="2:8" x14ac:dyDescent="0.3">
      <c r="B4329" t="s">
        <v>1320</v>
      </c>
      <c r="C4329" t="s">
        <v>1366</v>
      </c>
      <c r="D4329" t="s">
        <v>1372</v>
      </c>
      <c r="E4329" t="s">
        <v>982</v>
      </c>
      <c r="F4329" t="s">
        <v>976</v>
      </c>
      <c r="G4329" t="s">
        <v>995</v>
      </c>
      <c r="H4329">
        <v>1386</v>
      </c>
    </row>
    <row r="4330" spans="2:8" x14ac:dyDescent="0.3">
      <c r="B4330" t="s">
        <v>1320</v>
      </c>
      <c r="C4330" t="s">
        <v>1366</v>
      </c>
      <c r="D4330" t="s">
        <v>1372</v>
      </c>
      <c r="E4330" t="s">
        <v>975</v>
      </c>
      <c r="F4330" t="s">
        <v>998</v>
      </c>
      <c r="G4330" t="s">
        <v>977</v>
      </c>
      <c r="H4330">
        <v>4</v>
      </c>
    </row>
    <row r="4331" spans="2:8" x14ac:dyDescent="0.3">
      <c r="B4331" t="s">
        <v>1320</v>
      </c>
      <c r="C4331" t="s">
        <v>1366</v>
      </c>
      <c r="D4331" t="s">
        <v>1372</v>
      </c>
      <c r="E4331" t="s">
        <v>982</v>
      </c>
      <c r="F4331" t="s">
        <v>998</v>
      </c>
      <c r="G4331" t="s">
        <v>977</v>
      </c>
      <c r="H4331">
        <v>2</v>
      </c>
    </row>
    <row r="4332" spans="2:8" x14ac:dyDescent="0.3">
      <c r="B4332" t="s">
        <v>1320</v>
      </c>
      <c r="C4332" t="s">
        <v>1366</v>
      </c>
      <c r="D4332" t="s">
        <v>1372</v>
      </c>
      <c r="E4332" t="s">
        <v>975</v>
      </c>
      <c r="F4332" t="s">
        <v>998</v>
      </c>
      <c r="G4332" t="s">
        <v>987</v>
      </c>
      <c r="H4332">
        <v>1</v>
      </c>
    </row>
    <row r="4333" spans="2:8" x14ac:dyDescent="0.3">
      <c r="B4333" t="s">
        <v>1320</v>
      </c>
      <c r="C4333" t="s">
        <v>1366</v>
      </c>
      <c r="D4333" t="s">
        <v>1372</v>
      </c>
      <c r="E4333" t="s">
        <v>982</v>
      </c>
      <c r="F4333" t="s">
        <v>998</v>
      </c>
      <c r="G4333" t="s">
        <v>987</v>
      </c>
      <c r="H4333">
        <v>1</v>
      </c>
    </row>
    <row r="4334" spans="2:8" x14ac:dyDescent="0.3">
      <c r="B4334" t="s">
        <v>1320</v>
      </c>
      <c r="C4334" t="s">
        <v>1366</v>
      </c>
      <c r="D4334" t="s">
        <v>1372</v>
      </c>
      <c r="E4334" t="s">
        <v>975</v>
      </c>
      <c r="F4334" t="s">
        <v>998</v>
      </c>
      <c r="G4334" t="s">
        <v>995</v>
      </c>
      <c r="H4334">
        <v>52</v>
      </c>
    </row>
    <row r="4335" spans="2:8" x14ac:dyDescent="0.3">
      <c r="B4335" t="s">
        <v>1320</v>
      </c>
      <c r="C4335" t="s">
        <v>1366</v>
      </c>
      <c r="D4335" t="s">
        <v>1372</v>
      </c>
      <c r="E4335" t="s">
        <v>982</v>
      </c>
      <c r="F4335" t="s">
        <v>998</v>
      </c>
      <c r="G4335" t="s">
        <v>995</v>
      </c>
      <c r="H4335">
        <v>44</v>
      </c>
    </row>
    <row r="4336" spans="2:8" x14ac:dyDescent="0.3">
      <c r="B4336" t="s">
        <v>1320</v>
      </c>
      <c r="C4336" t="s">
        <v>1366</v>
      </c>
      <c r="D4336" t="s">
        <v>1373</v>
      </c>
      <c r="E4336" t="s">
        <v>975</v>
      </c>
      <c r="F4336" t="s">
        <v>976</v>
      </c>
      <c r="G4336" t="s">
        <v>977</v>
      </c>
      <c r="H4336">
        <v>497</v>
      </c>
    </row>
    <row r="4337" spans="2:8" x14ac:dyDescent="0.3">
      <c r="B4337" t="s">
        <v>1320</v>
      </c>
      <c r="C4337" t="s">
        <v>1366</v>
      </c>
      <c r="D4337" t="s">
        <v>1373</v>
      </c>
      <c r="E4337" t="s">
        <v>982</v>
      </c>
      <c r="F4337" t="s">
        <v>976</v>
      </c>
      <c r="G4337" t="s">
        <v>977</v>
      </c>
      <c r="H4337">
        <v>483</v>
      </c>
    </row>
    <row r="4338" spans="2:8" x14ac:dyDescent="0.3">
      <c r="B4338" t="s">
        <v>1320</v>
      </c>
      <c r="C4338" t="s">
        <v>1366</v>
      </c>
      <c r="D4338" t="s">
        <v>1373</v>
      </c>
      <c r="E4338" t="s">
        <v>975</v>
      </c>
      <c r="F4338" t="s">
        <v>976</v>
      </c>
      <c r="G4338" t="s">
        <v>987</v>
      </c>
      <c r="H4338">
        <v>222</v>
      </c>
    </row>
    <row r="4339" spans="2:8" x14ac:dyDescent="0.3">
      <c r="B4339" t="s">
        <v>1320</v>
      </c>
      <c r="C4339" t="s">
        <v>1366</v>
      </c>
      <c r="D4339" t="s">
        <v>1373</v>
      </c>
      <c r="E4339" t="s">
        <v>982</v>
      </c>
      <c r="F4339" t="s">
        <v>976</v>
      </c>
      <c r="G4339" t="s">
        <v>987</v>
      </c>
      <c r="H4339">
        <v>205</v>
      </c>
    </row>
    <row r="4340" spans="2:8" x14ac:dyDescent="0.3">
      <c r="B4340" t="s">
        <v>1320</v>
      </c>
      <c r="C4340" t="s">
        <v>1366</v>
      </c>
      <c r="D4340" t="s">
        <v>1373</v>
      </c>
      <c r="E4340" t="s">
        <v>975</v>
      </c>
      <c r="F4340" t="s">
        <v>976</v>
      </c>
      <c r="G4340" t="s">
        <v>995</v>
      </c>
      <c r="H4340">
        <v>1953</v>
      </c>
    </row>
    <row r="4341" spans="2:8" x14ac:dyDescent="0.3">
      <c r="B4341" t="s">
        <v>1320</v>
      </c>
      <c r="C4341" t="s">
        <v>1366</v>
      </c>
      <c r="D4341" t="s">
        <v>1373</v>
      </c>
      <c r="E4341" t="s">
        <v>982</v>
      </c>
      <c r="F4341" t="s">
        <v>976</v>
      </c>
      <c r="G4341" t="s">
        <v>995</v>
      </c>
      <c r="H4341">
        <v>2133</v>
      </c>
    </row>
    <row r="4342" spans="2:8" x14ac:dyDescent="0.3">
      <c r="B4342" t="s">
        <v>1320</v>
      </c>
      <c r="C4342" t="s">
        <v>1366</v>
      </c>
      <c r="D4342" t="s">
        <v>1373</v>
      </c>
      <c r="E4342" t="s">
        <v>975</v>
      </c>
      <c r="F4342" t="s">
        <v>998</v>
      </c>
      <c r="G4342" t="s">
        <v>977</v>
      </c>
      <c r="H4342">
        <v>8</v>
      </c>
    </row>
    <row r="4343" spans="2:8" x14ac:dyDescent="0.3">
      <c r="B4343" t="s">
        <v>1320</v>
      </c>
      <c r="C4343" t="s">
        <v>1366</v>
      </c>
      <c r="D4343" t="s">
        <v>1373</v>
      </c>
      <c r="E4343" t="s">
        <v>982</v>
      </c>
      <c r="F4343" t="s">
        <v>998</v>
      </c>
      <c r="G4343" t="s">
        <v>977</v>
      </c>
      <c r="H4343">
        <v>8</v>
      </c>
    </row>
    <row r="4344" spans="2:8" x14ac:dyDescent="0.3">
      <c r="B4344" t="s">
        <v>1320</v>
      </c>
      <c r="C4344" t="s">
        <v>1366</v>
      </c>
      <c r="D4344" t="s">
        <v>1373</v>
      </c>
      <c r="E4344" t="s">
        <v>975</v>
      </c>
      <c r="F4344" t="s">
        <v>998</v>
      </c>
      <c r="G4344" t="s">
        <v>987</v>
      </c>
      <c r="H4344">
        <v>4</v>
      </c>
    </row>
    <row r="4345" spans="2:8" x14ac:dyDescent="0.3">
      <c r="B4345" t="s">
        <v>1320</v>
      </c>
      <c r="C4345" t="s">
        <v>1366</v>
      </c>
      <c r="D4345" t="s">
        <v>1373</v>
      </c>
      <c r="E4345" t="s">
        <v>982</v>
      </c>
      <c r="F4345" t="s">
        <v>998</v>
      </c>
      <c r="G4345" t="s">
        <v>987</v>
      </c>
      <c r="H4345">
        <v>4</v>
      </c>
    </row>
    <row r="4346" spans="2:8" x14ac:dyDescent="0.3">
      <c r="B4346" t="s">
        <v>1320</v>
      </c>
      <c r="C4346" t="s">
        <v>1366</v>
      </c>
      <c r="D4346" t="s">
        <v>1373</v>
      </c>
      <c r="E4346" t="s">
        <v>975</v>
      </c>
      <c r="F4346" t="s">
        <v>998</v>
      </c>
      <c r="G4346" t="s">
        <v>995</v>
      </c>
      <c r="H4346">
        <v>95</v>
      </c>
    </row>
    <row r="4347" spans="2:8" x14ac:dyDescent="0.3">
      <c r="B4347" t="s">
        <v>1320</v>
      </c>
      <c r="C4347" t="s">
        <v>1366</v>
      </c>
      <c r="D4347" t="s">
        <v>1373</v>
      </c>
      <c r="E4347" t="s">
        <v>982</v>
      </c>
      <c r="F4347" t="s">
        <v>998</v>
      </c>
      <c r="G4347" t="s">
        <v>995</v>
      </c>
      <c r="H4347">
        <v>83</v>
      </c>
    </row>
    <row r="4348" spans="2:8" x14ac:dyDescent="0.3">
      <c r="B4348" t="s">
        <v>1320</v>
      </c>
      <c r="C4348" t="s">
        <v>1366</v>
      </c>
      <c r="D4348" t="s">
        <v>1374</v>
      </c>
      <c r="E4348" t="s">
        <v>975</v>
      </c>
      <c r="F4348" t="s">
        <v>976</v>
      </c>
      <c r="G4348" t="s">
        <v>977</v>
      </c>
      <c r="H4348">
        <v>423</v>
      </c>
    </row>
    <row r="4349" spans="2:8" x14ac:dyDescent="0.3">
      <c r="B4349" t="s">
        <v>1320</v>
      </c>
      <c r="C4349" t="s">
        <v>1366</v>
      </c>
      <c r="D4349" t="s">
        <v>1374</v>
      </c>
      <c r="E4349" t="s">
        <v>982</v>
      </c>
      <c r="F4349" t="s">
        <v>976</v>
      </c>
      <c r="G4349" t="s">
        <v>977</v>
      </c>
      <c r="H4349">
        <v>369</v>
      </c>
    </row>
    <row r="4350" spans="2:8" x14ac:dyDescent="0.3">
      <c r="B4350" t="s">
        <v>1320</v>
      </c>
      <c r="C4350" t="s">
        <v>1366</v>
      </c>
      <c r="D4350" t="s">
        <v>1374</v>
      </c>
      <c r="E4350" t="s">
        <v>975</v>
      </c>
      <c r="F4350" t="s">
        <v>976</v>
      </c>
      <c r="G4350" t="s">
        <v>987</v>
      </c>
      <c r="H4350">
        <v>182</v>
      </c>
    </row>
    <row r="4351" spans="2:8" x14ac:dyDescent="0.3">
      <c r="B4351" t="s">
        <v>1320</v>
      </c>
      <c r="C4351" t="s">
        <v>1366</v>
      </c>
      <c r="D4351" t="s">
        <v>1374</v>
      </c>
      <c r="E4351" t="s">
        <v>982</v>
      </c>
      <c r="F4351" t="s">
        <v>976</v>
      </c>
      <c r="G4351" t="s">
        <v>987</v>
      </c>
      <c r="H4351">
        <v>180</v>
      </c>
    </row>
    <row r="4352" spans="2:8" x14ac:dyDescent="0.3">
      <c r="B4352" t="s">
        <v>1320</v>
      </c>
      <c r="C4352" t="s">
        <v>1366</v>
      </c>
      <c r="D4352" t="s">
        <v>1374</v>
      </c>
      <c r="E4352" t="s">
        <v>975</v>
      </c>
      <c r="F4352" t="s">
        <v>976</v>
      </c>
      <c r="G4352" t="s">
        <v>995</v>
      </c>
      <c r="H4352">
        <v>1424</v>
      </c>
    </row>
    <row r="4353" spans="2:8" x14ac:dyDescent="0.3">
      <c r="B4353" t="s">
        <v>1320</v>
      </c>
      <c r="C4353" t="s">
        <v>1366</v>
      </c>
      <c r="D4353" t="s">
        <v>1374</v>
      </c>
      <c r="E4353" t="s">
        <v>982</v>
      </c>
      <c r="F4353" t="s">
        <v>976</v>
      </c>
      <c r="G4353" t="s">
        <v>995</v>
      </c>
      <c r="H4353">
        <v>1475</v>
      </c>
    </row>
    <row r="4354" spans="2:8" x14ac:dyDescent="0.3">
      <c r="B4354" t="s">
        <v>1320</v>
      </c>
      <c r="C4354" t="s">
        <v>1366</v>
      </c>
      <c r="D4354" t="s">
        <v>1374</v>
      </c>
      <c r="E4354" t="s">
        <v>975</v>
      </c>
      <c r="F4354" t="s">
        <v>998</v>
      </c>
      <c r="G4354" t="s">
        <v>977</v>
      </c>
      <c r="H4354">
        <v>21</v>
      </c>
    </row>
    <row r="4355" spans="2:8" x14ac:dyDescent="0.3">
      <c r="B4355" t="s">
        <v>1320</v>
      </c>
      <c r="C4355" t="s">
        <v>1366</v>
      </c>
      <c r="D4355" t="s">
        <v>1374</v>
      </c>
      <c r="E4355" t="s">
        <v>982</v>
      </c>
      <c r="F4355" t="s">
        <v>998</v>
      </c>
      <c r="G4355" t="s">
        <v>977</v>
      </c>
      <c r="H4355">
        <v>17</v>
      </c>
    </row>
    <row r="4356" spans="2:8" x14ac:dyDescent="0.3">
      <c r="B4356" t="s">
        <v>1320</v>
      </c>
      <c r="C4356" t="s">
        <v>1366</v>
      </c>
      <c r="D4356" t="s">
        <v>1374</v>
      </c>
      <c r="E4356" t="s">
        <v>975</v>
      </c>
      <c r="F4356" t="s">
        <v>998</v>
      </c>
      <c r="G4356" t="s">
        <v>987</v>
      </c>
      <c r="H4356">
        <v>5</v>
      </c>
    </row>
    <row r="4357" spans="2:8" x14ac:dyDescent="0.3">
      <c r="B4357" t="s">
        <v>1320</v>
      </c>
      <c r="C4357" t="s">
        <v>1366</v>
      </c>
      <c r="D4357" t="s">
        <v>1374</v>
      </c>
      <c r="E4357" t="s">
        <v>982</v>
      </c>
      <c r="F4357" t="s">
        <v>998</v>
      </c>
      <c r="G4357" t="s">
        <v>987</v>
      </c>
      <c r="H4357">
        <v>4</v>
      </c>
    </row>
    <row r="4358" spans="2:8" x14ac:dyDescent="0.3">
      <c r="B4358" t="s">
        <v>1320</v>
      </c>
      <c r="C4358" t="s">
        <v>1366</v>
      </c>
      <c r="D4358" t="s">
        <v>1374</v>
      </c>
      <c r="E4358" t="s">
        <v>975</v>
      </c>
      <c r="F4358" t="s">
        <v>998</v>
      </c>
      <c r="G4358" t="s">
        <v>995</v>
      </c>
      <c r="H4358">
        <v>95</v>
      </c>
    </row>
    <row r="4359" spans="2:8" x14ac:dyDescent="0.3">
      <c r="B4359" t="s">
        <v>1320</v>
      </c>
      <c r="C4359" t="s">
        <v>1366</v>
      </c>
      <c r="D4359" t="s">
        <v>1374</v>
      </c>
      <c r="E4359" t="s">
        <v>982</v>
      </c>
      <c r="F4359" t="s">
        <v>998</v>
      </c>
      <c r="G4359" t="s">
        <v>995</v>
      </c>
      <c r="H4359">
        <v>88</v>
      </c>
    </row>
    <row r="4360" spans="2:8" x14ac:dyDescent="0.3">
      <c r="B4360" t="s">
        <v>1320</v>
      </c>
      <c r="C4360" t="s">
        <v>1366</v>
      </c>
      <c r="D4360" t="s">
        <v>1375</v>
      </c>
      <c r="E4360" t="s">
        <v>975</v>
      </c>
      <c r="F4360" t="s">
        <v>976</v>
      </c>
      <c r="G4360" t="s">
        <v>977</v>
      </c>
      <c r="H4360">
        <v>510</v>
      </c>
    </row>
    <row r="4361" spans="2:8" x14ac:dyDescent="0.3">
      <c r="B4361" t="s">
        <v>1320</v>
      </c>
      <c r="C4361" t="s">
        <v>1366</v>
      </c>
      <c r="D4361" t="s">
        <v>1375</v>
      </c>
      <c r="E4361" t="s">
        <v>982</v>
      </c>
      <c r="F4361" t="s">
        <v>976</v>
      </c>
      <c r="G4361" t="s">
        <v>977</v>
      </c>
      <c r="H4361">
        <v>479</v>
      </c>
    </row>
    <row r="4362" spans="2:8" x14ac:dyDescent="0.3">
      <c r="B4362" t="s">
        <v>1320</v>
      </c>
      <c r="C4362" t="s">
        <v>1366</v>
      </c>
      <c r="D4362" t="s">
        <v>1375</v>
      </c>
      <c r="E4362" t="s">
        <v>975</v>
      </c>
      <c r="F4362" t="s">
        <v>976</v>
      </c>
      <c r="G4362" t="s">
        <v>987</v>
      </c>
      <c r="H4362">
        <v>176</v>
      </c>
    </row>
    <row r="4363" spans="2:8" x14ac:dyDescent="0.3">
      <c r="B4363" t="s">
        <v>1320</v>
      </c>
      <c r="C4363" t="s">
        <v>1366</v>
      </c>
      <c r="D4363" t="s">
        <v>1375</v>
      </c>
      <c r="E4363" t="s">
        <v>982</v>
      </c>
      <c r="F4363" t="s">
        <v>976</v>
      </c>
      <c r="G4363" t="s">
        <v>987</v>
      </c>
      <c r="H4363">
        <v>226</v>
      </c>
    </row>
    <row r="4364" spans="2:8" x14ac:dyDescent="0.3">
      <c r="B4364" t="s">
        <v>1320</v>
      </c>
      <c r="C4364" t="s">
        <v>1366</v>
      </c>
      <c r="D4364" t="s">
        <v>1375</v>
      </c>
      <c r="E4364" t="s">
        <v>975</v>
      </c>
      <c r="F4364" t="s">
        <v>976</v>
      </c>
      <c r="G4364" t="s">
        <v>995</v>
      </c>
      <c r="H4364">
        <v>1777</v>
      </c>
    </row>
    <row r="4365" spans="2:8" x14ac:dyDescent="0.3">
      <c r="B4365" t="s">
        <v>1320</v>
      </c>
      <c r="C4365" t="s">
        <v>1366</v>
      </c>
      <c r="D4365" t="s">
        <v>1375</v>
      </c>
      <c r="E4365" t="s">
        <v>982</v>
      </c>
      <c r="F4365" t="s">
        <v>976</v>
      </c>
      <c r="G4365" t="s">
        <v>995</v>
      </c>
      <c r="H4365">
        <v>1792</v>
      </c>
    </row>
    <row r="4366" spans="2:8" x14ac:dyDescent="0.3">
      <c r="B4366" t="s">
        <v>1320</v>
      </c>
      <c r="C4366" t="s">
        <v>1366</v>
      </c>
      <c r="D4366" t="s">
        <v>1375</v>
      </c>
      <c r="E4366" t="s">
        <v>975</v>
      </c>
      <c r="F4366" t="s">
        <v>998</v>
      </c>
      <c r="G4366" t="s">
        <v>977</v>
      </c>
      <c r="H4366">
        <v>5</v>
      </c>
    </row>
    <row r="4367" spans="2:8" x14ac:dyDescent="0.3">
      <c r="B4367" t="s">
        <v>1320</v>
      </c>
      <c r="C4367" t="s">
        <v>1366</v>
      </c>
      <c r="D4367" t="s">
        <v>1375</v>
      </c>
      <c r="E4367" t="s">
        <v>982</v>
      </c>
      <c r="F4367" t="s">
        <v>998</v>
      </c>
      <c r="G4367" t="s">
        <v>977</v>
      </c>
      <c r="H4367">
        <v>1</v>
      </c>
    </row>
    <row r="4368" spans="2:8" x14ac:dyDescent="0.3">
      <c r="B4368" t="s">
        <v>1320</v>
      </c>
      <c r="C4368" t="s">
        <v>1366</v>
      </c>
      <c r="D4368" t="s">
        <v>1375</v>
      </c>
      <c r="E4368" t="s">
        <v>975</v>
      </c>
      <c r="F4368" t="s">
        <v>998</v>
      </c>
      <c r="G4368" t="s">
        <v>987</v>
      </c>
      <c r="H4368">
        <v>2</v>
      </c>
    </row>
    <row r="4369" spans="2:8" x14ac:dyDescent="0.3">
      <c r="B4369" t="s">
        <v>1320</v>
      </c>
      <c r="C4369" t="s">
        <v>1366</v>
      </c>
      <c r="D4369" t="s">
        <v>1375</v>
      </c>
      <c r="E4369" t="s">
        <v>982</v>
      </c>
      <c r="F4369" t="s">
        <v>998</v>
      </c>
      <c r="G4369" t="s">
        <v>987</v>
      </c>
      <c r="H4369">
        <v>5</v>
      </c>
    </row>
    <row r="4370" spans="2:8" x14ac:dyDescent="0.3">
      <c r="B4370" t="s">
        <v>1320</v>
      </c>
      <c r="C4370" t="s">
        <v>1366</v>
      </c>
      <c r="D4370" t="s">
        <v>1375</v>
      </c>
      <c r="E4370" t="s">
        <v>975</v>
      </c>
      <c r="F4370" t="s">
        <v>998</v>
      </c>
      <c r="G4370" t="s">
        <v>995</v>
      </c>
      <c r="H4370">
        <v>138</v>
      </c>
    </row>
    <row r="4371" spans="2:8" x14ac:dyDescent="0.3">
      <c r="B4371" t="s">
        <v>1320</v>
      </c>
      <c r="C4371" t="s">
        <v>1366</v>
      </c>
      <c r="D4371" t="s">
        <v>1375</v>
      </c>
      <c r="E4371" t="s">
        <v>982</v>
      </c>
      <c r="F4371" t="s">
        <v>998</v>
      </c>
      <c r="G4371" t="s">
        <v>995</v>
      </c>
      <c r="H4371">
        <v>163</v>
      </c>
    </row>
    <row r="4372" spans="2:8" x14ac:dyDescent="0.3">
      <c r="B4372" t="s">
        <v>1320</v>
      </c>
      <c r="C4372" t="s">
        <v>1366</v>
      </c>
      <c r="D4372" t="s">
        <v>1366</v>
      </c>
      <c r="E4372" t="s">
        <v>975</v>
      </c>
      <c r="F4372" t="s">
        <v>976</v>
      </c>
      <c r="G4372" t="s">
        <v>977</v>
      </c>
      <c r="H4372">
        <v>1190</v>
      </c>
    </row>
    <row r="4373" spans="2:8" x14ac:dyDescent="0.3">
      <c r="B4373" t="s">
        <v>1320</v>
      </c>
      <c r="C4373" t="s">
        <v>1366</v>
      </c>
      <c r="D4373" t="s">
        <v>1366</v>
      </c>
      <c r="E4373" t="s">
        <v>982</v>
      </c>
      <c r="F4373" t="s">
        <v>976</v>
      </c>
      <c r="G4373" t="s">
        <v>977</v>
      </c>
      <c r="H4373">
        <v>1065</v>
      </c>
    </row>
    <row r="4374" spans="2:8" x14ac:dyDescent="0.3">
      <c r="B4374" t="s">
        <v>1320</v>
      </c>
      <c r="C4374" t="s">
        <v>1366</v>
      </c>
      <c r="D4374" t="s">
        <v>1366</v>
      </c>
      <c r="E4374" t="s">
        <v>975</v>
      </c>
      <c r="F4374" t="s">
        <v>976</v>
      </c>
      <c r="G4374" t="s">
        <v>987</v>
      </c>
      <c r="H4374">
        <v>555</v>
      </c>
    </row>
    <row r="4375" spans="2:8" x14ac:dyDescent="0.3">
      <c r="B4375" t="s">
        <v>1320</v>
      </c>
      <c r="C4375" t="s">
        <v>1366</v>
      </c>
      <c r="D4375" t="s">
        <v>1366</v>
      </c>
      <c r="E4375" t="s">
        <v>982</v>
      </c>
      <c r="F4375" t="s">
        <v>976</v>
      </c>
      <c r="G4375" t="s">
        <v>987</v>
      </c>
      <c r="H4375">
        <v>583</v>
      </c>
    </row>
    <row r="4376" spans="2:8" x14ac:dyDescent="0.3">
      <c r="B4376" t="s">
        <v>1320</v>
      </c>
      <c r="C4376" t="s">
        <v>1366</v>
      </c>
      <c r="D4376" t="s">
        <v>1366</v>
      </c>
      <c r="E4376" t="s">
        <v>975</v>
      </c>
      <c r="F4376" t="s">
        <v>976</v>
      </c>
      <c r="G4376" t="s">
        <v>995</v>
      </c>
      <c r="H4376">
        <v>5113</v>
      </c>
    </row>
    <row r="4377" spans="2:8" x14ac:dyDescent="0.3">
      <c r="B4377" t="s">
        <v>1320</v>
      </c>
      <c r="C4377" t="s">
        <v>1366</v>
      </c>
      <c r="D4377" t="s">
        <v>1366</v>
      </c>
      <c r="E4377" t="s">
        <v>982</v>
      </c>
      <c r="F4377" t="s">
        <v>976</v>
      </c>
      <c r="G4377" t="s">
        <v>995</v>
      </c>
      <c r="H4377">
        <v>5521</v>
      </c>
    </row>
    <row r="4378" spans="2:8" x14ac:dyDescent="0.3">
      <c r="B4378" t="s">
        <v>1320</v>
      </c>
      <c r="C4378" t="s">
        <v>1366</v>
      </c>
      <c r="D4378" t="s">
        <v>1366</v>
      </c>
      <c r="E4378" t="s">
        <v>975</v>
      </c>
      <c r="F4378" t="s">
        <v>998</v>
      </c>
      <c r="G4378" t="s">
        <v>977</v>
      </c>
      <c r="H4378">
        <v>27</v>
      </c>
    </row>
    <row r="4379" spans="2:8" x14ac:dyDescent="0.3">
      <c r="B4379" t="s">
        <v>1320</v>
      </c>
      <c r="C4379" t="s">
        <v>1366</v>
      </c>
      <c r="D4379" t="s">
        <v>1366</v>
      </c>
      <c r="E4379" t="s">
        <v>982</v>
      </c>
      <c r="F4379" t="s">
        <v>998</v>
      </c>
      <c r="G4379" t="s">
        <v>977</v>
      </c>
      <c r="H4379">
        <v>28</v>
      </c>
    </row>
    <row r="4380" spans="2:8" x14ac:dyDescent="0.3">
      <c r="B4380" t="s">
        <v>1320</v>
      </c>
      <c r="C4380" t="s">
        <v>1366</v>
      </c>
      <c r="D4380" t="s">
        <v>1366</v>
      </c>
      <c r="E4380" t="s">
        <v>975</v>
      </c>
      <c r="F4380" t="s">
        <v>998</v>
      </c>
      <c r="G4380" t="s">
        <v>987</v>
      </c>
      <c r="H4380">
        <v>5</v>
      </c>
    </row>
    <row r="4381" spans="2:8" x14ac:dyDescent="0.3">
      <c r="B4381" t="s">
        <v>1320</v>
      </c>
      <c r="C4381" t="s">
        <v>1366</v>
      </c>
      <c r="D4381" t="s">
        <v>1366</v>
      </c>
      <c r="E4381" t="s">
        <v>982</v>
      </c>
      <c r="F4381" t="s">
        <v>998</v>
      </c>
      <c r="G4381" t="s">
        <v>987</v>
      </c>
      <c r="H4381">
        <v>11</v>
      </c>
    </row>
    <row r="4382" spans="2:8" x14ac:dyDescent="0.3">
      <c r="B4382" t="s">
        <v>1320</v>
      </c>
      <c r="C4382" t="s">
        <v>1366</v>
      </c>
      <c r="D4382" t="s">
        <v>1366</v>
      </c>
      <c r="E4382" t="s">
        <v>975</v>
      </c>
      <c r="F4382" t="s">
        <v>998</v>
      </c>
      <c r="G4382" t="s">
        <v>995</v>
      </c>
      <c r="H4382">
        <v>282</v>
      </c>
    </row>
    <row r="4383" spans="2:8" x14ac:dyDescent="0.3">
      <c r="B4383" t="s">
        <v>1320</v>
      </c>
      <c r="C4383" t="s">
        <v>1366</v>
      </c>
      <c r="D4383" t="s">
        <v>1366</v>
      </c>
      <c r="E4383" t="s">
        <v>982</v>
      </c>
      <c r="F4383" t="s">
        <v>998</v>
      </c>
      <c r="G4383" t="s">
        <v>995</v>
      </c>
      <c r="H4383">
        <v>261</v>
      </c>
    </row>
    <row r="4384" spans="2:8" x14ac:dyDescent="0.3">
      <c r="B4384" t="s">
        <v>1320</v>
      </c>
      <c r="C4384" t="s">
        <v>1366</v>
      </c>
      <c r="D4384" t="s">
        <v>1376</v>
      </c>
      <c r="E4384" t="s">
        <v>975</v>
      </c>
      <c r="F4384" t="s">
        <v>976</v>
      </c>
      <c r="G4384" t="s">
        <v>977</v>
      </c>
      <c r="H4384">
        <v>721</v>
      </c>
    </row>
    <row r="4385" spans="2:8" x14ac:dyDescent="0.3">
      <c r="B4385" t="s">
        <v>1320</v>
      </c>
      <c r="C4385" t="s">
        <v>1366</v>
      </c>
      <c r="D4385" t="s">
        <v>1376</v>
      </c>
      <c r="E4385" t="s">
        <v>982</v>
      </c>
      <c r="F4385" t="s">
        <v>976</v>
      </c>
      <c r="G4385" t="s">
        <v>977</v>
      </c>
      <c r="H4385">
        <v>679</v>
      </c>
    </row>
    <row r="4386" spans="2:8" x14ac:dyDescent="0.3">
      <c r="B4386" t="s">
        <v>1320</v>
      </c>
      <c r="C4386" t="s">
        <v>1366</v>
      </c>
      <c r="D4386" t="s">
        <v>1376</v>
      </c>
      <c r="E4386" t="s">
        <v>975</v>
      </c>
      <c r="F4386" t="s">
        <v>976</v>
      </c>
      <c r="G4386" t="s">
        <v>987</v>
      </c>
      <c r="H4386">
        <v>271</v>
      </c>
    </row>
    <row r="4387" spans="2:8" x14ac:dyDescent="0.3">
      <c r="B4387" t="s">
        <v>1320</v>
      </c>
      <c r="C4387" t="s">
        <v>1366</v>
      </c>
      <c r="D4387" t="s">
        <v>1376</v>
      </c>
      <c r="E4387" t="s">
        <v>982</v>
      </c>
      <c r="F4387" t="s">
        <v>976</v>
      </c>
      <c r="G4387" t="s">
        <v>987</v>
      </c>
      <c r="H4387">
        <v>301</v>
      </c>
    </row>
    <row r="4388" spans="2:8" x14ac:dyDescent="0.3">
      <c r="B4388" t="s">
        <v>1320</v>
      </c>
      <c r="C4388" t="s">
        <v>1366</v>
      </c>
      <c r="D4388" t="s">
        <v>1376</v>
      </c>
      <c r="E4388" t="s">
        <v>975</v>
      </c>
      <c r="F4388" t="s">
        <v>976</v>
      </c>
      <c r="G4388" t="s">
        <v>995</v>
      </c>
      <c r="H4388">
        <v>2598</v>
      </c>
    </row>
    <row r="4389" spans="2:8" x14ac:dyDescent="0.3">
      <c r="B4389" t="s">
        <v>1320</v>
      </c>
      <c r="C4389" t="s">
        <v>1366</v>
      </c>
      <c r="D4389" t="s">
        <v>1376</v>
      </c>
      <c r="E4389" t="s">
        <v>982</v>
      </c>
      <c r="F4389" t="s">
        <v>976</v>
      </c>
      <c r="G4389" t="s">
        <v>995</v>
      </c>
      <c r="H4389">
        <v>2759</v>
      </c>
    </row>
    <row r="4390" spans="2:8" x14ac:dyDescent="0.3">
      <c r="B4390" t="s">
        <v>1320</v>
      </c>
      <c r="C4390" t="s">
        <v>1366</v>
      </c>
      <c r="D4390" t="s">
        <v>1376</v>
      </c>
      <c r="E4390" t="s">
        <v>975</v>
      </c>
      <c r="F4390" t="s">
        <v>998</v>
      </c>
      <c r="G4390" t="s">
        <v>977</v>
      </c>
      <c r="H4390">
        <v>24</v>
      </c>
    </row>
    <row r="4391" spans="2:8" x14ac:dyDescent="0.3">
      <c r="B4391" t="s">
        <v>1320</v>
      </c>
      <c r="C4391" t="s">
        <v>1366</v>
      </c>
      <c r="D4391" t="s">
        <v>1376</v>
      </c>
      <c r="E4391" t="s">
        <v>982</v>
      </c>
      <c r="F4391" t="s">
        <v>998</v>
      </c>
      <c r="G4391" t="s">
        <v>977</v>
      </c>
      <c r="H4391">
        <v>20</v>
      </c>
    </row>
    <row r="4392" spans="2:8" x14ac:dyDescent="0.3">
      <c r="B4392" t="s">
        <v>1320</v>
      </c>
      <c r="C4392" t="s">
        <v>1366</v>
      </c>
      <c r="D4392" t="s">
        <v>1376</v>
      </c>
      <c r="E4392" t="s">
        <v>975</v>
      </c>
      <c r="F4392" t="s">
        <v>998</v>
      </c>
      <c r="G4392" t="s">
        <v>987</v>
      </c>
      <c r="H4392">
        <v>9</v>
      </c>
    </row>
    <row r="4393" spans="2:8" x14ac:dyDescent="0.3">
      <c r="B4393" t="s">
        <v>1320</v>
      </c>
      <c r="C4393" t="s">
        <v>1366</v>
      </c>
      <c r="D4393" t="s">
        <v>1376</v>
      </c>
      <c r="E4393" t="s">
        <v>982</v>
      </c>
      <c r="F4393" t="s">
        <v>998</v>
      </c>
      <c r="G4393" t="s">
        <v>987</v>
      </c>
      <c r="H4393">
        <v>6</v>
      </c>
    </row>
    <row r="4394" spans="2:8" x14ac:dyDescent="0.3">
      <c r="B4394" t="s">
        <v>1320</v>
      </c>
      <c r="C4394" t="s">
        <v>1366</v>
      </c>
      <c r="D4394" t="s">
        <v>1376</v>
      </c>
      <c r="E4394" t="s">
        <v>975</v>
      </c>
      <c r="F4394" t="s">
        <v>998</v>
      </c>
      <c r="G4394" t="s">
        <v>995</v>
      </c>
      <c r="H4394">
        <v>183</v>
      </c>
    </row>
    <row r="4395" spans="2:8" x14ac:dyDescent="0.3">
      <c r="B4395" t="s">
        <v>1320</v>
      </c>
      <c r="C4395" t="s">
        <v>1366</v>
      </c>
      <c r="D4395" t="s">
        <v>1376</v>
      </c>
      <c r="E4395" t="s">
        <v>982</v>
      </c>
      <c r="F4395" t="s">
        <v>998</v>
      </c>
      <c r="G4395" t="s">
        <v>995</v>
      </c>
      <c r="H4395">
        <v>156</v>
      </c>
    </row>
    <row r="4396" spans="2:8" x14ac:dyDescent="0.3">
      <c r="B4396" t="s">
        <v>1320</v>
      </c>
      <c r="C4396" t="s">
        <v>1366</v>
      </c>
      <c r="D4396" t="s">
        <v>1377</v>
      </c>
      <c r="E4396" t="s">
        <v>975</v>
      </c>
      <c r="F4396" t="s">
        <v>976</v>
      </c>
      <c r="G4396" t="s">
        <v>977</v>
      </c>
      <c r="H4396">
        <v>1009</v>
      </c>
    </row>
    <row r="4397" spans="2:8" x14ac:dyDescent="0.3">
      <c r="B4397" t="s">
        <v>1320</v>
      </c>
      <c r="C4397" t="s">
        <v>1366</v>
      </c>
      <c r="D4397" t="s">
        <v>1377</v>
      </c>
      <c r="E4397" t="s">
        <v>982</v>
      </c>
      <c r="F4397" t="s">
        <v>976</v>
      </c>
      <c r="G4397" t="s">
        <v>977</v>
      </c>
      <c r="H4397">
        <v>1025</v>
      </c>
    </row>
    <row r="4398" spans="2:8" x14ac:dyDescent="0.3">
      <c r="B4398" t="s">
        <v>1320</v>
      </c>
      <c r="C4398" t="s">
        <v>1366</v>
      </c>
      <c r="D4398" t="s">
        <v>1377</v>
      </c>
      <c r="E4398" t="s">
        <v>975</v>
      </c>
      <c r="F4398" t="s">
        <v>976</v>
      </c>
      <c r="G4398" t="s">
        <v>987</v>
      </c>
      <c r="H4398">
        <v>569</v>
      </c>
    </row>
    <row r="4399" spans="2:8" x14ac:dyDescent="0.3">
      <c r="B4399" t="s">
        <v>1320</v>
      </c>
      <c r="C4399" t="s">
        <v>1366</v>
      </c>
      <c r="D4399" t="s">
        <v>1377</v>
      </c>
      <c r="E4399" t="s">
        <v>982</v>
      </c>
      <c r="F4399" t="s">
        <v>976</v>
      </c>
      <c r="G4399" t="s">
        <v>987</v>
      </c>
      <c r="H4399">
        <v>598</v>
      </c>
    </row>
    <row r="4400" spans="2:8" x14ac:dyDescent="0.3">
      <c r="B4400" t="s">
        <v>1320</v>
      </c>
      <c r="C4400" t="s">
        <v>1366</v>
      </c>
      <c r="D4400" t="s">
        <v>1377</v>
      </c>
      <c r="E4400" t="s">
        <v>975</v>
      </c>
      <c r="F4400" t="s">
        <v>976</v>
      </c>
      <c r="G4400" t="s">
        <v>995</v>
      </c>
      <c r="H4400">
        <v>4640</v>
      </c>
    </row>
    <row r="4401" spans="2:8" x14ac:dyDescent="0.3">
      <c r="B4401" t="s">
        <v>1320</v>
      </c>
      <c r="C4401" t="s">
        <v>1366</v>
      </c>
      <c r="D4401" t="s">
        <v>1377</v>
      </c>
      <c r="E4401" t="s">
        <v>982</v>
      </c>
      <c r="F4401" t="s">
        <v>976</v>
      </c>
      <c r="G4401" t="s">
        <v>995</v>
      </c>
      <c r="H4401">
        <v>5043</v>
      </c>
    </row>
    <row r="4402" spans="2:8" x14ac:dyDescent="0.3">
      <c r="B4402" t="s">
        <v>1320</v>
      </c>
      <c r="C4402" t="s">
        <v>1366</v>
      </c>
      <c r="D4402" t="s">
        <v>1377</v>
      </c>
      <c r="E4402" t="s">
        <v>975</v>
      </c>
      <c r="F4402" t="s">
        <v>998</v>
      </c>
      <c r="G4402" t="s">
        <v>977</v>
      </c>
      <c r="H4402">
        <v>5</v>
      </c>
    </row>
    <row r="4403" spans="2:8" x14ac:dyDescent="0.3">
      <c r="B4403" t="s">
        <v>1320</v>
      </c>
      <c r="C4403" t="s">
        <v>1366</v>
      </c>
      <c r="D4403" t="s">
        <v>1377</v>
      </c>
      <c r="E4403" t="s">
        <v>982</v>
      </c>
      <c r="F4403" t="s">
        <v>998</v>
      </c>
      <c r="G4403" t="s">
        <v>977</v>
      </c>
      <c r="H4403">
        <v>11</v>
      </c>
    </row>
    <row r="4404" spans="2:8" x14ac:dyDescent="0.3">
      <c r="B4404" t="s">
        <v>1320</v>
      </c>
      <c r="C4404" t="s">
        <v>1366</v>
      </c>
      <c r="D4404" t="s">
        <v>1377</v>
      </c>
      <c r="E4404" t="s">
        <v>975</v>
      </c>
      <c r="F4404" t="s">
        <v>998</v>
      </c>
      <c r="G4404" t="s">
        <v>987</v>
      </c>
      <c r="H4404">
        <v>5</v>
      </c>
    </row>
    <row r="4405" spans="2:8" x14ac:dyDescent="0.3">
      <c r="B4405" t="s">
        <v>1320</v>
      </c>
      <c r="C4405" t="s">
        <v>1366</v>
      </c>
      <c r="D4405" t="s">
        <v>1377</v>
      </c>
      <c r="E4405" t="s">
        <v>982</v>
      </c>
      <c r="F4405" t="s">
        <v>998</v>
      </c>
      <c r="G4405" t="s">
        <v>987</v>
      </c>
      <c r="H4405">
        <v>9</v>
      </c>
    </row>
    <row r="4406" spans="2:8" x14ac:dyDescent="0.3">
      <c r="B4406" t="s">
        <v>1320</v>
      </c>
      <c r="C4406" t="s">
        <v>1366</v>
      </c>
      <c r="D4406" t="s">
        <v>1377</v>
      </c>
      <c r="E4406" t="s">
        <v>975</v>
      </c>
      <c r="F4406" t="s">
        <v>998</v>
      </c>
      <c r="G4406" t="s">
        <v>995</v>
      </c>
      <c r="H4406">
        <v>262</v>
      </c>
    </row>
    <row r="4407" spans="2:8" x14ac:dyDescent="0.3">
      <c r="B4407" t="s">
        <v>1320</v>
      </c>
      <c r="C4407" t="s">
        <v>1366</v>
      </c>
      <c r="D4407" t="s">
        <v>1377</v>
      </c>
      <c r="E4407" t="s">
        <v>982</v>
      </c>
      <c r="F4407" t="s">
        <v>998</v>
      </c>
      <c r="G4407" t="s">
        <v>995</v>
      </c>
      <c r="H4407">
        <v>208</v>
      </c>
    </row>
    <row r="4408" spans="2:8" x14ac:dyDescent="0.3">
      <c r="B4408" t="s">
        <v>1320</v>
      </c>
      <c r="C4408" t="s">
        <v>1366</v>
      </c>
      <c r="D4408" t="s">
        <v>1378</v>
      </c>
      <c r="E4408" t="s">
        <v>975</v>
      </c>
      <c r="F4408" t="s">
        <v>976</v>
      </c>
      <c r="G4408" t="s">
        <v>977</v>
      </c>
      <c r="H4408">
        <v>1741</v>
      </c>
    </row>
    <row r="4409" spans="2:8" x14ac:dyDescent="0.3">
      <c r="B4409" t="s">
        <v>1320</v>
      </c>
      <c r="C4409" t="s">
        <v>1366</v>
      </c>
      <c r="D4409" t="s">
        <v>1378</v>
      </c>
      <c r="E4409" t="s">
        <v>982</v>
      </c>
      <c r="F4409" t="s">
        <v>976</v>
      </c>
      <c r="G4409" t="s">
        <v>977</v>
      </c>
      <c r="H4409">
        <v>1601</v>
      </c>
    </row>
    <row r="4410" spans="2:8" x14ac:dyDescent="0.3">
      <c r="B4410" t="s">
        <v>1320</v>
      </c>
      <c r="C4410" t="s">
        <v>1366</v>
      </c>
      <c r="D4410" t="s">
        <v>1378</v>
      </c>
      <c r="E4410" t="s">
        <v>975</v>
      </c>
      <c r="F4410" t="s">
        <v>976</v>
      </c>
      <c r="G4410" t="s">
        <v>987</v>
      </c>
      <c r="H4410">
        <v>665</v>
      </c>
    </row>
    <row r="4411" spans="2:8" x14ac:dyDescent="0.3">
      <c r="B4411" t="s">
        <v>1320</v>
      </c>
      <c r="C4411" t="s">
        <v>1366</v>
      </c>
      <c r="D4411" t="s">
        <v>1378</v>
      </c>
      <c r="E4411" t="s">
        <v>982</v>
      </c>
      <c r="F4411" t="s">
        <v>976</v>
      </c>
      <c r="G4411" t="s">
        <v>987</v>
      </c>
      <c r="H4411">
        <v>616</v>
      </c>
    </row>
    <row r="4412" spans="2:8" x14ac:dyDescent="0.3">
      <c r="B4412" t="s">
        <v>1320</v>
      </c>
      <c r="C4412" t="s">
        <v>1366</v>
      </c>
      <c r="D4412" t="s">
        <v>1378</v>
      </c>
      <c r="E4412" t="s">
        <v>975</v>
      </c>
      <c r="F4412" t="s">
        <v>976</v>
      </c>
      <c r="G4412" t="s">
        <v>995</v>
      </c>
      <c r="H4412">
        <v>5346</v>
      </c>
    </row>
    <row r="4413" spans="2:8" x14ac:dyDescent="0.3">
      <c r="B4413" t="s">
        <v>1320</v>
      </c>
      <c r="C4413" t="s">
        <v>1366</v>
      </c>
      <c r="D4413" t="s">
        <v>1378</v>
      </c>
      <c r="E4413" t="s">
        <v>982</v>
      </c>
      <c r="F4413" t="s">
        <v>976</v>
      </c>
      <c r="G4413" t="s">
        <v>995</v>
      </c>
      <c r="H4413">
        <v>6275</v>
      </c>
    </row>
    <row r="4414" spans="2:8" x14ac:dyDescent="0.3">
      <c r="B4414" t="s">
        <v>1320</v>
      </c>
      <c r="C4414" t="s">
        <v>1366</v>
      </c>
      <c r="D4414" t="s">
        <v>1378</v>
      </c>
      <c r="E4414" t="s">
        <v>975</v>
      </c>
      <c r="F4414" t="s">
        <v>998</v>
      </c>
      <c r="G4414" t="s">
        <v>977</v>
      </c>
      <c r="H4414">
        <v>49</v>
      </c>
    </row>
    <row r="4415" spans="2:8" x14ac:dyDescent="0.3">
      <c r="B4415" t="s">
        <v>1320</v>
      </c>
      <c r="C4415" t="s">
        <v>1366</v>
      </c>
      <c r="D4415" t="s">
        <v>1378</v>
      </c>
      <c r="E4415" t="s">
        <v>982</v>
      </c>
      <c r="F4415" t="s">
        <v>998</v>
      </c>
      <c r="G4415" t="s">
        <v>977</v>
      </c>
      <c r="H4415">
        <v>54</v>
      </c>
    </row>
    <row r="4416" spans="2:8" x14ac:dyDescent="0.3">
      <c r="B4416" t="s">
        <v>1320</v>
      </c>
      <c r="C4416" t="s">
        <v>1366</v>
      </c>
      <c r="D4416" t="s">
        <v>1378</v>
      </c>
      <c r="E4416" t="s">
        <v>975</v>
      </c>
      <c r="F4416" t="s">
        <v>998</v>
      </c>
      <c r="G4416" t="s">
        <v>987</v>
      </c>
      <c r="H4416">
        <v>56</v>
      </c>
    </row>
    <row r="4417" spans="2:8" x14ac:dyDescent="0.3">
      <c r="B4417" t="s">
        <v>1320</v>
      </c>
      <c r="C4417" t="s">
        <v>1366</v>
      </c>
      <c r="D4417" t="s">
        <v>1378</v>
      </c>
      <c r="E4417" t="s">
        <v>982</v>
      </c>
      <c r="F4417" t="s">
        <v>998</v>
      </c>
      <c r="G4417" t="s">
        <v>987</v>
      </c>
      <c r="H4417">
        <v>35</v>
      </c>
    </row>
    <row r="4418" spans="2:8" x14ac:dyDescent="0.3">
      <c r="B4418" t="s">
        <v>1320</v>
      </c>
      <c r="C4418" t="s">
        <v>1366</v>
      </c>
      <c r="D4418" t="s">
        <v>1378</v>
      </c>
      <c r="E4418" t="s">
        <v>975</v>
      </c>
      <c r="F4418" t="s">
        <v>998</v>
      </c>
      <c r="G4418" t="s">
        <v>995</v>
      </c>
      <c r="H4418">
        <v>1387</v>
      </c>
    </row>
    <row r="4419" spans="2:8" x14ac:dyDescent="0.3">
      <c r="B4419" t="s">
        <v>1320</v>
      </c>
      <c r="C4419" t="s">
        <v>1366</v>
      </c>
      <c r="D4419" t="s">
        <v>1378</v>
      </c>
      <c r="E4419" t="s">
        <v>982</v>
      </c>
      <c r="F4419" t="s">
        <v>998</v>
      </c>
      <c r="G4419" t="s">
        <v>995</v>
      </c>
      <c r="H4419">
        <v>1378</v>
      </c>
    </row>
    <row r="4420" spans="2:8" x14ac:dyDescent="0.3">
      <c r="B4420" t="s">
        <v>1320</v>
      </c>
      <c r="C4420" t="s">
        <v>1366</v>
      </c>
      <c r="D4420" t="s">
        <v>1379</v>
      </c>
      <c r="E4420" t="s">
        <v>975</v>
      </c>
      <c r="F4420" t="s">
        <v>976</v>
      </c>
      <c r="G4420" t="s">
        <v>977</v>
      </c>
      <c r="H4420">
        <v>459</v>
      </c>
    </row>
    <row r="4421" spans="2:8" x14ac:dyDescent="0.3">
      <c r="B4421" t="s">
        <v>1320</v>
      </c>
      <c r="C4421" t="s">
        <v>1366</v>
      </c>
      <c r="D4421" t="s">
        <v>1379</v>
      </c>
      <c r="E4421" t="s">
        <v>982</v>
      </c>
      <c r="F4421" t="s">
        <v>976</v>
      </c>
      <c r="G4421" t="s">
        <v>977</v>
      </c>
      <c r="H4421">
        <v>405</v>
      </c>
    </row>
    <row r="4422" spans="2:8" x14ac:dyDescent="0.3">
      <c r="B4422" t="s">
        <v>1320</v>
      </c>
      <c r="C4422" t="s">
        <v>1366</v>
      </c>
      <c r="D4422" t="s">
        <v>1379</v>
      </c>
      <c r="E4422" t="s">
        <v>975</v>
      </c>
      <c r="F4422" t="s">
        <v>976</v>
      </c>
      <c r="G4422" t="s">
        <v>987</v>
      </c>
      <c r="H4422">
        <v>172</v>
      </c>
    </row>
    <row r="4423" spans="2:8" x14ac:dyDescent="0.3">
      <c r="B4423" t="s">
        <v>1320</v>
      </c>
      <c r="C4423" t="s">
        <v>1366</v>
      </c>
      <c r="D4423" t="s">
        <v>1379</v>
      </c>
      <c r="E4423" t="s">
        <v>982</v>
      </c>
      <c r="F4423" t="s">
        <v>976</v>
      </c>
      <c r="G4423" t="s">
        <v>987</v>
      </c>
      <c r="H4423">
        <v>187</v>
      </c>
    </row>
    <row r="4424" spans="2:8" x14ac:dyDescent="0.3">
      <c r="B4424" t="s">
        <v>1320</v>
      </c>
      <c r="C4424" t="s">
        <v>1366</v>
      </c>
      <c r="D4424" t="s">
        <v>1379</v>
      </c>
      <c r="E4424" t="s">
        <v>975</v>
      </c>
      <c r="F4424" t="s">
        <v>976</v>
      </c>
      <c r="G4424" t="s">
        <v>995</v>
      </c>
      <c r="H4424">
        <v>1706</v>
      </c>
    </row>
    <row r="4425" spans="2:8" x14ac:dyDescent="0.3">
      <c r="B4425" t="s">
        <v>1320</v>
      </c>
      <c r="C4425" t="s">
        <v>1366</v>
      </c>
      <c r="D4425" t="s">
        <v>1379</v>
      </c>
      <c r="E4425" t="s">
        <v>982</v>
      </c>
      <c r="F4425" t="s">
        <v>976</v>
      </c>
      <c r="G4425" t="s">
        <v>995</v>
      </c>
      <c r="H4425">
        <v>1765</v>
      </c>
    </row>
    <row r="4426" spans="2:8" x14ac:dyDescent="0.3">
      <c r="B4426" t="s">
        <v>1320</v>
      </c>
      <c r="C4426" t="s">
        <v>1366</v>
      </c>
      <c r="D4426" t="s">
        <v>1379</v>
      </c>
      <c r="E4426" t="s">
        <v>975</v>
      </c>
      <c r="F4426" t="s">
        <v>998</v>
      </c>
      <c r="G4426" t="s">
        <v>977</v>
      </c>
      <c r="H4426">
        <v>16</v>
      </c>
    </row>
    <row r="4427" spans="2:8" x14ac:dyDescent="0.3">
      <c r="B4427" t="s">
        <v>1320</v>
      </c>
      <c r="C4427" t="s">
        <v>1366</v>
      </c>
      <c r="D4427" t="s">
        <v>1379</v>
      </c>
      <c r="E4427" t="s">
        <v>982</v>
      </c>
      <c r="F4427" t="s">
        <v>998</v>
      </c>
      <c r="G4427" t="s">
        <v>977</v>
      </c>
      <c r="H4427">
        <v>10</v>
      </c>
    </row>
    <row r="4428" spans="2:8" x14ac:dyDescent="0.3">
      <c r="B4428" t="s">
        <v>1320</v>
      </c>
      <c r="C4428" t="s">
        <v>1366</v>
      </c>
      <c r="D4428" t="s">
        <v>1379</v>
      </c>
      <c r="E4428" t="s">
        <v>975</v>
      </c>
      <c r="F4428" t="s">
        <v>998</v>
      </c>
      <c r="G4428" t="s">
        <v>987</v>
      </c>
      <c r="H4428">
        <v>2</v>
      </c>
    </row>
    <row r="4429" spans="2:8" x14ac:dyDescent="0.3">
      <c r="B4429" t="s">
        <v>1320</v>
      </c>
      <c r="C4429" t="s">
        <v>1366</v>
      </c>
      <c r="D4429" t="s">
        <v>1379</v>
      </c>
      <c r="E4429" t="s">
        <v>982</v>
      </c>
      <c r="F4429" t="s">
        <v>998</v>
      </c>
      <c r="G4429" t="s">
        <v>987</v>
      </c>
      <c r="H4429">
        <v>4</v>
      </c>
    </row>
    <row r="4430" spans="2:8" x14ac:dyDescent="0.3">
      <c r="B4430" t="s">
        <v>1320</v>
      </c>
      <c r="C4430" t="s">
        <v>1366</v>
      </c>
      <c r="D4430" t="s">
        <v>1379</v>
      </c>
      <c r="E4430" t="s">
        <v>975</v>
      </c>
      <c r="F4430" t="s">
        <v>998</v>
      </c>
      <c r="G4430" t="s">
        <v>995</v>
      </c>
      <c r="H4430">
        <v>81</v>
      </c>
    </row>
    <row r="4431" spans="2:8" x14ac:dyDescent="0.3">
      <c r="B4431" t="s">
        <v>1320</v>
      </c>
      <c r="C4431" t="s">
        <v>1366</v>
      </c>
      <c r="D4431" t="s">
        <v>1379</v>
      </c>
      <c r="E4431" t="s">
        <v>982</v>
      </c>
      <c r="F4431" t="s">
        <v>998</v>
      </c>
      <c r="G4431" t="s">
        <v>995</v>
      </c>
      <c r="H4431">
        <v>77</v>
      </c>
    </row>
    <row r="4432" spans="2:8" x14ac:dyDescent="0.3">
      <c r="B4432" t="s">
        <v>1320</v>
      </c>
      <c r="C4432" t="s">
        <v>1380</v>
      </c>
      <c r="D4432" t="s">
        <v>1381</v>
      </c>
      <c r="E4432" t="s">
        <v>975</v>
      </c>
      <c r="F4432" t="s">
        <v>976</v>
      </c>
      <c r="G4432" t="s">
        <v>977</v>
      </c>
      <c r="H4432">
        <v>688</v>
      </c>
    </row>
    <row r="4433" spans="2:8" x14ac:dyDescent="0.3">
      <c r="B4433" t="s">
        <v>1320</v>
      </c>
      <c r="C4433" t="s">
        <v>1380</v>
      </c>
      <c r="D4433" t="s">
        <v>1381</v>
      </c>
      <c r="E4433" t="s">
        <v>982</v>
      </c>
      <c r="F4433" t="s">
        <v>976</v>
      </c>
      <c r="G4433" t="s">
        <v>977</v>
      </c>
      <c r="H4433">
        <v>672</v>
      </c>
    </row>
    <row r="4434" spans="2:8" x14ac:dyDescent="0.3">
      <c r="B4434" t="s">
        <v>1320</v>
      </c>
      <c r="C4434" t="s">
        <v>1380</v>
      </c>
      <c r="D4434" t="s">
        <v>1381</v>
      </c>
      <c r="E4434" t="s">
        <v>975</v>
      </c>
      <c r="F4434" t="s">
        <v>976</v>
      </c>
      <c r="G4434" t="s">
        <v>987</v>
      </c>
      <c r="H4434">
        <v>281</v>
      </c>
    </row>
    <row r="4435" spans="2:8" x14ac:dyDescent="0.3">
      <c r="B4435" t="s">
        <v>1320</v>
      </c>
      <c r="C4435" t="s">
        <v>1380</v>
      </c>
      <c r="D4435" t="s">
        <v>1381</v>
      </c>
      <c r="E4435" t="s">
        <v>982</v>
      </c>
      <c r="F4435" t="s">
        <v>976</v>
      </c>
      <c r="G4435" t="s">
        <v>987</v>
      </c>
      <c r="H4435">
        <v>272</v>
      </c>
    </row>
    <row r="4436" spans="2:8" x14ac:dyDescent="0.3">
      <c r="B4436" t="s">
        <v>1320</v>
      </c>
      <c r="C4436" t="s">
        <v>1380</v>
      </c>
      <c r="D4436" t="s">
        <v>1381</v>
      </c>
      <c r="E4436" t="s">
        <v>975</v>
      </c>
      <c r="F4436" t="s">
        <v>976</v>
      </c>
      <c r="G4436" t="s">
        <v>995</v>
      </c>
      <c r="H4436">
        <v>2559</v>
      </c>
    </row>
    <row r="4437" spans="2:8" x14ac:dyDescent="0.3">
      <c r="B4437" t="s">
        <v>1320</v>
      </c>
      <c r="C4437" t="s">
        <v>1380</v>
      </c>
      <c r="D4437" t="s">
        <v>1381</v>
      </c>
      <c r="E4437" t="s">
        <v>982</v>
      </c>
      <c r="F4437" t="s">
        <v>976</v>
      </c>
      <c r="G4437" t="s">
        <v>995</v>
      </c>
      <c r="H4437">
        <v>2771</v>
      </c>
    </row>
    <row r="4438" spans="2:8" x14ac:dyDescent="0.3">
      <c r="B4438" t="s">
        <v>1320</v>
      </c>
      <c r="C4438" t="s">
        <v>1380</v>
      </c>
      <c r="D4438" t="s">
        <v>1381</v>
      </c>
      <c r="E4438" t="s">
        <v>975</v>
      </c>
      <c r="F4438" t="s">
        <v>998</v>
      </c>
      <c r="G4438" t="s">
        <v>977</v>
      </c>
      <c r="H4438">
        <v>23</v>
      </c>
    </row>
    <row r="4439" spans="2:8" x14ac:dyDescent="0.3">
      <c r="B4439" t="s">
        <v>1320</v>
      </c>
      <c r="C4439" t="s">
        <v>1380</v>
      </c>
      <c r="D4439" t="s">
        <v>1381</v>
      </c>
      <c r="E4439" t="s">
        <v>982</v>
      </c>
      <c r="F4439" t="s">
        <v>998</v>
      </c>
      <c r="G4439" t="s">
        <v>977</v>
      </c>
      <c r="H4439">
        <v>20</v>
      </c>
    </row>
    <row r="4440" spans="2:8" x14ac:dyDescent="0.3">
      <c r="B4440" t="s">
        <v>1320</v>
      </c>
      <c r="C4440" t="s">
        <v>1380</v>
      </c>
      <c r="D4440" t="s">
        <v>1381</v>
      </c>
      <c r="E4440" t="s">
        <v>975</v>
      </c>
      <c r="F4440" t="s">
        <v>998</v>
      </c>
      <c r="G4440" t="s">
        <v>987</v>
      </c>
      <c r="H4440">
        <v>9</v>
      </c>
    </row>
    <row r="4441" spans="2:8" x14ac:dyDescent="0.3">
      <c r="B4441" t="s">
        <v>1320</v>
      </c>
      <c r="C4441" t="s">
        <v>1380</v>
      </c>
      <c r="D4441" t="s">
        <v>1381</v>
      </c>
      <c r="E4441" t="s">
        <v>982</v>
      </c>
      <c r="F4441" t="s">
        <v>998</v>
      </c>
      <c r="G4441" t="s">
        <v>987</v>
      </c>
      <c r="H4441">
        <v>3</v>
      </c>
    </row>
    <row r="4442" spans="2:8" x14ac:dyDescent="0.3">
      <c r="B4442" t="s">
        <v>1320</v>
      </c>
      <c r="C4442" t="s">
        <v>1380</v>
      </c>
      <c r="D4442" t="s">
        <v>1381</v>
      </c>
      <c r="E4442" t="s">
        <v>975</v>
      </c>
      <c r="F4442" t="s">
        <v>998</v>
      </c>
      <c r="G4442" t="s">
        <v>995</v>
      </c>
      <c r="H4442">
        <v>178</v>
      </c>
    </row>
    <row r="4443" spans="2:8" x14ac:dyDescent="0.3">
      <c r="B4443" t="s">
        <v>1320</v>
      </c>
      <c r="C4443" t="s">
        <v>1380</v>
      </c>
      <c r="D4443" t="s">
        <v>1381</v>
      </c>
      <c r="E4443" t="s">
        <v>982</v>
      </c>
      <c r="F4443" t="s">
        <v>998</v>
      </c>
      <c r="G4443" t="s">
        <v>995</v>
      </c>
      <c r="H4443">
        <v>191</v>
      </c>
    </row>
    <row r="4444" spans="2:8" x14ac:dyDescent="0.3">
      <c r="B4444" t="s">
        <v>1320</v>
      </c>
      <c r="C4444" t="s">
        <v>1380</v>
      </c>
      <c r="D4444" t="s">
        <v>1382</v>
      </c>
      <c r="E4444" t="s">
        <v>975</v>
      </c>
      <c r="F4444" t="s">
        <v>976</v>
      </c>
      <c r="G4444" t="s">
        <v>977</v>
      </c>
      <c r="H4444">
        <v>520</v>
      </c>
    </row>
    <row r="4445" spans="2:8" x14ac:dyDescent="0.3">
      <c r="B4445" t="s">
        <v>1320</v>
      </c>
      <c r="C4445" t="s">
        <v>1380</v>
      </c>
      <c r="D4445" t="s">
        <v>1382</v>
      </c>
      <c r="E4445" t="s">
        <v>982</v>
      </c>
      <c r="F4445" t="s">
        <v>976</v>
      </c>
      <c r="G4445" t="s">
        <v>977</v>
      </c>
      <c r="H4445">
        <v>469</v>
      </c>
    </row>
    <row r="4446" spans="2:8" x14ac:dyDescent="0.3">
      <c r="B4446" t="s">
        <v>1320</v>
      </c>
      <c r="C4446" t="s">
        <v>1380</v>
      </c>
      <c r="D4446" t="s">
        <v>1382</v>
      </c>
      <c r="E4446" t="s">
        <v>975</v>
      </c>
      <c r="F4446" t="s">
        <v>976</v>
      </c>
      <c r="G4446" t="s">
        <v>987</v>
      </c>
      <c r="H4446">
        <v>212</v>
      </c>
    </row>
    <row r="4447" spans="2:8" x14ac:dyDescent="0.3">
      <c r="B4447" t="s">
        <v>1320</v>
      </c>
      <c r="C4447" t="s">
        <v>1380</v>
      </c>
      <c r="D4447" t="s">
        <v>1382</v>
      </c>
      <c r="E4447" t="s">
        <v>982</v>
      </c>
      <c r="F4447" t="s">
        <v>976</v>
      </c>
      <c r="G4447" t="s">
        <v>987</v>
      </c>
      <c r="H4447">
        <v>223</v>
      </c>
    </row>
    <row r="4448" spans="2:8" x14ac:dyDescent="0.3">
      <c r="B4448" t="s">
        <v>1320</v>
      </c>
      <c r="C4448" t="s">
        <v>1380</v>
      </c>
      <c r="D4448" t="s">
        <v>1382</v>
      </c>
      <c r="E4448" t="s">
        <v>975</v>
      </c>
      <c r="F4448" t="s">
        <v>976</v>
      </c>
      <c r="G4448" t="s">
        <v>995</v>
      </c>
      <c r="H4448">
        <v>1875</v>
      </c>
    </row>
    <row r="4449" spans="2:8" x14ac:dyDescent="0.3">
      <c r="B4449" t="s">
        <v>1320</v>
      </c>
      <c r="C4449" t="s">
        <v>1380</v>
      </c>
      <c r="D4449" t="s">
        <v>1382</v>
      </c>
      <c r="E4449" t="s">
        <v>982</v>
      </c>
      <c r="F4449" t="s">
        <v>976</v>
      </c>
      <c r="G4449" t="s">
        <v>995</v>
      </c>
      <c r="H4449">
        <v>1923</v>
      </c>
    </row>
    <row r="4450" spans="2:8" x14ac:dyDescent="0.3">
      <c r="B4450" t="s">
        <v>1320</v>
      </c>
      <c r="C4450" t="s">
        <v>1380</v>
      </c>
      <c r="D4450" t="s">
        <v>1382</v>
      </c>
      <c r="E4450" t="s">
        <v>975</v>
      </c>
      <c r="F4450" t="s">
        <v>998</v>
      </c>
      <c r="G4450" t="s">
        <v>977</v>
      </c>
      <c r="H4450">
        <v>24</v>
      </c>
    </row>
    <row r="4451" spans="2:8" x14ac:dyDescent="0.3">
      <c r="B4451" t="s">
        <v>1320</v>
      </c>
      <c r="C4451" t="s">
        <v>1380</v>
      </c>
      <c r="D4451" t="s">
        <v>1382</v>
      </c>
      <c r="E4451" t="s">
        <v>982</v>
      </c>
      <c r="F4451" t="s">
        <v>998</v>
      </c>
      <c r="G4451" t="s">
        <v>977</v>
      </c>
      <c r="H4451">
        <v>14</v>
      </c>
    </row>
    <row r="4452" spans="2:8" x14ac:dyDescent="0.3">
      <c r="B4452" t="s">
        <v>1320</v>
      </c>
      <c r="C4452" t="s">
        <v>1380</v>
      </c>
      <c r="D4452" t="s">
        <v>1382</v>
      </c>
      <c r="E4452" t="s">
        <v>975</v>
      </c>
      <c r="F4452" t="s">
        <v>998</v>
      </c>
      <c r="G4452" t="s">
        <v>987</v>
      </c>
      <c r="H4452">
        <v>5</v>
      </c>
    </row>
    <row r="4453" spans="2:8" x14ac:dyDescent="0.3">
      <c r="B4453" t="s">
        <v>1320</v>
      </c>
      <c r="C4453" t="s">
        <v>1380</v>
      </c>
      <c r="D4453" t="s">
        <v>1382</v>
      </c>
      <c r="E4453" t="s">
        <v>982</v>
      </c>
      <c r="F4453" t="s">
        <v>998</v>
      </c>
      <c r="G4453" t="s">
        <v>987</v>
      </c>
      <c r="H4453">
        <v>6</v>
      </c>
    </row>
    <row r="4454" spans="2:8" x14ac:dyDescent="0.3">
      <c r="B4454" t="s">
        <v>1320</v>
      </c>
      <c r="C4454" t="s">
        <v>1380</v>
      </c>
      <c r="D4454" t="s">
        <v>1382</v>
      </c>
      <c r="E4454" t="s">
        <v>975</v>
      </c>
      <c r="F4454" t="s">
        <v>998</v>
      </c>
      <c r="G4454" t="s">
        <v>995</v>
      </c>
      <c r="H4454">
        <v>109</v>
      </c>
    </row>
    <row r="4455" spans="2:8" x14ac:dyDescent="0.3">
      <c r="B4455" t="s">
        <v>1320</v>
      </c>
      <c r="C4455" t="s">
        <v>1380</v>
      </c>
      <c r="D4455" t="s">
        <v>1382</v>
      </c>
      <c r="E4455" t="s">
        <v>982</v>
      </c>
      <c r="F4455" t="s">
        <v>998</v>
      </c>
      <c r="G4455" t="s">
        <v>995</v>
      </c>
      <c r="H4455">
        <v>116</v>
      </c>
    </row>
    <row r="4456" spans="2:8" x14ac:dyDescent="0.3">
      <c r="B4456" t="s">
        <v>1320</v>
      </c>
      <c r="C4456" t="s">
        <v>1380</v>
      </c>
      <c r="D4456" t="s">
        <v>1383</v>
      </c>
      <c r="E4456" t="s">
        <v>975</v>
      </c>
      <c r="F4456" t="s">
        <v>976</v>
      </c>
      <c r="G4456" t="s">
        <v>977</v>
      </c>
      <c r="H4456">
        <v>708</v>
      </c>
    </row>
    <row r="4457" spans="2:8" x14ac:dyDescent="0.3">
      <c r="B4457" t="s">
        <v>1320</v>
      </c>
      <c r="C4457" t="s">
        <v>1380</v>
      </c>
      <c r="D4457" t="s">
        <v>1383</v>
      </c>
      <c r="E4457" t="s">
        <v>982</v>
      </c>
      <c r="F4457" t="s">
        <v>976</v>
      </c>
      <c r="G4457" t="s">
        <v>977</v>
      </c>
      <c r="H4457">
        <v>645</v>
      </c>
    </row>
    <row r="4458" spans="2:8" x14ac:dyDescent="0.3">
      <c r="B4458" t="s">
        <v>1320</v>
      </c>
      <c r="C4458" t="s">
        <v>1380</v>
      </c>
      <c r="D4458" t="s">
        <v>1383</v>
      </c>
      <c r="E4458" t="s">
        <v>975</v>
      </c>
      <c r="F4458" t="s">
        <v>976</v>
      </c>
      <c r="G4458" t="s">
        <v>987</v>
      </c>
      <c r="H4458">
        <v>341</v>
      </c>
    </row>
    <row r="4459" spans="2:8" x14ac:dyDescent="0.3">
      <c r="B4459" t="s">
        <v>1320</v>
      </c>
      <c r="C4459" t="s">
        <v>1380</v>
      </c>
      <c r="D4459" t="s">
        <v>1383</v>
      </c>
      <c r="E4459" t="s">
        <v>982</v>
      </c>
      <c r="F4459" t="s">
        <v>976</v>
      </c>
      <c r="G4459" t="s">
        <v>987</v>
      </c>
      <c r="H4459">
        <v>275</v>
      </c>
    </row>
    <row r="4460" spans="2:8" x14ac:dyDescent="0.3">
      <c r="B4460" t="s">
        <v>1320</v>
      </c>
      <c r="C4460" t="s">
        <v>1380</v>
      </c>
      <c r="D4460" t="s">
        <v>1383</v>
      </c>
      <c r="E4460" t="s">
        <v>975</v>
      </c>
      <c r="F4460" t="s">
        <v>976</v>
      </c>
      <c r="G4460" t="s">
        <v>995</v>
      </c>
      <c r="H4460">
        <v>2514</v>
      </c>
    </row>
    <row r="4461" spans="2:8" x14ac:dyDescent="0.3">
      <c r="B4461" t="s">
        <v>1320</v>
      </c>
      <c r="C4461" t="s">
        <v>1380</v>
      </c>
      <c r="D4461" t="s">
        <v>1383</v>
      </c>
      <c r="E4461" t="s">
        <v>982</v>
      </c>
      <c r="F4461" t="s">
        <v>976</v>
      </c>
      <c r="G4461" t="s">
        <v>995</v>
      </c>
      <c r="H4461">
        <v>2808</v>
      </c>
    </row>
    <row r="4462" spans="2:8" x14ac:dyDescent="0.3">
      <c r="B4462" t="s">
        <v>1320</v>
      </c>
      <c r="C4462" t="s">
        <v>1380</v>
      </c>
      <c r="D4462" t="s">
        <v>1383</v>
      </c>
      <c r="E4462" t="s">
        <v>975</v>
      </c>
      <c r="F4462" t="s">
        <v>998</v>
      </c>
      <c r="G4462" t="s">
        <v>977</v>
      </c>
      <c r="H4462">
        <v>257</v>
      </c>
    </row>
    <row r="4463" spans="2:8" x14ac:dyDescent="0.3">
      <c r="B4463" t="s">
        <v>1320</v>
      </c>
      <c r="C4463" t="s">
        <v>1380</v>
      </c>
      <c r="D4463" t="s">
        <v>1383</v>
      </c>
      <c r="E4463" t="s">
        <v>982</v>
      </c>
      <c r="F4463" t="s">
        <v>998</v>
      </c>
      <c r="G4463" t="s">
        <v>977</v>
      </c>
      <c r="H4463">
        <v>225</v>
      </c>
    </row>
    <row r="4464" spans="2:8" x14ac:dyDescent="0.3">
      <c r="B4464" t="s">
        <v>1320</v>
      </c>
      <c r="C4464" t="s">
        <v>1380</v>
      </c>
      <c r="D4464" t="s">
        <v>1383</v>
      </c>
      <c r="E4464" t="s">
        <v>975</v>
      </c>
      <c r="F4464" t="s">
        <v>998</v>
      </c>
      <c r="G4464" t="s">
        <v>987</v>
      </c>
      <c r="H4464">
        <v>81</v>
      </c>
    </row>
    <row r="4465" spans="2:8" x14ac:dyDescent="0.3">
      <c r="B4465" t="s">
        <v>1320</v>
      </c>
      <c r="C4465" t="s">
        <v>1380</v>
      </c>
      <c r="D4465" t="s">
        <v>1383</v>
      </c>
      <c r="E4465" t="s">
        <v>982</v>
      </c>
      <c r="F4465" t="s">
        <v>998</v>
      </c>
      <c r="G4465" t="s">
        <v>987</v>
      </c>
      <c r="H4465">
        <v>78</v>
      </c>
    </row>
    <row r="4466" spans="2:8" x14ac:dyDescent="0.3">
      <c r="B4466" t="s">
        <v>1320</v>
      </c>
      <c r="C4466" t="s">
        <v>1380</v>
      </c>
      <c r="D4466" t="s">
        <v>1383</v>
      </c>
      <c r="E4466" t="s">
        <v>975</v>
      </c>
      <c r="F4466" t="s">
        <v>998</v>
      </c>
      <c r="G4466" t="s">
        <v>995</v>
      </c>
      <c r="H4466">
        <v>1018</v>
      </c>
    </row>
    <row r="4467" spans="2:8" x14ac:dyDescent="0.3">
      <c r="B4467" t="s">
        <v>1320</v>
      </c>
      <c r="C4467" t="s">
        <v>1380</v>
      </c>
      <c r="D4467" t="s">
        <v>1383</v>
      </c>
      <c r="E4467" t="s">
        <v>982</v>
      </c>
      <c r="F4467" t="s">
        <v>998</v>
      </c>
      <c r="G4467" t="s">
        <v>995</v>
      </c>
      <c r="H4467">
        <v>1087</v>
      </c>
    </row>
    <row r="4468" spans="2:8" x14ac:dyDescent="0.3">
      <c r="B4468" t="s">
        <v>1320</v>
      </c>
      <c r="C4468" t="s">
        <v>1380</v>
      </c>
      <c r="D4468" t="s">
        <v>1384</v>
      </c>
      <c r="E4468" t="s">
        <v>975</v>
      </c>
      <c r="F4468" t="s">
        <v>976</v>
      </c>
      <c r="G4468" t="s">
        <v>977</v>
      </c>
      <c r="H4468">
        <v>484</v>
      </c>
    </row>
    <row r="4469" spans="2:8" x14ac:dyDescent="0.3">
      <c r="B4469" t="s">
        <v>1320</v>
      </c>
      <c r="C4469" t="s">
        <v>1380</v>
      </c>
      <c r="D4469" t="s">
        <v>1384</v>
      </c>
      <c r="E4469" t="s">
        <v>982</v>
      </c>
      <c r="F4469" t="s">
        <v>976</v>
      </c>
      <c r="G4469" t="s">
        <v>977</v>
      </c>
      <c r="H4469">
        <v>452</v>
      </c>
    </row>
    <row r="4470" spans="2:8" x14ac:dyDescent="0.3">
      <c r="B4470" t="s">
        <v>1320</v>
      </c>
      <c r="C4470" t="s">
        <v>1380</v>
      </c>
      <c r="D4470" t="s">
        <v>1384</v>
      </c>
      <c r="E4470" t="s">
        <v>975</v>
      </c>
      <c r="F4470" t="s">
        <v>976</v>
      </c>
      <c r="G4470" t="s">
        <v>987</v>
      </c>
      <c r="H4470">
        <v>212</v>
      </c>
    </row>
    <row r="4471" spans="2:8" x14ac:dyDescent="0.3">
      <c r="B4471" t="s">
        <v>1320</v>
      </c>
      <c r="C4471" t="s">
        <v>1380</v>
      </c>
      <c r="D4471" t="s">
        <v>1384</v>
      </c>
      <c r="E4471" t="s">
        <v>982</v>
      </c>
      <c r="F4471" t="s">
        <v>976</v>
      </c>
      <c r="G4471" t="s">
        <v>987</v>
      </c>
      <c r="H4471">
        <v>211</v>
      </c>
    </row>
    <row r="4472" spans="2:8" x14ac:dyDescent="0.3">
      <c r="B4472" t="s">
        <v>1320</v>
      </c>
      <c r="C4472" t="s">
        <v>1380</v>
      </c>
      <c r="D4472" t="s">
        <v>1384</v>
      </c>
      <c r="E4472" t="s">
        <v>975</v>
      </c>
      <c r="F4472" t="s">
        <v>976</v>
      </c>
      <c r="G4472" t="s">
        <v>995</v>
      </c>
      <c r="H4472">
        <v>1747</v>
      </c>
    </row>
    <row r="4473" spans="2:8" x14ac:dyDescent="0.3">
      <c r="B4473" t="s">
        <v>1320</v>
      </c>
      <c r="C4473" t="s">
        <v>1380</v>
      </c>
      <c r="D4473" t="s">
        <v>1384</v>
      </c>
      <c r="E4473" t="s">
        <v>982</v>
      </c>
      <c r="F4473" t="s">
        <v>976</v>
      </c>
      <c r="G4473" t="s">
        <v>995</v>
      </c>
      <c r="H4473">
        <v>1848</v>
      </c>
    </row>
    <row r="4474" spans="2:8" x14ac:dyDescent="0.3">
      <c r="B4474" t="s">
        <v>1320</v>
      </c>
      <c r="C4474" t="s">
        <v>1380</v>
      </c>
      <c r="D4474" t="s">
        <v>1384</v>
      </c>
      <c r="E4474" t="s">
        <v>975</v>
      </c>
      <c r="F4474" t="s">
        <v>998</v>
      </c>
      <c r="G4474" t="s">
        <v>977</v>
      </c>
      <c r="H4474">
        <v>37</v>
      </c>
    </row>
    <row r="4475" spans="2:8" x14ac:dyDescent="0.3">
      <c r="B4475" t="s">
        <v>1320</v>
      </c>
      <c r="C4475" t="s">
        <v>1380</v>
      </c>
      <c r="D4475" t="s">
        <v>1384</v>
      </c>
      <c r="E4475" t="s">
        <v>982</v>
      </c>
      <c r="F4475" t="s">
        <v>998</v>
      </c>
      <c r="G4475" t="s">
        <v>977</v>
      </c>
      <c r="H4475">
        <v>31</v>
      </c>
    </row>
    <row r="4476" spans="2:8" x14ac:dyDescent="0.3">
      <c r="B4476" t="s">
        <v>1320</v>
      </c>
      <c r="C4476" t="s">
        <v>1380</v>
      </c>
      <c r="D4476" t="s">
        <v>1384</v>
      </c>
      <c r="E4476" t="s">
        <v>975</v>
      </c>
      <c r="F4476" t="s">
        <v>998</v>
      </c>
      <c r="G4476" t="s">
        <v>987</v>
      </c>
      <c r="H4476">
        <v>14</v>
      </c>
    </row>
    <row r="4477" spans="2:8" x14ac:dyDescent="0.3">
      <c r="B4477" t="s">
        <v>1320</v>
      </c>
      <c r="C4477" t="s">
        <v>1380</v>
      </c>
      <c r="D4477" t="s">
        <v>1384</v>
      </c>
      <c r="E4477" t="s">
        <v>982</v>
      </c>
      <c r="F4477" t="s">
        <v>998</v>
      </c>
      <c r="G4477" t="s">
        <v>987</v>
      </c>
      <c r="H4477">
        <v>14</v>
      </c>
    </row>
    <row r="4478" spans="2:8" x14ac:dyDescent="0.3">
      <c r="B4478" t="s">
        <v>1320</v>
      </c>
      <c r="C4478" t="s">
        <v>1380</v>
      </c>
      <c r="D4478" t="s">
        <v>1384</v>
      </c>
      <c r="E4478" t="s">
        <v>975</v>
      </c>
      <c r="F4478" t="s">
        <v>998</v>
      </c>
      <c r="G4478" t="s">
        <v>995</v>
      </c>
      <c r="H4478">
        <v>196</v>
      </c>
    </row>
    <row r="4479" spans="2:8" x14ac:dyDescent="0.3">
      <c r="B4479" t="s">
        <v>1320</v>
      </c>
      <c r="C4479" t="s">
        <v>1380</v>
      </c>
      <c r="D4479" t="s">
        <v>1384</v>
      </c>
      <c r="E4479" t="s">
        <v>982</v>
      </c>
      <c r="F4479" t="s">
        <v>998</v>
      </c>
      <c r="G4479" t="s">
        <v>995</v>
      </c>
      <c r="H4479">
        <v>218</v>
      </c>
    </row>
    <row r="4480" spans="2:8" x14ac:dyDescent="0.3">
      <c r="B4480" t="s">
        <v>1320</v>
      </c>
      <c r="C4480" t="s">
        <v>1380</v>
      </c>
      <c r="D4480" t="s">
        <v>1385</v>
      </c>
      <c r="E4480" t="s">
        <v>975</v>
      </c>
      <c r="F4480" t="s">
        <v>976</v>
      </c>
      <c r="G4480" t="s">
        <v>977</v>
      </c>
      <c r="H4480">
        <v>1539</v>
      </c>
    </row>
    <row r="4481" spans="2:8" x14ac:dyDescent="0.3">
      <c r="B4481" t="s">
        <v>1320</v>
      </c>
      <c r="C4481" t="s">
        <v>1380</v>
      </c>
      <c r="D4481" t="s">
        <v>1385</v>
      </c>
      <c r="E4481" t="s">
        <v>982</v>
      </c>
      <c r="F4481" t="s">
        <v>976</v>
      </c>
      <c r="G4481" t="s">
        <v>977</v>
      </c>
      <c r="H4481">
        <v>1491</v>
      </c>
    </row>
    <row r="4482" spans="2:8" x14ac:dyDescent="0.3">
      <c r="B4482" t="s">
        <v>1320</v>
      </c>
      <c r="C4482" t="s">
        <v>1380</v>
      </c>
      <c r="D4482" t="s">
        <v>1385</v>
      </c>
      <c r="E4482" t="s">
        <v>975</v>
      </c>
      <c r="F4482" t="s">
        <v>976</v>
      </c>
      <c r="G4482" t="s">
        <v>987</v>
      </c>
      <c r="H4482">
        <v>576</v>
      </c>
    </row>
    <row r="4483" spans="2:8" x14ac:dyDescent="0.3">
      <c r="B4483" t="s">
        <v>1320</v>
      </c>
      <c r="C4483" t="s">
        <v>1380</v>
      </c>
      <c r="D4483" t="s">
        <v>1385</v>
      </c>
      <c r="E4483" t="s">
        <v>982</v>
      </c>
      <c r="F4483" t="s">
        <v>976</v>
      </c>
      <c r="G4483" t="s">
        <v>987</v>
      </c>
      <c r="H4483">
        <v>601</v>
      </c>
    </row>
    <row r="4484" spans="2:8" x14ac:dyDescent="0.3">
      <c r="B4484" t="s">
        <v>1320</v>
      </c>
      <c r="C4484" t="s">
        <v>1380</v>
      </c>
      <c r="D4484" t="s">
        <v>1385</v>
      </c>
      <c r="E4484" t="s">
        <v>975</v>
      </c>
      <c r="F4484" t="s">
        <v>976</v>
      </c>
      <c r="G4484" t="s">
        <v>995</v>
      </c>
      <c r="H4484">
        <v>5192</v>
      </c>
    </row>
    <row r="4485" spans="2:8" x14ac:dyDescent="0.3">
      <c r="B4485" t="s">
        <v>1320</v>
      </c>
      <c r="C4485" t="s">
        <v>1380</v>
      </c>
      <c r="D4485" t="s">
        <v>1385</v>
      </c>
      <c r="E4485" t="s">
        <v>982</v>
      </c>
      <c r="F4485" t="s">
        <v>976</v>
      </c>
      <c r="G4485" t="s">
        <v>995</v>
      </c>
      <c r="H4485">
        <v>5846</v>
      </c>
    </row>
    <row r="4486" spans="2:8" x14ac:dyDescent="0.3">
      <c r="B4486" t="s">
        <v>1320</v>
      </c>
      <c r="C4486" t="s">
        <v>1380</v>
      </c>
      <c r="D4486" t="s">
        <v>1385</v>
      </c>
      <c r="E4486" t="s">
        <v>975</v>
      </c>
      <c r="F4486" t="s">
        <v>998</v>
      </c>
      <c r="G4486" t="s">
        <v>977</v>
      </c>
      <c r="H4486">
        <v>45</v>
      </c>
    </row>
    <row r="4487" spans="2:8" x14ac:dyDescent="0.3">
      <c r="B4487" t="s">
        <v>1320</v>
      </c>
      <c r="C4487" t="s">
        <v>1380</v>
      </c>
      <c r="D4487" t="s">
        <v>1385</v>
      </c>
      <c r="E4487" t="s">
        <v>982</v>
      </c>
      <c r="F4487" t="s">
        <v>998</v>
      </c>
      <c r="G4487" t="s">
        <v>977</v>
      </c>
      <c r="H4487">
        <v>72</v>
      </c>
    </row>
    <row r="4488" spans="2:8" x14ac:dyDescent="0.3">
      <c r="B4488" t="s">
        <v>1320</v>
      </c>
      <c r="C4488" t="s">
        <v>1380</v>
      </c>
      <c r="D4488" t="s">
        <v>1385</v>
      </c>
      <c r="E4488" t="s">
        <v>975</v>
      </c>
      <c r="F4488" t="s">
        <v>998</v>
      </c>
      <c r="G4488" t="s">
        <v>987</v>
      </c>
      <c r="H4488">
        <v>102</v>
      </c>
    </row>
    <row r="4489" spans="2:8" x14ac:dyDescent="0.3">
      <c r="B4489" t="s">
        <v>1320</v>
      </c>
      <c r="C4489" t="s">
        <v>1380</v>
      </c>
      <c r="D4489" t="s">
        <v>1385</v>
      </c>
      <c r="E4489" t="s">
        <v>982</v>
      </c>
      <c r="F4489" t="s">
        <v>998</v>
      </c>
      <c r="G4489" t="s">
        <v>987</v>
      </c>
      <c r="H4489">
        <v>29</v>
      </c>
    </row>
    <row r="4490" spans="2:8" x14ac:dyDescent="0.3">
      <c r="B4490" t="s">
        <v>1320</v>
      </c>
      <c r="C4490" t="s">
        <v>1380</v>
      </c>
      <c r="D4490" t="s">
        <v>1385</v>
      </c>
      <c r="E4490" t="s">
        <v>975</v>
      </c>
      <c r="F4490" t="s">
        <v>998</v>
      </c>
      <c r="G4490" t="s">
        <v>995</v>
      </c>
      <c r="H4490">
        <v>874</v>
      </c>
    </row>
    <row r="4491" spans="2:8" x14ac:dyDescent="0.3">
      <c r="B4491" t="s">
        <v>1320</v>
      </c>
      <c r="C4491" t="s">
        <v>1380</v>
      </c>
      <c r="D4491" t="s">
        <v>1385</v>
      </c>
      <c r="E4491" t="s">
        <v>982</v>
      </c>
      <c r="F4491" t="s">
        <v>998</v>
      </c>
      <c r="G4491" t="s">
        <v>995</v>
      </c>
      <c r="H4491">
        <v>741</v>
      </c>
    </row>
    <row r="4492" spans="2:8" x14ac:dyDescent="0.3">
      <c r="B4492" t="s">
        <v>1320</v>
      </c>
      <c r="C4492" t="s">
        <v>1380</v>
      </c>
      <c r="D4492" t="s">
        <v>1386</v>
      </c>
      <c r="E4492" t="s">
        <v>975</v>
      </c>
      <c r="F4492" t="s">
        <v>976</v>
      </c>
      <c r="G4492" t="s">
        <v>977</v>
      </c>
      <c r="H4492">
        <v>451</v>
      </c>
    </row>
    <row r="4493" spans="2:8" x14ac:dyDescent="0.3">
      <c r="B4493" t="s">
        <v>1320</v>
      </c>
      <c r="C4493" t="s">
        <v>1380</v>
      </c>
      <c r="D4493" t="s">
        <v>1386</v>
      </c>
      <c r="E4493" t="s">
        <v>982</v>
      </c>
      <c r="F4493" t="s">
        <v>976</v>
      </c>
      <c r="G4493" t="s">
        <v>977</v>
      </c>
      <c r="H4493">
        <v>400</v>
      </c>
    </row>
    <row r="4494" spans="2:8" x14ac:dyDescent="0.3">
      <c r="B4494" t="s">
        <v>1320</v>
      </c>
      <c r="C4494" t="s">
        <v>1380</v>
      </c>
      <c r="D4494" t="s">
        <v>1386</v>
      </c>
      <c r="E4494" t="s">
        <v>975</v>
      </c>
      <c r="F4494" t="s">
        <v>976</v>
      </c>
      <c r="G4494" t="s">
        <v>987</v>
      </c>
      <c r="H4494">
        <v>159</v>
      </c>
    </row>
    <row r="4495" spans="2:8" x14ac:dyDescent="0.3">
      <c r="B4495" t="s">
        <v>1320</v>
      </c>
      <c r="C4495" t="s">
        <v>1380</v>
      </c>
      <c r="D4495" t="s">
        <v>1386</v>
      </c>
      <c r="E4495" t="s">
        <v>982</v>
      </c>
      <c r="F4495" t="s">
        <v>976</v>
      </c>
      <c r="G4495" t="s">
        <v>987</v>
      </c>
      <c r="H4495">
        <v>188</v>
      </c>
    </row>
    <row r="4496" spans="2:8" x14ac:dyDescent="0.3">
      <c r="B4496" t="s">
        <v>1320</v>
      </c>
      <c r="C4496" t="s">
        <v>1380</v>
      </c>
      <c r="D4496" t="s">
        <v>1386</v>
      </c>
      <c r="E4496" t="s">
        <v>975</v>
      </c>
      <c r="F4496" t="s">
        <v>976</v>
      </c>
      <c r="G4496" t="s">
        <v>995</v>
      </c>
      <c r="H4496">
        <v>1735</v>
      </c>
    </row>
    <row r="4497" spans="2:8" x14ac:dyDescent="0.3">
      <c r="B4497" t="s">
        <v>1320</v>
      </c>
      <c r="C4497" t="s">
        <v>1380</v>
      </c>
      <c r="D4497" t="s">
        <v>1386</v>
      </c>
      <c r="E4497" t="s">
        <v>982</v>
      </c>
      <c r="F4497" t="s">
        <v>976</v>
      </c>
      <c r="G4497" t="s">
        <v>995</v>
      </c>
      <c r="H4497">
        <v>1856</v>
      </c>
    </row>
    <row r="4498" spans="2:8" x14ac:dyDescent="0.3">
      <c r="B4498" t="s">
        <v>1320</v>
      </c>
      <c r="C4498" t="s">
        <v>1380</v>
      </c>
      <c r="D4498" t="s">
        <v>1386</v>
      </c>
      <c r="E4498" t="s">
        <v>975</v>
      </c>
      <c r="F4498" t="s">
        <v>998</v>
      </c>
      <c r="G4498" t="s">
        <v>977</v>
      </c>
      <c r="H4498">
        <v>16</v>
      </c>
    </row>
    <row r="4499" spans="2:8" x14ac:dyDescent="0.3">
      <c r="B4499" t="s">
        <v>1320</v>
      </c>
      <c r="C4499" t="s">
        <v>1380</v>
      </c>
      <c r="D4499" t="s">
        <v>1386</v>
      </c>
      <c r="E4499" t="s">
        <v>982</v>
      </c>
      <c r="F4499" t="s">
        <v>998</v>
      </c>
      <c r="G4499" t="s">
        <v>977</v>
      </c>
      <c r="H4499">
        <v>21</v>
      </c>
    </row>
    <row r="4500" spans="2:8" x14ac:dyDescent="0.3">
      <c r="B4500" t="s">
        <v>1320</v>
      </c>
      <c r="C4500" t="s">
        <v>1380</v>
      </c>
      <c r="D4500" t="s">
        <v>1386</v>
      </c>
      <c r="E4500" t="s">
        <v>975</v>
      </c>
      <c r="F4500" t="s">
        <v>998</v>
      </c>
      <c r="G4500" t="s">
        <v>987</v>
      </c>
      <c r="H4500">
        <v>5</v>
      </c>
    </row>
    <row r="4501" spans="2:8" x14ac:dyDescent="0.3">
      <c r="B4501" t="s">
        <v>1320</v>
      </c>
      <c r="C4501" t="s">
        <v>1380</v>
      </c>
      <c r="D4501" t="s">
        <v>1386</v>
      </c>
      <c r="E4501" t="s">
        <v>982</v>
      </c>
      <c r="F4501" t="s">
        <v>998</v>
      </c>
      <c r="G4501" t="s">
        <v>987</v>
      </c>
      <c r="H4501">
        <v>3</v>
      </c>
    </row>
    <row r="4502" spans="2:8" x14ac:dyDescent="0.3">
      <c r="B4502" t="s">
        <v>1320</v>
      </c>
      <c r="C4502" t="s">
        <v>1380</v>
      </c>
      <c r="D4502" t="s">
        <v>1386</v>
      </c>
      <c r="E4502" t="s">
        <v>975</v>
      </c>
      <c r="F4502" t="s">
        <v>998</v>
      </c>
      <c r="G4502" t="s">
        <v>995</v>
      </c>
      <c r="H4502">
        <v>158</v>
      </c>
    </row>
    <row r="4503" spans="2:8" x14ac:dyDescent="0.3">
      <c r="B4503" t="s">
        <v>1320</v>
      </c>
      <c r="C4503" t="s">
        <v>1380</v>
      </c>
      <c r="D4503" t="s">
        <v>1386</v>
      </c>
      <c r="E4503" t="s">
        <v>982</v>
      </c>
      <c r="F4503" t="s">
        <v>998</v>
      </c>
      <c r="G4503" t="s">
        <v>995</v>
      </c>
      <c r="H4503">
        <v>146</v>
      </c>
    </row>
    <row r="4504" spans="2:8" x14ac:dyDescent="0.3">
      <c r="B4504" t="s">
        <v>1320</v>
      </c>
      <c r="C4504" t="s">
        <v>1380</v>
      </c>
      <c r="D4504" t="s">
        <v>1380</v>
      </c>
      <c r="E4504" t="s">
        <v>975</v>
      </c>
      <c r="F4504" t="s">
        <v>976</v>
      </c>
      <c r="G4504" t="s">
        <v>977</v>
      </c>
      <c r="H4504">
        <v>5283</v>
      </c>
    </row>
    <row r="4505" spans="2:8" x14ac:dyDescent="0.3">
      <c r="B4505" t="s">
        <v>1320</v>
      </c>
      <c r="C4505" t="s">
        <v>1380</v>
      </c>
      <c r="D4505" t="s">
        <v>1380</v>
      </c>
      <c r="E4505" t="s">
        <v>982</v>
      </c>
      <c r="F4505" t="s">
        <v>976</v>
      </c>
      <c r="G4505" t="s">
        <v>977</v>
      </c>
      <c r="H4505">
        <v>4980</v>
      </c>
    </row>
    <row r="4506" spans="2:8" x14ac:dyDescent="0.3">
      <c r="B4506" t="s">
        <v>1320</v>
      </c>
      <c r="C4506" t="s">
        <v>1380</v>
      </c>
      <c r="D4506" t="s">
        <v>1380</v>
      </c>
      <c r="E4506" t="s">
        <v>975</v>
      </c>
      <c r="F4506" t="s">
        <v>976</v>
      </c>
      <c r="G4506" t="s">
        <v>987</v>
      </c>
      <c r="H4506">
        <v>2598</v>
      </c>
    </row>
    <row r="4507" spans="2:8" x14ac:dyDescent="0.3">
      <c r="B4507" t="s">
        <v>1320</v>
      </c>
      <c r="C4507" t="s">
        <v>1380</v>
      </c>
      <c r="D4507" t="s">
        <v>1380</v>
      </c>
      <c r="E4507" t="s">
        <v>982</v>
      </c>
      <c r="F4507" t="s">
        <v>976</v>
      </c>
      <c r="G4507" t="s">
        <v>987</v>
      </c>
      <c r="H4507">
        <v>2596</v>
      </c>
    </row>
    <row r="4508" spans="2:8" x14ac:dyDescent="0.3">
      <c r="B4508" t="s">
        <v>1320</v>
      </c>
      <c r="C4508" t="s">
        <v>1380</v>
      </c>
      <c r="D4508" t="s">
        <v>1380</v>
      </c>
      <c r="E4508" t="s">
        <v>975</v>
      </c>
      <c r="F4508" t="s">
        <v>976</v>
      </c>
      <c r="G4508" t="s">
        <v>995</v>
      </c>
      <c r="H4508">
        <v>22694</v>
      </c>
    </row>
    <row r="4509" spans="2:8" x14ac:dyDescent="0.3">
      <c r="B4509" t="s">
        <v>1320</v>
      </c>
      <c r="C4509" t="s">
        <v>1380</v>
      </c>
      <c r="D4509" t="s">
        <v>1380</v>
      </c>
      <c r="E4509" t="s">
        <v>982</v>
      </c>
      <c r="F4509" t="s">
        <v>976</v>
      </c>
      <c r="G4509" t="s">
        <v>995</v>
      </c>
      <c r="H4509">
        <v>24671</v>
      </c>
    </row>
    <row r="4510" spans="2:8" x14ac:dyDescent="0.3">
      <c r="B4510" t="s">
        <v>1320</v>
      </c>
      <c r="C4510" t="s">
        <v>1380</v>
      </c>
      <c r="D4510" t="s">
        <v>1380</v>
      </c>
      <c r="E4510" t="s">
        <v>975</v>
      </c>
      <c r="F4510" t="s">
        <v>998</v>
      </c>
      <c r="G4510" t="s">
        <v>977</v>
      </c>
      <c r="H4510">
        <v>406</v>
      </c>
    </row>
    <row r="4511" spans="2:8" x14ac:dyDescent="0.3">
      <c r="B4511" t="s">
        <v>1320</v>
      </c>
      <c r="C4511" t="s">
        <v>1380</v>
      </c>
      <c r="D4511" t="s">
        <v>1380</v>
      </c>
      <c r="E4511" t="s">
        <v>982</v>
      </c>
      <c r="F4511" t="s">
        <v>998</v>
      </c>
      <c r="G4511" t="s">
        <v>977</v>
      </c>
      <c r="H4511">
        <v>387</v>
      </c>
    </row>
    <row r="4512" spans="2:8" x14ac:dyDescent="0.3">
      <c r="B4512" t="s">
        <v>1320</v>
      </c>
      <c r="C4512" t="s">
        <v>1380</v>
      </c>
      <c r="D4512" t="s">
        <v>1380</v>
      </c>
      <c r="E4512" t="s">
        <v>975</v>
      </c>
      <c r="F4512" t="s">
        <v>998</v>
      </c>
      <c r="G4512" t="s">
        <v>987</v>
      </c>
      <c r="H4512">
        <v>154</v>
      </c>
    </row>
    <row r="4513" spans="2:8" x14ac:dyDescent="0.3">
      <c r="B4513" t="s">
        <v>1320</v>
      </c>
      <c r="C4513" t="s">
        <v>1380</v>
      </c>
      <c r="D4513" t="s">
        <v>1380</v>
      </c>
      <c r="E4513" t="s">
        <v>982</v>
      </c>
      <c r="F4513" t="s">
        <v>998</v>
      </c>
      <c r="G4513" t="s">
        <v>987</v>
      </c>
      <c r="H4513">
        <v>191</v>
      </c>
    </row>
    <row r="4514" spans="2:8" x14ac:dyDescent="0.3">
      <c r="B4514" t="s">
        <v>1320</v>
      </c>
      <c r="C4514" t="s">
        <v>1380</v>
      </c>
      <c r="D4514" t="s">
        <v>1380</v>
      </c>
      <c r="E4514" t="s">
        <v>975</v>
      </c>
      <c r="F4514" t="s">
        <v>998</v>
      </c>
      <c r="G4514" t="s">
        <v>995</v>
      </c>
      <c r="H4514">
        <v>2911</v>
      </c>
    </row>
    <row r="4515" spans="2:8" x14ac:dyDescent="0.3">
      <c r="B4515" t="s">
        <v>1320</v>
      </c>
      <c r="C4515" t="s">
        <v>1380</v>
      </c>
      <c r="D4515" t="s">
        <v>1380</v>
      </c>
      <c r="E4515" t="s">
        <v>982</v>
      </c>
      <c r="F4515" t="s">
        <v>998</v>
      </c>
      <c r="G4515" t="s">
        <v>995</v>
      </c>
      <c r="H4515">
        <v>2721</v>
      </c>
    </row>
    <row r="4516" spans="2:8" x14ac:dyDescent="0.3">
      <c r="B4516" t="s">
        <v>1320</v>
      </c>
      <c r="C4516" t="s">
        <v>1380</v>
      </c>
      <c r="D4516" t="s">
        <v>1387</v>
      </c>
      <c r="E4516" t="s">
        <v>975</v>
      </c>
      <c r="F4516" t="s">
        <v>976</v>
      </c>
      <c r="G4516" t="s">
        <v>977</v>
      </c>
      <c r="H4516">
        <v>739</v>
      </c>
    </row>
    <row r="4517" spans="2:8" x14ac:dyDescent="0.3">
      <c r="B4517" t="s">
        <v>1320</v>
      </c>
      <c r="C4517" t="s">
        <v>1380</v>
      </c>
      <c r="D4517" t="s">
        <v>1387</v>
      </c>
      <c r="E4517" t="s">
        <v>982</v>
      </c>
      <c r="F4517" t="s">
        <v>976</v>
      </c>
      <c r="G4517" t="s">
        <v>977</v>
      </c>
      <c r="H4517">
        <v>683</v>
      </c>
    </row>
    <row r="4518" spans="2:8" x14ac:dyDescent="0.3">
      <c r="B4518" t="s">
        <v>1320</v>
      </c>
      <c r="C4518" t="s">
        <v>1380</v>
      </c>
      <c r="D4518" t="s">
        <v>1387</v>
      </c>
      <c r="E4518" t="s">
        <v>975</v>
      </c>
      <c r="F4518" t="s">
        <v>976</v>
      </c>
      <c r="G4518" t="s">
        <v>987</v>
      </c>
      <c r="H4518">
        <v>294</v>
      </c>
    </row>
    <row r="4519" spans="2:8" x14ac:dyDescent="0.3">
      <c r="B4519" t="s">
        <v>1320</v>
      </c>
      <c r="C4519" t="s">
        <v>1380</v>
      </c>
      <c r="D4519" t="s">
        <v>1387</v>
      </c>
      <c r="E4519" t="s">
        <v>982</v>
      </c>
      <c r="F4519" t="s">
        <v>976</v>
      </c>
      <c r="G4519" t="s">
        <v>987</v>
      </c>
      <c r="H4519">
        <v>283</v>
      </c>
    </row>
    <row r="4520" spans="2:8" x14ac:dyDescent="0.3">
      <c r="B4520" t="s">
        <v>1320</v>
      </c>
      <c r="C4520" t="s">
        <v>1380</v>
      </c>
      <c r="D4520" t="s">
        <v>1387</v>
      </c>
      <c r="E4520" t="s">
        <v>975</v>
      </c>
      <c r="F4520" t="s">
        <v>976</v>
      </c>
      <c r="G4520" t="s">
        <v>995</v>
      </c>
      <c r="H4520">
        <v>2546</v>
      </c>
    </row>
    <row r="4521" spans="2:8" x14ac:dyDescent="0.3">
      <c r="B4521" t="s">
        <v>1320</v>
      </c>
      <c r="C4521" t="s">
        <v>1380</v>
      </c>
      <c r="D4521" t="s">
        <v>1387</v>
      </c>
      <c r="E4521" t="s">
        <v>982</v>
      </c>
      <c r="F4521" t="s">
        <v>976</v>
      </c>
      <c r="G4521" t="s">
        <v>995</v>
      </c>
      <c r="H4521">
        <v>2730</v>
      </c>
    </row>
    <row r="4522" spans="2:8" x14ac:dyDescent="0.3">
      <c r="B4522" t="s">
        <v>1320</v>
      </c>
      <c r="C4522" t="s">
        <v>1380</v>
      </c>
      <c r="D4522" t="s">
        <v>1387</v>
      </c>
      <c r="E4522" t="s">
        <v>975</v>
      </c>
      <c r="F4522" t="s">
        <v>998</v>
      </c>
      <c r="G4522" t="s">
        <v>977</v>
      </c>
      <c r="H4522">
        <v>20</v>
      </c>
    </row>
    <row r="4523" spans="2:8" x14ac:dyDescent="0.3">
      <c r="B4523" t="s">
        <v>1320</v>
      </c>
      <c r="C4523" t="s">
        <v>1380</v>
      </c>
      <c r="D4523" t="s">
        <v>1387</v>
      </c>
      <c r="E4523" t="s">
        <v>982</v>
      </c>
      <c r="F4523" t="s">
        <v>998</v>
      </c>
      <c r="G4523" t="s">
        <v>977</v>
      </c>
      <c r="H4523">
        <v>17</v>
      </c>
    </row>
    <row r="4524" spans="2:8" x14ac:dyDescent="0.3">
      <c r="B4524" t="s">
        <v>1320</v>
      </c>
      <c r="C4524" t="s">
        <v>1380</v>
      </c>
      <c r="D4524" t="s">
        <v>1387</v>
      </c>
      <c r="E4524" t="s">
        <v>975</v>
      </c>
      <c r="F4524" t="s">
        <v>998</v>
      </c>
      <c r="G4524" t="s">
        <v>987</v>
      </c>
      <c r="H4524">
        <v>15</v>
      </c>
    </row>
    <row r="4525" spans="2:8" x14ac:dyDescent="0.3">
      <c r="B4525" t="s">
        <v>1320</v>
      </c>
      <c r="C4525" t="s">
        <v>1380</v>
      </c>
      <c r="D4525" t="s">
        <v>1387</v>
      </c>
      <c r="E4525" t="s">
        <v>982</v>
      </c>
      <c r="F4525" t="s">
        <v>998</v>
      </c>
      <c r="G4525" t="s">
        <v>987</v>
      </c>
      <c r="H4525">
        <v>15</v>
      </c>
    </row>
    <row r="4526" spans="2:8" x14ac:dyDescent="0.3">
      <c r="B4526" t="s">
        <v>1320</v>
      </c>
      <c r="C4526" t="s">
        <v>1380</v>
      </c>
      <c r="D4526" t="s">
        <v>1387</v>
      </c>
      <c r="E4526" t="s">
        <v>975</v>
      </c>
      <c r="F4526" t="s">
        <v>998</v>
      </c>
      <c r="G4526" t="s">
        <v>995</v>
      </c>
      <c r="H4526">
        <v>263</v>
      </c>
    </row>
    <row r="4527" spans="2:8" x14ac:dyDescent="0.3">
      <c r="B4527" t="s">
        <v>1320</v>
      </c>
      <c r="C4527" t="s">
        <v>1380</v>
      </c>
      <c r="D4527" t="s">
        <v>1387</v>
      </c>
      <c r="E4527" t="s">
        <v>982</v>
      </c>
      <c r="F4527" t="s">
        <v>998</v>
      </c>
      <c r="G4527" t="s">
        <v>995</v>
      </c>
      <c r="H4527">
        <v>260</v>
      </c>
    </row>
    <row r="4528" spans="2:8" x14ac:dyDescent="0.3">
      <c r="B4528" t="s">
        <v>1320</v>
      </c>
      <c r="C4528" t="s">
        <v>1380</v>
      </c>
      <c r="D4528" t="s">
        <v>1388</v>
      </c>
      <c r="E4528" t="s">
        <v>975</v>
      </c>
      <c r="F4528" t="s">
        <v>976</v>
      </c>
      <c r="G4528" t="s">
        <v>977</v>
      </c>
      <c r="H4528">
        <v>1168</v>
      </c>
    </row>
    <row r="4529" spans="2:8" x14ac:dyDescent="0.3">
      <c r="B4529" t="s">
        <v>1320</v>
      </c>
      <c r="C4529" t="s">
        <v>1380</v>
      </c>
      <c r="D4529" t="s">
        <v>1388</v>
      </c>
      <c r="E4529" t="s">
        <v>982</v>
      </c>
      <c r="F4529" t="s">
        <v>976</v>
      </c>
      <c r="G4529" t="s">
        <v>977</v>
      </c>
      <c r="H4529">
        <v>1084</v>
      </c>
    </row>
    <row r="4530" spans="2:8" x14ac:dyDescent="0.3">
      <c r="B4530" t="s">
        <v>1320</v>
      </c>
      <c r="C4530" t="s">
        <v>1380</v>
      </c>
      <c r="D4530" t="s">
        <v>1388</v>
      </c>
      <c r="E4530" t="s">
        <v>975</v>
      </c>
      <c r="F4530" t="s">
        <v>976</v>
      </c>
      <c r="G4530" t="s">
        <v>987</v>
      </c>
      <c r="H4530">
        <v>490</v>
      </c>
    </row>
    <row r="4531" spans="2:8" x14ac:dyDescent="0.3">
      <c r="B4531" t="s">
        <v>1320</v>
      </c>
      <c r="C4531" t="s">
        <v>1380</v>
      </c>
      <c r="D4531" t="s">
        <v>1388</v>
      </c>
      <c r="E4531" t="s">
        <v>982</v>
      </c>
      <c r="F4531" t="s">
        <v>976</v>
      </c>
      <c r="G4531" t="s">
        <v>987</v>
      </c>
      <c r="H4531">
        <v>516</v>
      </c>
    </row>
    <row r="4532" spans="2:8" x14ac:dyDescent="0.3">
      <c r="B4532" t="s">
        <v>1320</v>
      </c>
      <c r="C4532" t="s">
        <v>1380</v>
      </c>
      <c r="D4532" t="s">
        <v>1388</v>
      </c>
      <c r="E4532" t="s">
        <v>975</v>
      </c>
      <c r="F4532" t="s">
        <v>976</v>
      </c>
      <c r="G4532" t="s">
        <v>995</v>
      </c>
      <c r="H4532">
        <v>4648</v>
      </c>
    </row>
    <row r="4533" spans="2:8" x14ac:dyDescent="0.3">
      <c r="B4533" t="s">
        <v>1320</v>
      </c>
      <c r="C4533" t="s">
        <v>1380</v>
      </c>
      <c r="D4533" t="s">
        <v>1388</v>
      </c>
      <c r="E4533" t="s">
        <v>982</v>
      </c>
      <c r="F4533" t="s">
        <v>976</v>
      </c>
      <c r="G4533" t="s">
        <v>995</v>
      </c>
      <c r="H4533">
        <v>5109</v>
      </c>
    </row>
    <row r="4534" spans="2:8" x14ac:dyDescent="0.3">
      <c r="B4534" t="s">
        <v>1320</v>
      </c>
      <c r="C4534" t="s">
        <v>1380</v>
      </c>
      <c r="D4534" t="s">
        <v>1388</v>
      </c>
      <c r="E4534" t="s">
        <v>975</v>
      </c>
      <c r="F4534" t="s">
        <v>998</v>
      </c>
      <c r="G4534" t="s">
        <v>977</v>
      </c>
      <c r="H4534">
        <v>13</v>
      </c>
    </row>
    <row r="4535" spans="2:8" x14ac:dyDescent="0.3">
      <c r="B4535" t="s">
        <v>1320</v>
      </c>
      <c r="C4535" t="s">
        <v>1380</v>
      </c>
      <c r="D4535" t="s">
        <v>1388</v>
      </c>
      <c r="E4535" t="s">
        <v>982</v>
      </c>
      <c r="F4535" t="s">
        <v>998</v>
      </c>
      <c r="G4535" t="s">
        <v>977</v>
      </c>
      <c r="H4535">
        <v>18</v>
      </c>
    </row>
    <row r="4536" spans="2:8" x14ac:dyDescent="0.3">
      <c r="B4536" t="s">
        <v>1320</v>
      </c>
      <c r="C4536" t="s">
        <v>1380</v>
      </c>
      <c r="D4536" t="s">
        <v>1388</v>
      </c>
      <c r="E4536" t="s">
        <v>975</v>
      </c>
      <c r="F4536" t="s">
        <v>998</v>
      </c>
      <c r="G4536" t="s">
        <v>987</v>
      </c>
      <c r="H4536">
        <v>20</v>
      </c>
    </row>
    <row r="4537" spans="2:8" x14ac:dyDescent="0.3">
      <c r="B4537" t="s">
        <v>1320</v>
      </c>
      <c r="C4537" t="s">
        <v>1380</v>
      </c>
      <c r="D4537" t="s">
        <v>1388</v>
      </c>
      <c r="E4537" t="s">
        <v>982</v>
      </c>
      <c r="F4537" t="s">
        <v>998</v>
      </c>
      <c r="G4537" t="s">
        <v>987</v>
      </c>
      <c r="H4537">
        <v>17</v>
      </c>
    </row>
    <row r="4538" spans="2:8" x14ac:dyDescent="0.3">
      <c r="B4538" t="s">
        <v>1320</v>
      </c>
      <c r="C4538" t="s">
        <v>1380</v>
      </c>
      <c r="D4538" t="s">
        <v>1388</v>
      </c>
      <c r="E4538" t="s">
        <v>975</v>
      </c>
      <c r="F4538" t="s">
        <v>998</v>
      </c>
      <c r="G4538" t="s">
        <v>995</v>
      </c>
      <c r="H4538">
        <v>247</v>
      </c>
    </row>
    <row r="4539" spans="2:8" x14ac:dyDescent="0.3">
      <c r="B4539" t="s">
        <v>1320</v>
      </c>
      <c r="C4539" t="s">
        <v>1380</v>
      </c>
      <c r="D4539" t="s">
        <v>1388</v>
      </c>
      <c r="E4539" t="s">
        <v>982</v>
      </c>
      <c r="F4539" t="s">
        <v>998</v>
      </c>
      <c r="G4539" t="s">
        <v>995</v>
      </c>
      <c r="H4539">
        <v>205</v>
      </c>
    </row>
    <row r="4540" spans="2:8" x14ac:dyDescent="0.3">
      <c r="B4540" t="s">
        <v>1320</v>
      </c>
      <c r="C4540" t="s">
        <v>1380</v>
      </c>
      <c r="D4540" t="s">
        <v>1389</v>
      </c>
      <c r="E4540" t="s">
        <v>975</v>
      </c>
      <c r="F4540" t="s">
        <v>976</v>
      </c>
      <c r="G4540" t="s">
        <v>977</v>
      </c>
      <c r="H4540">
        <v>340</v>
      </c>
    </row>
    <row r="4541" spans="2:8" x14ac:dyDescent="0.3">
      <c r="B4541" t="s">
        <v>1320</v>
      </c>
      <c r="C4541" t="s">
        <v>1380</v>
      </c>
      <c r="D4541" t="s">
        <v>1389</v>
      </c>
      <c r="E4541" t="s">
        <v>982</v>
      </c>
      <c r="F4541" t="s">
        <v>976</v>
      </c>
      <c r="G4541" t="s">
        <v>977</v>
      </c>
      <c r="H4541">
        <v>329</v>
      </c>
    </row>
    <row r="4542" spans="2:8" x14ac:dyDescent="0.3">
      <c r="B4542" t="s">
        <v>1320</v>
      </c>
      <c r="C4542" t="s">
        <v>1380</v>
      </c>
      <c r="D4542" t="s">
        <v>1389</v>
      </c>
      <c r="E4542" t="s">
        <v>975</v>
      </c>
      <c r="F4542" t="s">
        <v>976</v>
      </c>
      <c r="G4542" t="s">
        <v>987</v>
      </c>
      <c r="H4542">
        <v>122</v>
      </c>
    </row>
    <row r="4543" spans="2:8" x14ac:dyDescent="0.3">
      <c r="B4543" t="s">
        <v>1320</v>
      </c>
      <c r="C4543" t="s">
        <v>1380</v>
      </c>
      <c r="D4543" t="s">
        <v>1389</v>
      </c>
      <c r="E4543" t="s">
        <v>982</v>
      </c>
      <c r="F4543" t="s">
        <v>976</v>
      </c>
      <c r="G4543" t="s">
        <v>987</v>
      </c>
      <c r="H4543">
        <v>118</v>
      </c>
    </row>
    <row r="4544" spans="2:8" x14ac:dyDescent="0.3">
      <c r="B4544" t="s">
        <v>1320</v>
      </c>
      <c r="C4544" t="s">
        <v>1380</v>
      </c>
      <c r="D4544" t="s">
        <v>1389</v>
      </c>
      <c r="E4544" t="s">
        <v>975</v>
      </c>
      <c r="F4544" t="s">
        <v>976</v>
      </c>
      <c r="G4544" t="s">
        <v>995</v>
      </c>
      <c r="H4544">
        <v>1245</v>
      </c>
    </row>
    <row r="4545" spans="2:8" x14ac:dyDescent="0.3">
      <c r="B4545" t="s">
        <v>1320</v>
      </c>
      <c r="C4545" t="s">
        <v>1380</v>
      </c>
      <c r="D4545" t="s">
        <v>1389</v>
      </c>
      <c r="E4545" t="s">
        <v>982</v>
      </c>
      <c r="F4545" t="s">
        <v>976</v>
      </c>
      <c r="G4545" t="s">
        <v>995</v>
      </c>
      <c r="H4545">
        <v>1264</v>
      </c>
    </row>
    <row r="4546" spans="2:8" x14ac:dyDescent="0.3">
      <c r="B4546" t="s">
        <v>1320</v>
      </c>
      <c r="C4546" t="s">
        <v>1380</v>
      </c>
      <c r="D4546" t="s">
        <v>1389</v>
      </c>
      <c r="E4546" t="s">
        <v>975</v>
      </c>
      <c r="F4546" t="s">
        <v>998</v>
      </c>
      <c r="G4546" t="s">
        <v>977</v>
      </c>
      <c r="H4546">
        <v>6</v>
      </c>
    </row>
    <row r="4547" spans="2:8" x14ac:dyDescent="0.3">
      <c r="B4547" t="s">
        <v>1320</v>
      </c>
      <c r="C4547" t="s">
        <v>1380</v>
      </c>
      <c r="D4547" t="s">
        <v>1389</v>
      </c>
      <c r="E4547" t="s">
        <v>982</v>
      </c>
      <c r="F4547" t="s">
        <v>998</v>
      </c>
      <c r="G4547" t="s">
        <v>977</v>
      </c>
      <c r="H4547">
        <v>5</v>
      </c>
    </row>
    <row r="4548" spans="2:8" x14ac:dyDescent="0.3">
      <c r="B4548" t="s">
        <v>1320</v>
      </c>
      <c r="C4548" t="s">
        <v>1380</v>
      </c>
      <c r="D4548" t="s">
        <v>1389</v>
      </c>
      <c r="E4548" t="s">
        <v>975</v>
      </c>
      <c r="F4548" t="s">
        <v>998</v>
      </c>
      <c r="G4548" t="s">
        <v>987</v>
      </c>
      <c r="H4548">
        <v>1</v>
      </c>
    </row>
    <row r="4549" spans="2:8" x14ac:dyDescent="0.3">
      <c r="B4549" t="s">
        <v>1320</v>
      </c>
      <c r="C4549" t="s">
        <v>1380</v>
      </c>
      <c r="D4549" t="s">
        <v>1389</v>
      </c>
      <c r="E4549" t="s">
        <v>982</v>
      </c>
      <c r="F4549" t="s">
        <v>998</v>
      </c>
      <c r="G4549" t="s">
        <v>987</v>
      </c>
      <c r="H4549">
        <v>0</v>
      </c>
    </row>
    <row r="4550" spans="2:8" x14ac:dyDescent="0.3">
      <c r="B4550" t="s">
        <v>1320</v>
      </c>
      <c r="C4550" t="s">
        <v>1380</v>
      </c>
      <c r="D4550" t="s">
        <v>1389</v>
      </c>
      <c r="E4550" t="s">
        <v>975</v>
      </c>
      <c r="F4550" t="s">
        <v>998</v>
      </c>
      <c r="G4550" t="s">
        <v>995</v>
      </c>
      <c r="H4550">
        <v>54</v>
      </c>
    </row>
    <row r="4551" spans="2:8" x14ac:dyDescent="0.3">
      <c r="B4551" t="s">
        <v>1320</v>
      </c>
      <c r="C4551" t="s">
        <v>1380</v>
      </c>
      <c r="D4551" t="s">
        <v>1389</v>
      </c>
      <c r="E4551" t="s">
        <v>982</v>
      </c>
      <c r="F4551" t="s">
        <v>998</v>
      </c>
      <c r="G4551" t="s">
        <v>995</v>
      </c>
      <c r="H4551">
        <v>44</v>
      </c>
    </row>
    <row r="4552" spans="2:8" x14ac:dyDescent="0.3">
      <c r="B4552" t="s">
        <v>1390</v>
      </c>
      <c r="C4552" t="s">
        <v>1391</v>
      </c>
      <c r="D4552" t="s">
        <v>1392</v>
      </c>
      <c r="E4552" t="s">
        <v>975</v>
      </c>
      <c r="F4552" t="s">
        <v>976</v>
      </c>
      <c r="G4552" t="s">
        <v>977</v>
      </c>
      <c r="H4552">
        <v>1255</v>
      </c>
    </row>
    <row r="4553" spans="2:8" x14ac:dyDescent="0.3">
      <c r="B4553" t="s">
        <v>1390</v>
      </c>
      <c r="C4553" t="s">
        <v>1391</v>
      </c>
      <c r="D4553" t="s">
        <v>1392</v>
      </c>
      <c r="E4553" t="s">
        <v>982</v>
      </c>
      <c r="F4553" t="s">
        <v>976</v>
      </c>
      <c r="G4553" t="s">
        <v>977</v>
      </c>
      <c r="H4553">
        <v>1233</v>
      </c>
    </row>
    <row r="4554" spans="2:8" x14ac:dyDescent="0.3">
      <c r="B4554" t="s">
        <v>1390</v>
      </c>
      <c r="C4554" t="s">
        <v>1391</v>
      </c>
      <c r="D4554" t="s">
        <v>1392</v>
      </c>
      <c r="E4554" t="s">
        <v>975</v>
      </c>
      <c r="F4554" t="s">
        <v>976</v>
      </c>
      <c r="G4554" t="s">
        <v>987</v>
      </c>
      <c r="H4554">
        <v>481</v>
      </c>
    </row>
    <row r="4555" spans="2:8" x14ac:dyDescent="0.3">
      <c r="B4555" t="s">
        <v>1390</v>
      </c>
      <c r="C4555" t="s">
        <v>1391</v>
      </c>
      <c r="D4555" t="s">
        <v>1392</v>
      </c>
      <c r="E4555" t="s">
        <v>982</v>
      </c>
      <c r="F4555" t="s">
        <v>976</v>
      </c>
      <c r="G4555" t="s">
        <v>987</v>
      </c>
      <c r="H4555">
        <v>474</v>
      </c>
    </row>
    <row r="4556" spans="2:8" x14ac:dyDescent="0.3">
      <c r="B4556" t="s">
        <v>1390</v>
      </c>
      <c r="C4556" t="s">
        <v>1391</v>
      </c>
      <c r="D4556" t="s">
        <v>1392</v>
      </c>
      <c r="E4556" t="s">
        <v>975</v>
      </c>
      <c r="F4556" t="s">
        <v>976</v>
      </c>
      <c r="G4556" t="s">
        <v>995</v>
      </c>
      <c r="H4556">
        <v>4668</v>
      </c>
    </row>
    <row r="4557" spans="2:8" x14ac:dyDescent="0.3">
      <c r="B4557" t="s">
        <v>1390</v>
      </c>
      <c r="C4557" t="s">
        <v>1391</v>
      </c>
      <c r="D4557" t="s">
        <v>1392</v>
      </c>
      <c r="E4557" t="s">
        <v>982</v>
      </c>
      <c r="F4557" t="s">
        <v>976</v>
      </c>
      <c r="G4557" t="s">
        <v>995</v>
      </c>
      <c r="H4557">
        <v>5090</v>
      </c>
    </row>
    <row r="4558" spans="2:8" x14ac:dyDescent="0.3">
      <c r="B4558" t="s">
        <v>1390</v>
      </c>
      <c r="C4558" t="s">
        <v>1391</v>
      </c>
      <c r="D4558" t="s">
        <v>1392</v>
      </c>
      <c r="E4558" t="s">
        <v>975</v>
      </c>
      <c r="F4558" t="s">
        <v>998</v>
      </c>
      <c r="G4558" t="s">
        <v>977</v>
      </c>
      <c r="H4558">
        <v>15</v>
      </c>
    </row>
    <row r="4559" spans="2:8" x14ac:dyDescent="0.3">
      <c r="B4559" t="s">
        <v>1390</v>
      </c>
      <c r="C4559" t="s">
        <v>1391</v>
      </c>
      <c r="D4559" t="s">
        <v>1392</v>
      </c>
      <c r="E4559" t="s">
        <v>982</v>
      </c>
      <c r="F4559" t="s">
        <v>998</v>
      </c>
      <c r="G4559" t="s">
        <v>977</v>
      </c>
      <c r="H4559">
        <v>22</v>
      </c>
    </row>
    <row r="4560" spans="2:8" x14ac:dyDescent="0.3">
      <c r="B4560" t="s">
        <v>1390</v>
      </c>
      <c r="C4560" t="s">
        <v>1391</v>
      </c>
      <c r="D4560" t="s">
        <v>1392</v>
      </c>
      <c r="E4560" t="s">
        <v>975</v>
      </c>
      <c r="F4560" t="s">
        <v>998</v>
      </c>
      <c r="G4560" t="s">
        <v>987</v>
      </c>
      <c r="H4560">
        <v>12</v>
      </c>
    </row>
    <row r="4561" spans="2:8" x14ac:dyDescent="0.3">
      <c r="B4561" t="s">
        <v>1390</v>
      </c>
      <c r="C4561" t="s">
        <v>1391</v>
      </c>
      <c r="D4561" t="s">
        <v>1392</v>
      </c>
      <c r="E4561" t="s">
        <v>982</v>
      </c>
      <c r="F4561" t="s">
        <v>998</v>
      </c>
      <c r="G4561" t="s">
        <v>987</v>
      </c>
      <c r="H4561">
        <v>15</v>
      </c>
    </row>
    <row r="4562" spans="2:8" x14ac:dyDescent="0.3">
      <c r="B4562" t="s">
        <v>1390</v>
      </c>
      <c r="C4562" t="s">
        <v>1391</v>
      </c>
      <c r="D4562" t="s">
        <v>1392</v>
      </c>
      <c r="E4562" t="s">
        <v>975</v>
      </c>
      <c r="F4562" t="s">
        <v>998</v>
      </c>
      <c r="G4562" t="s">
        <v>995</v>
      </c>
      <c r="H4562">
        <v>241</v>
      </c>
    </row>
    <row r="4563" spans="2:8" x14ac:dyDescent="0.3">
      <c r="B4563" t="s">
        <v>1390</v>
      </c>
      <c r="C4563" t="s">
        <v>1391</v>
      </c>
      <c r="D4563" t="s">
        <v>1392</v>
      </c>
      <c r="E4563" t="s">
        <v>982</v>
      </c>
      <c r="F4563" t="s">
        <v>998</v>
      </c>
      <c r="G4563" t="s">
        <v>995</v>
      </c>
      <c r="H4563">
        <v>221</v>
      </c>
    </row>
    <row r="4564" spans="2:8" x14ac:dyDescent="0.3">
      <c r="B4564" t="s">
        <v>1390</v>
      </c>
      <c r="C4564" t="s">
        <v>1391</v>
      </c>
      <c r="D4564" t="s">
        <v>1393</v>
      </c>
      <c r="E4564" t="s">
        <v>975</v>
      </c>
      <c r="F4564" t="s">
        <v>976</v>
      </c>
      <c r="G4564" t="s">
        <v>977</v>
      </c>
      <c r="H4564">
        <v>293</v>
      </c>
    </row>
    <row r="4565" spans="2:8" x14ac:dyDescent="0.3">
      <c r="B4565" t="s">
        <v>1390</v>
      </c>
      <c r="C4565" t="s">
        <v>1391</v>
      </c>
      <c r="D4565" t="s">
        <v>1393</v>
      </c>
      <c r="E4565" t="s">
        <v>982</v>
      </c>
      <c r="F4565" t="s">
        <v>976</v>
      </c>
      <c r="G4565" t="s">
        <v>977</v>
      </c>
      <c r="H4565">
        <v>288</v>
      </c>
    </row>
    <row r="4566" spans="2:8" x14ac:dyDescent="0.3">
      <c r="B4566" t="s">
        <v>1390</v>
      </c>
      <c r="C4566" t="s">
        <v>1391</v>
      </c>
      <c r="D4566" t="s">
        <v>1393</v>
      </c>
      <c r="E4566" t="s">
        <v>975</v>
      </c>
      <c r="F4566" t="s">
        <v>976</v>
      </c>
      <c r="G4566" t="s">
        <v>987</v>
      </c>
      <c r="H4566">
        <v>124</v>
      </c>
    </row>
    <row r="4567" spans="2:8" x14ac:dyDescent="0.3">
      <c r="B4567" t="s">
        <v>1390</v>
      </c>
      <c r="C4567" t="s">
        <v>1391</v>
      </c>
      <c r="D4567" t="s">
        <v>1393</v>
      </c>
      <c r="E4567" t="s">
        <v>982</v>
      </c>
      <c r="F4567" t="s">
        <v>976</v>
      </c>
      <c r="G4567" t="s">
        <v>987</v>
      </c>
      <c r="H4567">
        <v>109</v>
      </c>
    </row>
    <row r="4568" spans="2:8" x14ac:dyDescent="0.3">
      <c r="B4568" t="s">
        <v>1390</v>
      </c>
      <c r="C4568" t="s">
        <v>1391</v>
      </c>
      <c r="D4568" t="s">
        <v>1393</v>
      </c>
      <c r="E4568" t="s">
        <v>975</v>
      </c>
      <c r="F4568" t="s">
        <v>976</v>
      </c>
      <c r="G4568" t="s">
        <v>995</v>
      </c>
      <c r="H4568">
        <v>1051</v>
      </c>
    </row>
    <row r="4569" spans="2:8" x14ac:dyDescent="0.3">
      <c r="B4569" t="s">
        <v>1390</v>
      </c>
      <c r="C4569" t="s">
        <v>1391</v>
      </c>
      <c r="D4569" t="s">
        <v>1393</v>
      </c>
      <c r="E4569" t="s">
        <v>982</v>
      </c>
      <c r="F4569" t="s">
        <v>976</v>
      </c>
      <c r="G4569" t="s">
        <v>995</v>
      </c>
      <c r="H4569">
        <v>1070</v>
      </c>
    </row>
    <row r="4570" spans="2:8" x14ac:dyDescent="0.3">
      <c r="B4570" t="s">
        <v>1390</v>
      </c>
      <c r="C4570" t="s">
        <v>1391</v>
      </c>
      <c r="D4570" t="s">
        <v>1393</v>
      </c>
      <c r="E4570" t="s">
        <v>975</v>
      </c>
      <c r="F4570" t="s">
        <v>998</v>
      </c>
      <c r="G4570" t="s">
        <v>977</v>
      </c>
      <c r="H4570">
        <v>2</v>
      </c>
    </row>
    <row r="4571" spans="2:8" x14ac:dyDescent="0.3">
      <c r="B4571" t="s">
        <v>1390</v>
      </c>
      <c r="C4571" t="s">
        <v>1391</v>
      </c>
      <c r="D4571" t="s">
        <v>1393</v>
      </c>
      <c r="E4571" t="s">
        <v>982</v>
      </c>
      <c r="F4571" t="s">
        <v>998</v>
      </c>
      <c r="G4571" t="s">
        <v>977</v>
      </c>
      <c r="H4571">
        <v>2</v>
      </c>
    </row>
    <row r="4572" spans="2:8" x14ac:dyDescent="0.3">
      <c r="B4572" t="s">
        <v>1390</v>
      </c>
      <c r="C4572" t="s">
        <v>1391</v>
      </c>
      <c r="D4572" t="s">
        <v>1393</v>
      </c>
      <c r="E4572" t="s">
        <v>975</v>
      </c>
      <c r="F4572" t="s">
        <v>998</v>
      </c>
      <c r="G4572" t="s">
        <v>987</v>
      </c>
      <c r="H4572">
        <v>1</v>
      </c>
    </row>
    <row r="4573" spans="2:8" x14ac:dyDescent="0.3">
      <c r="B4573" t="s">
        <v>1390</v>
      </c>
      <c r="C4573" t="s">
        <v>1391</v>
      </c>
      <c r="D4573" t="s">
        <v>1393</v>
      </c>
      <c r="E4573" t="s">
        <v>982</v>
      </c>
      <c r="F4573" t="s">
        <v>998</v>
      </c>
      <c r="G4573" t="s">
        <v>987</v>
      </c>
      <c r="H4573">
        <v>0</v>
      </c>
    </row>
    <row r="4574" spans="2:8" x14ac:dyDescent="0.3">
      <c r="B4574" t="s">
        <v>1390</v>
      </c>
      <c r="C4574" t="s">
        <v>1391</v>
      </c>
      <c r="D4574" t="s">
        <v>1393</v>
      </c>
      <c r="E4574" t="s">
        <v>975</v>
      </c>
      <c r="F4574" t="s">
        <v>998</v>
      </c>
      <c r="G4574" t="s">
        <v>995</v>
      </c>
      <c r="H4574">
        <v>34</v>
      </c>
    </row>
    <row r="4575" spans="2:8" x14ac:dyDescent="0.3">
      <c r="B4575" t="s">
        <v>1390</v>
      </c>
      <c r="C4575" t="s">
        <v>1391</v>
      </c>
      <c r="D4575" t="s">
        <v>1393</v>
      </c>
      <c r="E4575" t="s">
        <v>982</v>
      </c>
      <c r="F4575" t="s">
        <v>998</v>
      </c>
      <c r="G4575" t="s">
        <v>995</v>
      </c>
      <c r="H4575">
        <v>24</v>
      </c>
    </row>
    <row r="4576" spans="2:8" x14ac:dyDescent="0.3">
      <c r="B4576" t="s">
        <v>1390</v>
      </c>
      <c r="C4576" t="s">
        <v>1391</v>
      </c>
      <c r="D4576" t="s">
        <v>1394</v>
      </c>
      <c r="E4576" t="s">
        <v>975</v>
      </c>
      <c r="F4576" t="s">
        <v>976</v>
      </c>
      <c r="G4576" t="s">
        <v>977</v>
      </c>
      <c r="H4576">
        <v>432</v>
      </c>
    </row>
    <row r="4577" spans="2:8" x14ac:dyDescent="0.3">
      <c r="B4577" t="s">
        <v>1390</v>
      </c>
      <c r="C4577" t="s">
        <v>1391</v>
      </c>
      <c r="D4577" t="s">
        <v>1394</v>
      </c>
      <c r="E4577" t="s">
        <v>982</v>
      </c>
      <c r="F4577" t="s">
        <v>976</v>
      </c>
      <c r="G4577" t="s">
        <v>977</v>
      </c>
      <c r="H4577">
        <v>432</v>
      </c>
    </row>
    <row r="4578" spans="2:8" x14ac:dyDescent="0.3">
      <c r="B4578" t="s">
        <v>1390</v>
      </c>
      <c r="C4578" t="s">
        <v>1391</v>
      </c>
      <c r="D4578" t="s">
        <v>1394</v>
      </c>
      <c r="E4578" t="s">
        <v>975</v>
      </c>
      <c r="F4578" t="s">
        <v>976</v>
      </c>
      <c r="G4578" t="s">
        <v>987</v>
      </c>
      <c r="H4578">
        <v>170</v>
      </c>
    </row>
    <row r="4579" spans="2:8" x14ac:dyDescent="0.3">
      <c r="B4579" t="s">
        <v>1390</v>
      </c>
      <c r="C4579" t="s">
        <v>1391</v>
      </c>
      <c r="D4579" t="s">
        <v>1394</v>
      </c>
      <c r="E4579" t="s">
        <v>982</v>
      </c>
      <c r="F4579" t="s">
        <v>976</v>
      </c>
      <c r="G4579" t="s">
        <v>987</v>
      </c>
      <c r="H4579">
        <v>182</v>
      </c>
    </row>
    <row r="4580" spans="2:8" x14ac:dyDescent="0.3">
      <c r="B4580" t="s">
        <v>1390</v>
      </c>
      <c r="C4580" t="s">
        <v>1391</v>
      </c>
      <c r="D4580" t="s">
        <v>1394</v>
      </c>
      <c r="E4580" t="s">
        <v>975</v>
      </c>
      <c r="F4580" t="s">
        <v>976</v>
      </c>
      <c r="G4580" t="s">
        <v>995</v>
      </c>
      <c r="H4580">
        <v>1516</v>
      </c>
    </row>
    <row r="4581" spans="2:8" x14ac:dyDescent="0.3">
      <c r="B4581" t="s">
        <v>1390</v>
      </c>
      <c r="C4581" t="s">
        <v>1391</v>
      </c>
      <c r="D4581" t="s">
        <v>1394</v>
      </c>
      <c r="E4581" t="s">
        <v>982</v>
      </c>
      <c r="F4581" t="s">
        <v>976</v>
      </c>
      <c r="G4581" t="s">
        <v>995</v>
      </c>
      <c r="H4581">
        <v>1574</v>
      </c>
    </row>
    <row r="4582" spans="2:8" x14ac:dyDescent="0.3">
      <c r="B4582" t="s">
        <v>1390</v>
      </c>
      <c r="C4582" t="s">
        <v>1391</v>
      </c>
      <c r="D4582" t="s">
        <v>1394</v>
      </c>
      <c r="E4582" t="s">
        <v>975</v>
      </c>
      <c r="F4582" t="s">
        <v>998</v>
      </c>
      <c r="G4582" t="s">
        <v>977</v>
      </c>
      <c r="H4582">
        <v>3</v>
      </c>
    </row>
    <row r="4583" spans="2:8" x14ac:dyDescent="0.3">
      <c r="B4583" t="s">
        <v>1390</v>
      </c>
      <c r="C4583" t="s">
        <v>1391</v>
      </c>
      <c r="D4583" t="s">
        <v>1394</v>
      </c>
      <c r="E4583" t="s">
        <v>982</v>
      </c>
      <c r="F4583" t="s">
        <v>998</v>
      </c>
      <c r="G4583" t="s">
        <v>977</v>
      </c>
      <c r="H4583">
        <v>3</v>
      </c>
    </row>
    <row r="4584" spans="2:8" x14ac:dyDescent="0.3">
      <c r="B4584" t="s">
        <v>1390</v>
      </c>
      <c r="C4584" t="s">
        <v>1391</v>
      </c>
      <c r="D4584" t="s">
        <v>1394</v>
      </c>
      <c r="E4584" t="s">
        <v>975</v>
      </c>
      <c r="F4584" t="s">
        <v>998</v>
      </c>
      <c r="G4584" t="s">
        <v>987</v>
      </c>
      <c r="H4584">
        <v>4</v>
      </c>
    </row>
    <row r="4585" spans="2:8" x14ac:dyDescent="0.3">
      <c r="B4585" t="s">
        <v>1390</v>
      </c>
      <c r="C4585" t="s">
        <v>1391</v>
      </c>
      <c r="D4585" t="s">
        <v>1394</v>
      </c>
      <c r="E4585" t="s">
        <v>982</v>
      </c>
      <c r="F4585" t="s">
        <v>998</v>
      </c>
      <c r="G4585" t="s">
        <v>987</v>
      </c>
      <c r="H4585">
        <v>3</v>
      </c>
    </row>
    <row r="4586" spans="2:8" x14ac:dyDescent="0.3">
      <c r="B4586" t="s">
        <v>1390</v>
      </c>
      <c r="C4586" t="s">
        <v>1391</v>
      </c>
      <c r="D4586" t="s">
        <v>1394</v>
      </c>
      <c r="E4586" t="s">
        <v>975</v>
      </c>
      <c r="F4586" t="s">
        <v>998</v>
      </c>
      <c r="G4586" t="s">
        <v>995</v>
      </c>
      <c r="H4586">
        <v>60</v>
      </c>
    </row>
    <row r="4587" spans="2:8" x14ac:dyDescent="0.3">
      <c r="B4587" t="s">
        <v>1390</v>
      </c>
      <c r="C4587" t="s">
        <v>1391</v>
      </c>
      <c r="D4587" t="s">
        <v>1394</v>
      </c>
      <c r="E4587" t="s">
        <v>982</v>
      </c>
      <c r="F4587" t="s">
        <v>998</v>
      </c>
      <c r="G4587" t="s">
        <v>995</v>
      </c>
      <c r="H4587">
        <v>56</v>
      </c>
    </row>
    <row r="4588" spans="2:8" x14ac:dyDescent="0.3">
      <c r="B4588" t="s">
        <v>1390</v>
      </c>
      <c r="C4588" t="s">
        <v>1391</v>
      </c>
      <c r="D4588" t="s">
        <v>1395</v>
      </c>
      <c r="E4588" t="s">
        <v>975</v>
      </c>
      <c r="F4588" t="s">
        <v>976</v>
      </c>
      <c r="G4588" t="s">
        <v>977</v>
      </c>
      <c r="H4588">
        <v>444</v>
      </c>
    </row>
    <row r="4589" spans="2:8" x14ac:dyDescent="0.3">
      <c r="B4589" t="s">
        <v>1390</v>
      </c>
      <c r="C4589" t="s">
        <v>1391</v>
      </c>
      <c r="D4589" t="s">
        <v>1395</v>
      </c>
      <c r="E4589" t="s">
        <v>982</v>
      </c>
      <c r="F4589" t="s">
        <v>976</v>
      </c>
      <c r="G4589" t="s">
        <v>977</v>
      </c>
      <c r="H4589">
        <v>376</v>
      </c>
    </row>
    <row r="4590" spans="2:8" x14ac:dyDescent="0.3">
      <c r="B4590" t="s">
        <v>1390</v>
      </c>
      <c r="C4590" t="s">
        <v>1391</v>
      </c>
      <c r="D4590" t="s">
        <v>1395</v>
      </c>
      <c r="E4590" t="s">
        <v>975</v>
      </c>
      <c r="F4590" t="s">
        <v>976</v>
      </c>
      <c r="G4590" t="s">
        <v>987</v>
      </c>
      <c r="H4590">
        <v>202</v>
      </c>
    </row>
    <row r="4591" spans="2:8" x14ac:dyDescent="0.3">
      <c r="B4591" t="s">
        <v>1390</v>
      </c>
      <c r="C4591" t="s">
        <v>1391</v>
      </c>
      <c r="D4591" t="s">
        <v>1395</v>
      </c>
      <c r="E4591" t="s">
        <v>982</v>
      </c>
      <c r="F4591" t="s">
        <v>976</v>
      </c>
      <c r="G4591" t="s">
        <v>987</v>
      </c>
      <c r="H4591">
        <v>201</v>
      </c>
    </row>
    <row r="4592" spans="2:8" x14ac:dyDescent="0.3">
      <c r="B4592" t="s">
        <v>1390</v>
      </c>
      <c r="C4592" t="s">
        <v>1391</v>
      </c>
      <c r="D4592" t="s">
        <v>1395</v>
      </c>
      <c r="E4592" t="s">
        <v>975</v>
      </c>
      <c r="F4592" t="s">
        <v>976</v>
      </c>
      <c r="G4592" t="s">
        <v>995</v>
      </c>
      <c r="H4592">
        <v>1643</v>
      </c>
    </row>
    <row r="4593" spans="2:8" x14ac:dyDescent="0.3">
      <c r="B4593" t="s">
        <v>1390</v>
      </c>
      <c r="C4593" t="s">
        <v>1391</v>
      </c>
      <c r="D4593" t="s">
        <v>1395</v>
      </c>
      <c r="E4593" t="s">
        <v>982</v>
      </c>
      <c r="F4593" t="s">
        <v>976</v>
      </c>
      <c r="G4593" t="s">
        <v>995</v>
      </c>
      <c r="H4593">
        <v>1726</v>
      </c>
    </row>
    <row r="4594" spans="2:8" x14ac:dyDescent="0.3">
      <c r="B4594" t="s">
        <v>1390</v>
      </c>
      <c r="C4594" t="s">
        <v>1391</v>
      </c>
      <c r="D4594" t="s">
        <v>1395</v>
      </c>
      <c r="E4594" t="s">
        <v>975</v>
      </c>
      <c r="F4594" t="s">
        <v>998</v>
      </c>
      <c r="G4594" t="s">
        <v>977</v>
      </c>
      <c r="H4594">
        <v>4</v>
      </c>
    </row>
    <row r="4595" spans="2:8" x14ac:dyDescent="0.3">
      <c r="B4595" t="s">
        <v>1390</v>
      </c>
      <c r="C4595" t="s">
        <v>1391</v>
      </c>
      <c r="D4595" t="s">
        <v>1395</v>
      </c>
      <c r="E4595" t="s">
        <v>982</v>
      </c>
      <c r="F4595" t="s">
        <v>998</v>
      </c>
      <c r="G4595" t="s">
        <v>977</v>
      </c>
      <c r="H4595">
        <v>6</v>
      </c>
    </row>
    <row r="4596" spans="2:8" x14ac:dyDescent="0.3">
      <c r="B4596" t="s">
        <v>1390</v>
      </c>
      <c r="C4596" t="s">
        <v>1391</v>
      </c>
      <c r="D4596" t="s">
        <v>1395</v>
      </c>
      <c r="E4596" t="s">
        <v>975</v>
      </c>
      <c r="F4596" t="s">
        <v>998</v>
      </c>
      <c r="G4596" t="s">
        <v>987</v>
      </c>
      <c r="H4596">
        <v>2</v>
      </c>
    </row>
    <row r="4597" spans="2:8" x14ac:dyDescent="0.3">
      <c r="B4597" t="s">
        <v>1390</v>
      </c>
      <c r="C4597" t="s">
        <v>1391</v>
      </c>
      <c r="D4597" t="s">
        <v>1395</v>
      </c>
      <c r="E4597" t="s">
        <v>982</v>
      </c>
      <c r="F4597" t="s">
        <v>998</v>
      </c>
      <c r="G4597" t="s">
        <v>987</v>
      </c>
      <c r="H4597">
        <v>0</v>
      </c>
    </row>
    <row r="4598" spans="2:8" x14ac:dyDescent="0.3">
      <c r="B4598" t="s">
        <v>1390</v>
      </c>
      <c r="C4598" t="s">
        <v>1391</v>
      </c>
      <c r="D4598" t="s">
        <v>1395</v>
      </c>
      <c r="E4598" t="s">
        <v>975</v>
      </c>
      <c r="F4598" t="s">
        <v>998</v>
      </c>
      <c r="G4598" t="s">
        <v>995</v>
      </c>
      <c r="H4598">
        <v>59</v>
      </c>
    </row>
    <row r="4599" spans="2:8" x14ac:dyDescent="0.3">
      <c r="B4599" t="s">
        <v>1390</v>
      </c>
      <c r="C4599" t="s">
        <v>1391</v>
      </c>
      <c r="D4599" t="s">
        <v>1395</v>
      </c>
      <c r="E4599" t="s">
        <v>982</v>
      </c>
      <c r="F4599" t="s">
        <v>998</v>
      </c>
      <c r="G4599" t="s">
        <v>995</v>
      </c>
      <c r="H4599">
        <v>50</v>
      </c>
    </row>
    <row r="4600" spans="2:8" x14ac:dyDescent="0.3">
      <c r="B4600" t="s">
        <v>1390</v>
      </c>
      <c r="C4600" t="s">
        <v>1391</v>
      </c>
      <c r="D4600" t="s">
        <v>1396</v>
      </c>
      <c r="E4600" t="s">
        <v>975</v>
      </c>
      <c r="F4600" t="s">
        <v>976</v>
      </c>
      <c r="G4600" t="s">
        <v>977</v>
      </c>
      <c r="H4600">
        <v>335</v>
      </c>
    </row>
    <row r="4601" spans="2:8" x14ac:dyDescent="0.3">
      <c r="B4601" t="s">
        <v>1390</v>
      </c>
      <c r="C4601" t="s">
        <v>1391</v>
      </c>
      <c r="D4601" t="s">
        <v>1396</v>
      </c>
      <c r="E4601" t="s">
        <v>982</v>
      </c>
      <c r="F4601" t="s">
        <v>976</v>
      </c>
      <c r="G4601" t="s">
        <v>977</v>
      </c>
      <c r="H4601">
        <v>321</v>
      </c>
    </row>
    <row r="4602" spans="2:8" x14ac:dyDescent="0.3">
      <c r="B4602" t="s">
        <v>1390</v>
      </c>
      <c r="C4602" t="s">
        <v>1391</v>
      </c>
      <c r="D4602" t="s">
        <v>1396</v>
      </c>
      <c r="E4602" t="s">
        <v>975</v>
      </c>
      <c r="F4602" t="s">
        <v>976</v>
      </c>
      <c r="G4602" t="s">
        <v>987</v>
      </c>
      <c r="H4602">
        <v>147</v>
      </c>
    </row>
    <row r="4603" spans="2:8" x14ac:dyDescent="0.3">
      <c r="B4603" t="s">
        <v>1390</v>
      </c>
      <c r="C4603" t="s">
        <v>1391</v>
      </c>
      <c r="D4603" t="s">
        <v>1396</v>
      </c>
      <c r="E4603" t="s">
        <v>982</v>
      </c>
      <c r="F4603" t="s">
        <v>976</v>
      </c>
      <c r="G4603" t="s">
        <v>987</v>
      </c>
      <c r="H4603">
        <v>138</v>
      </c>
    </row>
    <row r="4604" spans="2:8" x14ac:dyDescent="0.3">
      <c r="B4604" t="s">
        <v>1390</v>
      </c>
      <c r="C4604" t="s">
        <v>1391</v>
      </c>
      <c r="D4604" t="s">
        <v>1396</v>
      </c>
      <c r="E4604" t="s">
        <v>975</v>
      </c>
      <c r="F4604" t="s">
        <v>976</v>
      </c>
      <c r="G4604" t="s">
        <v>995</v>
      </c>
      <c r="H4604">
        <v>1299</v>
      </c>
    </row>
    <row r="4605" spans="2:8" x14ac:dyDescent="0.3">
      <c r="B4605" t="s">
        <v>1390</v>
      </c>
      <c r="C4605" t="s">
        <v>1391</v>
      </c>
      <c r="D4605" t="s">
        <v>1396</v>
      </c>
      <c r="E4605" t="s">
        <v>982</v>
      </c>
      <c r="F4605" t="s">
        <v>976</v>
      </c>
      <c r="G4605" t="s">
        <v>995</v>
      </c>
      <c r="H4605">
        <v>1412</v>
      </c>
    </row>
    <row r="4606" spans="2:8" x14ac:dyDescent="0.3">
      <c r="B4606" t="s">
        <v>1390</v>
      </c>
      <c r="C4606" t="s">
        <v>1391</v>
      </c>
      <c r="D4606" t="s">
        <v>1396</v>
      </c>
      <c r="E4606" t="s">
        <v>975</v>
      </c>
      <c r="F4606" t="s">
        <v>998</v>
      </c>
      <c r="G4606" t="s">
        <v>977</v>
      </c>
      <c r="H4606">
        <v>11</v>
      </c>
    </row>
    <row r="4607" spans="2:8" x14ac:dyDescent="0.3">
      <c r="B4607" t="s">
        <v>1390</v>
      </c>
      <c r="C4607" t="s">
        <v>1391</v>
      </c>
      <c r="D4607" t="s">
        <v>1396</v>
      </c>
      <c r="E4607" t="s">
        <v>982</v>
      </c>
      <c r="F4607" t="s">
        <v>998</v>
      </c>
      <c r="G4607" t="s">
        <v>977</v>
      </c>
      <c r="H4607">
        <v>11</v>
      </c>
    </row>
    <row r="4608" spans="2:8" x14ac:dyDescent="0.3">
      <c r="B4608" t="s">
        <v>1390</v>
      </c>
      <c r="C4608" t="s">
        <v>1391</v>
      </c>
      <c r="D4608" t="s">
        <v>1396</v>
      </c>
      <c r="E4608" t="s">
        <v>975</v>
      </c>
      <c r="F4608" t="s">
        <v>998</v>
      </c>
      <c r="G4608" t="s">
        <v>987</v>
      </c>
      <c r="H4608">
        <v>7</v>
      </c>
    </row>
    <row r="4609" spans="2:8" x14ac:dyDescent="0.3">
      <c r="B4609" t="s">
        <v>1390</v>
      </c>
      <c r="C4609" t="s">
        <v>1391</v>
      </c>
      <c r="D4609" t="s">
        <v>1396</v>
      </c>
      <c r="E4609" t="s">
        <v>982</v>
      </c>
      <c r="F4609" t="s">
        <v>998</v>
      </c>
      <c r="G4609" t="s">
        <v>987</v>
      </c>
      <c r="H4609">
        <v>9</v>
      </c>
    </row>
    <row r="4610" spans="2:8" x14ac:dyDescent="0.3">
      <c r="B4610" t="s">
        <v>1390</v>
      </c>
      <c r="C4610" t="s">
        <v>1391</v>
      </c>
      <c r="D4610" t="s">
        <v>1396</v>
      </c>
      <c r="E4610" t="s">
        <v>975</v>
      </c>
      <c r="F4610" t="s">
        <v>998</v>
      </c>
      <c r="G4610" t="s">
        <v>995</v>
      </c>
      <c r="H4610">
        <v>71</v>
      </c>
    </row>
    <row r="4611" spans="2:8" x14ac:dyDescent="0.3">
      <c r="B4611" t="s">
        <v>1390</v>
      </c>
      <c r="C4611" t="s">
        <v>1391</v>
      </c>
      <c r="D4611" t="s">
        <v>1396</v>
      </c>
      <c r="E4611" t="s">
        <v>982</v>
      </c>
      <c r="F4611" t="s">
        <v>998</v>
      </c>
      <c r="G4611" t="s">
        <v>995</v>
      </c>
      <c r="H4611">
        <v>45</v>
      </c>
    </row>
    <row r="4612" spans="2:8" x14ac:dyDescent="0.3">
      <c r="B4612" t="s">
        <v>1390</v>
      </c>
      <c r="C4612" t="s">
        <v>1391</v>
      </c>
      <c r="D4612" t="s">
        <v>1397</v>
      </c>
      <c r="E4612" t="s">
        <v>975</v>
      </c>
      <c r="F4612" t="s">
        <v>976</v>
      </c>
      <c r="G4612" t="s">
        <v>977</v>
      </c>
      <c r="H4612">
        <v>510</v>
      </c>
    </row>
    <row r="4613" spans="2:8" x14ac:dyDescent="0.3">
      <c r="B4613" t="s">
        <v>1390</v>
      </c>
      <c r="C4613" t="s">
        <v>1391</v>
      </c>
      <c r="D4613" t="s">
        <v>1397</v>
      </c>
      <c r="E4613" t="s">
        <v>982</v>
      </c>
      <c r="F4613" t="s">
        <v>976</v>
      </c>
      <c r="G4613" t="s">
        <v>977</v>
      </c>
      <c r="H4613">
        <v>498</v>
      </c>
    </row>
    <row r="4614" spans="2:8" x14ac:dyDescent="0.3">
      <c r="B4614" t="s">
        <v>1390</v>
      </c>
      <c r="C4614" t="s">
        <v>1391</v>
      </c>
      <c r="D4614" t="s">
        <v>1397</v>
      </c>
      <c r="E4614" t="s">
        <v>975</v>
      </c>
      <c r="F4614" t="s">
        <v>976</v>
      </c>
      <c r="G4614" t="s">
        <v>987</v>
      </c>
      <c r="H4614">
        <v>187</v>
      </c>
    </row>
    <row r="4615" spans="2:8" x14ac:dyDescent="0.3">
      <c r="B4615" t="s">
        <v>1390</v>
      </c>
      <c r="C4615" t="s">
        <v>1391</v>
      </c>
      <c r="D4615" t="s">
        <v>1397</v>
      </c>
      <c r="E4615" t="s">
        <v>982</v>
      </c>
      <c r="F4615" t="s">
        <v>976</v>
      </c>
      <c r="G4615" t="s">
        <v>987</v>
      </c>
      <c r="H4615">
        <v>225</v>
      </c>
    </row>
    <row r="4616" spans="2:8" x14ac:dyDescent="0.3">
      <c r="B4616" t="s">
        <v>1390</v>
      </c>
      <c r="C4616" t="s">
        <v>1391</v>
      </c>
      <c r="D4616" t="s">
        <v>1397</v>
      </c>
      <c r="E4616" t="s">
        <v>975</v>
      </c>
      <c r="F4616" t="s">
        <v>976</v>
      </c>
      <c r="G4616" t="s">
        <v>995</v>
      </c>
      <c r="H4616">
        <v>1660</v>
      </c>
    </row>
    <row r="4617" spans="2:8" x14ac:dyDescent="0.3">
      <c r="B4617" t="s">
        <v>1390</v>
      </c>
      <c r="C4617" t="s">
        <v>1391</v>
      </c>
      <c r="D4617" t="s">
        <v>1397</v>
      </c>
      <c r="E4617" t="s">
        <v>982</v>
      </c>
      <c r="F4617" t="s">
        <v>976</v>
      </c>
      <c r="G4617" t="s">
        <v>995</v>
      </c>
      <c r="H4617">
        <v>1755</v>
      </c>
    </row>
    <row r="4618" spans="2:8" x14ac:dyDescent="0.3">
      <c r="B4618" t="s">
        <v>1390</v>
      </c>
      <c r="C4618" t="s">
        <v>1391</v>
      </c>
      <c r="D4618" t="s">
        <v>1397</v>
      </c>
      <c r="E4618" t="s">
        <v>975</v>
      </c>
      <c r="F4618" t="s">
        <v>998</v>
      </c>
      <c r="G4618" t="s">
        <v>977</v>
      </c>
      <c r="H4618">
        <v>9</v>
      </c>
    </row>
    <row r="4619" spans="2:8" x14ac:dyDescent="0.3">
      <c r="B4619" t="s">
        <v>1390</v>
      </c>
      <c r="C4619" t="s">
        <v>1391</v>
      </c>
      <c r="D4619" t="s">
        <v>1397</v>
      </c>
      <c r="E4619" t="s">
        <v>982</v>
      </c>
      <c r="F4619" t="s">
        <v>998</v>
      </c>
      <c r="G4619" t="s">
        <v>977</v>
      </c>
      <c r="H4619">
        <v>2</v>
      </c>
    </row>
    <row r="4620" spans="2:8" x14ac:dyDescent="0.3">
      <c r="B4620" t="s">
        <v>1390</v>
      </c>
      <c r="C4620" t="s">
        <v>1391</v>
      </c>
      <c r="D4620" t="s">
        <v>1397</v>
      </c>
      <c r="E4620" t="s">
        <v>975</v>
      </c>
      <c r="F4620" t="s">
        <v>998</v>
      </c>
      <c r="G4620" t="s">
        <v>987</v>
      </c>
      <c r="H4620">
        <v>2</v>
      </c>
    </row>
    <row r="4621" spans="2:8" x14ac:dyDescent="0.3">
      <c r="B4621" t="s">
        <v>1390</v>
      </c>
      <c r="C4621" t="s">
        <v>1391</v>
      </c>
      <c r="D4621" t="s">
        <v>1397</v>
      </c>
      <c r="E4621" t="s">
        <v>982</v>
      </c>
      <c r="F4621" t="s">
        <v>998</v>
      </c>
      <c r="G4621" t="s">
        <v>987</v>
      </c>
      <c r="H4621">
        <v>4</v>
      </c>
    </row>
    <row r="4622" spans="2:8" x14ac:dyDescent="0.3">
      <c r="B4622" t="s">
        <v>1390</v>
      </c>
      <c r="C4622" t="s">
        <v>1391</v>
      </c>
      <c r="D4622" t="s">
        <v>1397</v>
      </c>
      <c r="E4622" t="s">
        <v>975</v>
      </c>
      <c r="F4622" t="s">
        <v>998</v>
      </c>
      <c r="G4622" t="s">
        <v>995</v>
      </c>
      <c r="H4622">
        <v>48</v>
      </c>
    </row>
    <row r="4623" spans="2:8" x14ac:dyDescent="0.3">
      <c r="B4623" t="s">
        <v>1390</v>
      </c>
      <c r="C4623" t="s">
        <v>1391</v>
      </c>
      <c r="D4623" t="s">
        <v>1397</v>
      </c>
      <c r="E4623" t="s">
        <v>982</v>
      </c>
      <c r="F4623" t="s">
        <v>998</v>
      </c>
      <c r="G4623" t="s">
        <v>995</v>
      </c>
      <c r="H4623">
        <v>49</v>
      </c>
    </row>
    <row r="4624" spans="2:8" x14ac:dyDescent="0.3">
      <c r="B4624" t="s">
        <v>1390</v>
      </c>
      <c r="C4624" t="s">
        <v>1391</v>
      </c>
      <c r="D4624" t="s">
        <v>1391</v>
      </c>
      <c r="E4624" t="s">
        <v>975</v>
      </c>
      <c r="F4624" t="s">
        <v>976</v>
      </c>
      <c r="G4624" t="s">
        <v>977</v>
      </c>
      <c r="H4624">
        <v>1715</v>
      </c>
    </row>
    <row r="4625" spans="2:8" x14ac:dyDescent="0.3">
      <c r="B4625" t="s">
        <v>1390</v>
      </c>
      <c r="C4625" t="s">
        <v>1391</v>
      </c>
      <c r="D4625" t="s">
        <v>1391</v>
      </c>
      <c r="E4625" t="s">
        <v>982</v>
      </c>
      <c r="F4625" t="s">
        <v>976</v>
      </c>
      <c r="G4625" t="s">
        <v>977</v>
      </c>
      <c r="H4625">
        <v>1609</v>
      </c>
    </row>
    <row r="4626" spans="2:8" x14ac:dyDescent="0.3">
      <c r="B4626" t="s">
        <v>1390</v>
      </c>
      <c r="C4626" t="s">
        <v>1391</v>
      </c>
      <c r="D4626" t="s">
        <v>1391</v>
      </c>
      <c r="E4626" t="s">
        <v>975</v>
      </c>
      <c r="F4626" t="s">
        <v>976</v>
      </c>
      <c r="G4626" t="s">
        <v>987</v>
      </c>
      <c r="H4626">
        <v>749</v>
      </c>
    </row>
    <row r="4627" spans="2:8" x14ac:dyDescent="0.3">
      <c r="B4627" t="s">
        <v>1390</v>
      </c>
      <c r="C4627" t="s">
        <v>1391</v>
      </c>
      <c r="D4627" t="s">
        <v>1391</v>
      </c>
      <c r="E4627" t="s">
        <v>982</v>
      </c>
      <c r="F4627" t="s">
        <v>976</v>
      </c>
      <c r="G4627" t="s">
        <v>987</v>
      </c>
      <c r="H4627">
        <v>802</v>
      </c>
    </row>
    <row r="4628" spans="2:8" x14ac:dyDescent="0.3">
      <c r="B4628" t="s">
        <v>1390</v>
      </c>
      <c r="C4628" t="s">
        <v>1391</v>
      </c>
      <c r="D4628" t="s">
        <v>1391</v>
      </c>
      <c r="E4628" t="s">
        <v>975</v>
      </c>
      <c r="F4628" t="s">
        <v>976</v>
      </c>
      <c r="G4628" t="s">
        <v>995</v>
      </c>
      <c r="H4628">
        <v>7052</v>
      </c>
    </row>
    <row r="4629" spans="2:8" x14ac:dyDescent="0.3">
      <c r="B4629" t="s">
        <v>1390</v>
      </c>
      <c r="C4629" t="s">
        <v>1391</v>
      </c>
      <c r="D4629" t="s">
        <v>1391</v>
      </c>
      <c r="E4629" t="s">
        <v>982</v>
      </c>
      <c r="F4629" t="s">
        <v>976</v>
      </c>
      <c r="G4629" t="s">
        <v>995</v>
      </c>
      <c r="H4629">
        <v>7838</v>
      </c>
    </row>
    <row r="4630" spans="2:8" x14ac:dyDescent="0.3">
      <c r="B4630" t="s">
        <v>1390</v>
      </c>
      <c r="C4630" t="s">
        <v>1391</v>
      </c>
      <c r="D4630" t="s">
        <v>1391</v>
      </c>
      <c r="E4630" t="s">
        <v>975</v>
      </c>
      <c r="F4630" t="s">
        <v>998</v>
      </c>
      <c r="G4630" t="s">
        <v>977</v>
      </c>
      <c r="H4630">
        <v>87</v>
      </c>
    </row>
    <row r="4631" spans="2:8" x14ac:dyDescent="0.3">
      <c r="B4631" t="s">
        <v>1390</v>
      </c>
      <c r="C4631" t="s">
        <v>1391</v>
      </c>
      <c r="D4631" t="s">
        <v>1391</v>
      </c>
      <c r="E4631" t="s">
        <v>982</v>
      </c>
      <c r="F4631" t="s">
        <v>998</v>
      </c>
      <c r="G4631" t="s">
        <v>977</v>
      </c>
      <c r="H4631">
        <v>82</v>
      </c>
    </row>
    <row r="4632" spans="2:8" x14ac:dyDescent="0.3">
      <c r="B4632" t="s">
        <v>1390</v>
      </c>
      <c r="C4632" t="s">
        <v>1391</v>
      </c>
      <c r="D4632" t="s">
        <v>1391</v>
      </c>
      <c r="E4632" t="s">
        <v>975</v>
      </c>
      <c r="F4632" t="s">
        <v>998</v>
      </c>
      <c r="G4632" t="s">
        <v>987</v>
      </c>
      <c r="H4632">
        <v>47</v>
      </c>
    </row>
    <row r="4633" spans="2:8" x14ac:dyDescent="0.3">
      <c r="B4633" t="s">
        <v>1390</v>
      </c>
      <c r="C4633" t="s">
        <v>1391</v>
      </c>
      <c r="D4633" t="s">
        <v>1391</v>
      </c>
      <c r="E4633" t="s">
        <v>982</v>
      </c>
      <c r="F4633" t="s">
        <v>998</v>
      </c>
      <c r="G4633" t="s">
        <v>987</v>
      </c>
      <c r="H4633">
        <v>38</v>
      </c>
    </row>
    <row r="4634" spans="2:8" x14ac:dyDescent="0.3">
      <c r="B4634" t="s">
        <v>1390</v>
      </c>
      <c r="C4634" t="s">
        <v>1391</v>
      </c>
      <c r="D4634" t="s">
        <v>1391</v>
      </c>
      <c r="E4634" t="s">
        <v>975</v>
      </c>
      <c r="F4634" t="s">
        <v>998</v>
      </c>
      <c r="G4634" t="s">
        <v>995</v>
      </c>
      <c r="H4634">
        <v>614</v>
      </c>
    </row>
    <row r="4635" spans="2:8" x14ac:dyDescent="0.3">
      <c r="B4635" t="s">
        <v>1390</v>
      </c>
      <c r="C4635" t="s">
        <v>1391</v>
      </c>
      <c r="D4635" t="s">
        <v>1391</v>
      </c>
      <c r="E4635" t="s">
        <v>982</v>
      </c>
      <c r="F4635" t="s">
        <v>998</v>
      </c>
      <c r="G4635" t="s">
        <v>995</v>
      </c>
      <c r="H4635">
        <v>571</v>
      </c>
    </row>
    <row r="4636" spans="2:8" x14ac:dyDescent="0.3">
      <c r="B4636" t="s">
        <v>1390</v>
      </c>
      <c r="C4636" t="s">
        <v>1391</v>
      </c>
      <c r="D4636" t="s">
        <v>1398</v>
      </c>
      <c r="E4636" t="s">
        <v>975</v>
      </c>
      <c r="F4636" t="s">
        <v>976</v>
      </c>
      <c r="G4636" t="s">
        <v>977</v>
      </c>
      <c r="H4636">
        <v>469</v>
      </c>
    </row>
    <row r="4637" spans="2:8" x14ac:dyDescent="0.3">
      <c r="B4637" t="s">
        <v>1390</v>
      </c>
      <c r="C4637" t="s">
        <v>1391</v>
      </c>
      <c r="D4637" t="s">
        <v>1398</v>
      </c>
      <c r="E4637" t="s">
        <v>982</v>
      </c>
      <c r="F4637" t="s">
        <v>976</v>
      </c>
      <c r="G4637" t="s">
        <v>977</v>
      </c>
      <c r="H4637">
        <v>483</v>
      </c>
    </row>
    <row r="4638" spans="2:8" x14ac:dyDescent="0.3">
      <c r="B4638" t="s">
        <v>1390</v>
      </c>
      <c r="C4638" t="s">
        <v>1391</v>
      </c>
      <c r="D4638" t="s">
        <v>1398</v>
      </c>
      <c r="E4638" t="s">
        <v>975</v>
      </c>
      <c r="F4638" t="s">
        <v>976</v>
      </c>
      <c r="G4638" t="s">
        <v>987</v>
      </c>
      <c r="H4638">
        <v>230</v>
      </c>
    </row>
    <row r="4639" spans="2:8" x14ac:dyDescent="0.3">
      <c r="B4639" t="s">
        <v>1390</v>
      </c>
      <c r="C4639" t="s">
        <v>1391</v>
      </c>
      <c r="D4639" t="s">
        <v>1398</v>
      </c>
      <c r="E4639" t="s">
        <v>982</v>
      </c>
      <c r="F4639" t="s">
        <v>976</v>
      </c>
      <c r="G4639" t="s">
        <v>987</v>
      </c>
      <c r="H4639">
        <v>214</v>
      </c>
    </row>
    <row r="4640" spans="2:8" x14ac:dyDescent="0.3">
      <c r="B4640" t="s">
        <v>1390</v>
      </c>
      <c r="C4640" t="s">
        <v>1391</v>
      </c>
      <c r="D4640" t="s">
        <v>1398</v>
      </c>
      <c r="E4640" t="s">
        <v>975</v>
      </c>
      <c r="F4640" t="s">
        <v>976</v>
      </c>
      <c r="G4640" t="s">
        <v>995</v>
      </c>
      <c r="H4640">
        <v>1784</v>
      </c>
    </row>
    <row r="4641" spans="2:8" x14ac:dyDescent="0.3">
      <c r="B4641" t="s">
        <v>1390</v>
      </c>
      <c r="C4641" t="s">
        <v>1391</v>
      </c>
      <c r="D4641" t="s">
        <v>1398</v>
      </c>
      <c r="E4641" t="s">
        <v>982</v>
      </c>
      <c r="F4641" t="s">
        <v>976</v>
      </c>
      <c r="G4641" t="s">
        <v>995</v>
      </c>
      <c r="H4641">
        <v>1832</v>
      </c>
    </row>
    <row r="4642" spans="2:8" x14ac:dyDescent="0.3">
      <c r="B4642" t="s">
        <v>1390</v>
      </c>
      <c r="C4642" t="s">
        <v>1391</v>
      </c>
      <c r="D4642" t="s">
        <v>1398</v>
      </c>
      <c r="E4642" t="s">
        <v>975</v>
      </c>
      <c r="F4642" t="s">
        <v>998</v>
      </c>
      <c r="G4642" t="s">
        <v>977</v>
      </c>
      <c r="H4642">
        <v>3</v>
      </c>
    </row>
    <row r="4643" spans="2:8" x14ac:dyDescent="0.3">
      <c r="B4643" t="s">
        <v>1390</v>
      </c>
      <c r="C4643" t="s">
        <v>1391</v>
      </c>
      <c r="D4643" t="s">
        <v>1398</v>
      </c>
      <c r="E4643" t="s">
        <v>982</v>
      </c>
      <c r="F4643" t="s">
        <v>998</v>
      </c>
      <c r="G4643" t="s">
        <v>977</v>
      </c>
      <c r="H4643">
        <v>4</v>
      </c>
    </row>
    <row r="4644" spans="2:8" x14ac:dyDescent="0.3">
      <c r="B4644" t="s">
        <v>1390</v>
      </c>
      <c r="C4644" t="s">
        <v>1391</v>
      </c>
      <c r="D4644" t="s">
        <v>1398</v>
      </c>
      <c r="E4644" t="s">
        <v>975</v>
      </c>
      <c r="F4644" t="s">
        <v>998</v>
      </c>
      <c r="G4644" t="s">
        <v>987</v>
      </c>
      <c r="H4644">
        <v>4</v>
      </c>
    </row>
    <row r="4645" spans="2:8" x14ac:dyDescent="0.3">
      <c r="B4645" t="s">
        <v>1390</v>
      </c>
      <c r="C4645" t="s">
        <v>1391</v>
      </c>
      <c r="D4645" t="s">
        <v>1398</v>
      </c>
      <c r="E4645" t="s">
        <v>982</v>
      </c>
      <c r="F4645" t="s">
        <v>998</v>
      </c>
      <c r="G4645" t="s">
        <v>987</v>
      </c>
      <c r="H4645">
        <v>5</v>
      </c>
    </row>
    <row r="4646" spans="2:8" x14ac:dyDescent="0.3">
      <c r="B4646" t="s">
        <v>1390</v>
      </c>
      <c r="C4646" t="s">
        <v>1391</v>
      </c>
      <c r="D4646" t="s">
        <v>1398</v>
      </c>
      <c r="E4646" t="s">
        <v>975</v>
      </c>
      <c r="F4646" t="s">
        <v>998</v>
      </c>
      <c r="G4646" t="s">
        <v>995</v>
      </c>
      <c r="H4646">
        <v>125</v>
      </c>
    </row>
    <row r="4647" spans="2:8" x14ac:dyDescent="0.3">
      <c r="B4647" t="s">
        <v>1390</v>
      </c>
      <c r="C4647" t="s">
        <v>1391</v>
      </c>
      <c r="D4647" t="s">
        <v>1398</v>
      </c>
      <c r="E4647" t="s">
        <v>982</v>
      </c>
      <c r="F4647" t="s">
        <v>998</v>
      </c>
      <c r="G4647" t="s">
        <v>995</v>
      </c>
      <c r="H4647">
        <v>89</v>
      </c>
    </row>
    <row r="4648" spans="2:8" x14ac:dyDescent="0.3">
      <c r="B4648" t="s">
        <v>1390</v>
      </c>
      <c r="C4648" t="s">
        <v>1391</v>
      </c>
      <c r="D4648" t="s">
        <v>1399</v>
      </c>
      <c r="E4648" t="s">
        <v>975</v>
      </c>
      <c r="F4648" t="s">
        <v>976</v>
      </c>
      <c r="G4648" t="s">
        <v>977</v>
      </c>
      <c r="H4648">
        <v>388</v>
      </c>
    </row>
    <row r="4649" spans="2:8" x14ac:dyDescent="0.3">
      <c r="B4649" t="s">
        <v>1390</v>
      </c>
      <c r="C4649" t="s">
        <v>1391</v>
      </c>
      <c r="D4649" t="s">
        <v>1399</v>
      </c>
      <c r="E4649" t="s">
        <v>982</v>
      </c>
      <c r="F4649" t="s">
        <v>976</v>
      </c>
      <c r="G4649" t="s">
        <v>977</v>
      </c>
      <c r="H4649">
        <v>398</v>
      </c>
    </row>
    <row r="4650" spans="2:8" x14ac:dyDescent="0.3">
      <c r="B4650" t="s">
        <v>1390</v>
      </c>
      <c r="C4650" t="s">
        <v>1391</v>
      </c>
      <c r="D4650" t="s">
        <v>1399</v>
      </c>
      <c r="E4650" t="s">
        <v>975</v>
      </c>
      <c r="F4650" t="s">
        <v>976</v>
      </c>
      <c r="G4650" t="s">
        <v>987</v>
      </c>
      <c r="H4650">
        <v>165</v>
      </c>
    </row>
    <row r="4651" spans="2:8" x14ac:dyDescent="0.3">
      <c r="B4651" t="s">
        <v>1390</v>
      </c>
      <c r="C4651" t="s">
        <v>1391</v>
      </c>
      <c r="D4651" t="s">
        <v>1399</v>
      </c>
      <c r="E4651" t="s">
        <v>982</v>
      </c>
      <c r="F4651" t="s">
        <v>976</v>
      </c>
      <c r="G4651" t="s">
        <v>987</v>
      </c>
      <c r="H4651">
        <v>165</v>
      </c>
    </row>
    <row r="4652" spans="2:8" x14ac:dyDescent="0.3">
      <c r="B4652" t="s">
        <v>1390</v>
      </c>
      <c r="C4652" t="s">
        <v>1391</v>
      </c>
      <c r="D4652" t="s">
        <v>1399</v>
      </c>
      <c r="E4652" t="s">
        <v>975</v>
      </c>
      <c r="F4652" t="s">
        <v>976</v>
      </c>
      <c r="G4652" t="s">
        <v>995</v>
      </c>
      <c r="H4652">
        <v>1325</v>
      </c>
    </row>
    <row r="4653" spans="2:8" x14ac:dyDescent="0.3">
      <c r="B4653" t="s">
        <v>1390</v>
      </c>
      <c r="C4653" t="s">
        <v>1391</v>
      </c>
      <c r="D4653" t="s">
        <v>1399</v>
      </c>
      <c r="E4653" t="s">
        <v>982</v>
      </c>
      <c r="F4653" t="s">
        <v>976</v>
      </c>
      <c r="G4653" t="s">
        <v>995</v>
      </c>
      <c r="H4653">
        <v>1366</v>
      </c>
    </row>
    <row r="4654" spans="2:8" x14ac:dyDescent="0.3">
      <c r="B4654" t="s">
        <v>1390</v>
      </c>
      <c r="C4654" t="s">
        <v>1391</v>
      </c>
      <c r="D4654" t="s">
        <v>1399</v>
      </c>
      <c r="E4654" t="s">
        <v>975</v>
      </c>
      <c r="F4654" t="s">
        <v>998</v>
      </c>
      <c r="G4654" t="s">
        <v>977</v>
      </c>
      <c r="H4654">
        <v>4</v>
      </c>
    </row>
    <row r="4655" spans="2:8" x14ac:dyDescent="0.3">
      <c r="B4655" t="s">
        <v>1390</v>
      </c>
      <c r="C4655" t="s">
        <v>1391</v>
      </c>
      <c r="D4655" t="s">
        <v>1399</v>
      </c>
      <c r="E4655" t="s">
        <v>982</v>
      </c>
      <c r="F4655" t="s">
        <v>998</v>
      </c>
      <c r="G4655" t="s">
        <v>977</v>
      </c>
      <c r="H4655">
        <v>6</v>
      </c>
    </row>
    <row r="4656" spans="2:8" x14ac:dyDescent="0.3">
      <c r="B4656" t="s">
        <v>1390</v>
      </c>
      <c r="C4656" t="s">
        <v>1391</v>
      </c>
      <c r="D4656" t="s">
        <v>1399</v>
      </c>
      <c r="E4656" t="s">
        <v>975</v>
      </c>
      <c r="F4656" t="s">
        <v>998</v>
      </c>
      <c r="G4656" t="s">
        <v>987</v>
      </c>
      <c r="H4656">
        <v>2</v>
      </c>
    </row>
    <row r="4657" spans="2:8" x14ac:dyDescent="0.3">
      <c r="B4657" t="s">
        <v>1390</v>
      </c>
      <c r="C4657" t="s">
        <v>1391</v>
      </c>
      <c r="D4657" t="s">
        <v>1399</v>
      </c>
      <c r="E4657" t="s">
        <v>982</v>
      </c>
      <c r="F4657" t="s">
        <v>998</v>
      </c>
      <c r="G4657" t="s">
        <v>987</v>
      </c>
      <c r="H4657">
        <v>4</v>
      </c>
    </row>
    <row r="4658" spans="2:8" x14ac:dyDescent="0.3">
      <c r="B4658" t="s">
        <v>1390</v>
      </c>
      <c r="C4658" t="s">
        <v>1391</v>
      </c>
      <c r="D4658" t="s">
        <v>1399</v>
      </c>
      <c r="E4658" t="s">
        <v>975</v>
      </c>
      <c r="F4658" t="s">
        <v>998</v>
      </c>
      <c r="G4658" t="s">
        <v>995</v>
      </c>
      <c r="H4658">
        <v>79</v>
      </c>
    </row>
    <row r="4659" spans="2:8" x14ac:dyDescent="0.3">
      <c r="B4659" t="s">
        <v>1390</v>
      </c>
      <c r="C4659" t="s">
        <v>1391</v>
      </c>
      <c r="D4659" t="s">
        <v>1399</v>
      </c>
      <c r="E4659" t="s">
        <v>982</v>
      </c>
      <c r="F4659" t="s">
        <v>998</v>
      </c>
      <c r="G4659" t="s">
        <v>995</v>
      </c>
      <c r="H4659">
        <v>50</v>
      </c>
    </row>
    <row r="4660" spans="2:8" x14ac:dyDescent="0.3">
      <c r="B4660" t="s">
        <v>1390</v>
      </c>
      <c r="C4660" t="s">
        <v>1391</v>
      </c>
      <c r="D4660" t="s">
        <v>1400</v>
      </c>
      <c r="E4660" t="s">
        <v>975</v>
      </c>
      <c r="F4660" t="s">
        <v>976</v>
      </c>
      <c r="G4660" t="s">
        <v>977</v>
      </c>
      <c r="H4660">
        <v>434</v>
      </c>
    </row>
    <row r="4661" spans="2:8" x14ac:dyDescent="0.3">
      <c r="B4661" t="s">
        <v>1390</v>
      </c>
      <c r="C4661" t="s">
        <v>1391</v>
      </c>
      <c r="D4661" t="s">
        <v>1400</v>
      </c>
      <c r="E4661" t="s">
        <v>982</v>
      </c>
      <c r="F4661" t="s">
        <v>976</v>
      </c>
      <c r="G4661" t="s">
        <v>977</v>
      </c>
      <c r="H4661">
        <v>459</v>
      </c>
    </row>
    <row r="4662" spans="2:8" x14ac:dyDescent="0.3">
      <c r="B4662" t="s">
        <v>1390</v>
      </c>
      <c r="C4662" t="s">
        <v>1391</v>
      </c>
      <c r="D4662" t="s">
        <v>1400</v>
      </c>
      <c r="E4662" t="s">
        <v>975</v>
      </c>
      <c r="F4662" t="s">
        <v>976</v>
      </c>
      <c r="G4662" t="s">
        <v>987</v>
      </c>
      <c r="H4662">
        <v>299</v>
      </c>
    </row>
    <row r="4663" spans="2:8" x14ac:dyDescent="0.3">
      <c r="B4663" t="s">
        <v>1390</v>
      </c>
      <c r="C4663" t="s">
        <v>1391</v>
      </c>
      <c r="D4663" t="s">
        <v>1400</v>
      </c>
      <c r="E4663" t="s">
        <v>982</v>
      </c>
      <c r="F4663" t="s">
        <v>976</v>
      </c>
      <c r="G4663" t="s">
        <v>987</v>
      </c>
      <c r="H4663">
        <v>296</v>
      </c>
    </row>
    <row r="4664" spans="2:8" x14ac:dyDescent="0.3">
      <c r="B4664" t="s">
        <v>1390</v>
      </c>
      <c r="C4664" t="s">
        <v>1391</v>
      </c>
      <c r="D4664" t="s">
        <v>1400</v>
      </c>
      <c r="E4664" t="s">
        <v>975</v>
      </c>
      <c r="F4664" t="s">
        <v>976</v>
      </c>
      <c r="G4664" t="s">
        <v>995</v>
      </c>
      <c r="H4664">
        <v>1951</v>
      </c>
    </row>
    <row r="4665" spans="2:8" x14ac:dyDescent="0.3">
      <c r="B4665" t="s">
        <v>1390</v>
      </c>
      <c r="C4665" t="s">
        <v>1391</v>
      </c>
      <c r="D4665" t="s">
        <v>1400</v>
      </c>
      <c r="E4665" t="s">
        <v>982</v>
      </c>
      <c r="F4665" t="s">
        <v>976</v>
      </c>
      <c r="G4665" t="s">
        <v>995</v>
      </c>
      <c r="H4665">
        <v>2085</v>
      </c>
    </row>
    <row r="4666" spans="2:8" x14ac:dyDescent="0.3">
      <c r="B4666" t="s">
        <v>1390</v>
      </c>
      <c r="C4666" t="s">
        <v>1391</v>
      </c>
      <c r="D4666" t="s">
        <v>1400</v>
      </c>
      <c r="E4666" t="s">
        <v>975</v>
      </c>
      <c r="F4666" t="s">
        <v>998</v>
      </c>
      <c r="G4666" t="s">
        <v>977</v>
      </c>
      <c r="H4666">
        <v>13</v>
      </c>
    </row>
    <row r="4667" spans="2:8" x14ac:dyDescent="0.3">
      <c r="B4667" t="s">
        <v>1390</v>
      </c>
      <c r="C4667" t="s">
        <v>1391</v>
      </c>
      <c r="D4667" t="s">
        <v>1400</v>
      </c>
      <c r="E4667" t="s">
        <v>982</v>
      </c>
      <c r="F4667" t="s">
        <v>998</v>
      </c>
      <c r="G4667" t="s">
        <v>977</v>
      </c>
      <c r="H4667">
        <v>8</v>
      </c>
    </row>
    <row r="4668" spans="2:8" x14ac:dyDescent="0.3">
      <c r="B4668" t="s">
        <v>1390</v>
      </c>
      <c r="C4668" t="s">
        <v>1391</v>
      </c>
      <c r="D4668" t="s">
        <v>1400</v>
      </c>
      <c r="E4668" t="s">
        <v>975</v>
      </c>
      <c r="F4668" t="s">
        <v>998</v>
      </c>
      <c r="G4668" t="s">
        <v>987</v>
      </c>
      <c r="H4668">
        <v>4</v>
      </c>
    </row>
    <row r="4669" spans="2:8" x14ac:dyDescent="0.3">
      <c r="B4669" t="s">
        <v>1390</v>
      </c>
      <c r="C4669" t="s">
        <v>1391</v>
      </c>
      <c r="D4669" t="s">
        <v>1400</v>
      </c>
      <c r="E4669" t="s">
        <v>982</v>
      </c>
      <c r="F4669" t="s">
        <v>998</v>
      </c>
      <c r="G4669" t="s">
        <v>987</v>
      </c>
      <c r="H4669">
        <v>4</v>
      </c>
    </row>
    <row r="4670" spans="2:8" x14ac:dyDescent="0.3">
      <c r="B4670" t="s">
        <v>1390</v>
      </c>
      <c r="C4670" t="s">
        <v>1391</v>
      </c>
      <c r="D4670" t="s">
        <v>1400</v>
      </c>
      <c r="E4670" t="s">
        <v>975</v>
      </c>
      <c r="F4670" t="s">
        <v>998</v>
      </c>
      <c r="G4670" t="s">
        <v>995</v>
      </c>
      <c r="H4670">
        <v>104</v>
      </c>
    </row>
    <row r="4671" spans="2:8" x14ac:dyDescent="0.3">
      <c r="B4671" t="s">
        <v>1390</v>
      </c>
      <c r="C4671" t="s">
        <v>1391</v>
      </c>
      <c r="D4671" t="s">
        <v>1400</v>
      </c>
      <c r="E4671" t="s">
        <v>982</v>
      </c>
      <c r="F4671" t="s">
        <v>998</v>
      </c>
      <c r="G4671" t="s">
        <v>995</v>
      </c>
      <c r="H4671">
        <v>87</v>
      </c>
    </row>
    <row r="4672" spans="2:8" x14ac:dyDescent="0.3">
      <c r="B4672" t="s">
        <v>1390</v>
      </c>
      <c r="C4672" t="s">
        <v>1391</v>
      </c>
      <c r="D4672" t="s">
        <v>1401</v>
      </c>
      <c r="E4672" t="s">
        <v>975</v>
      </c>
      <c r="F4672" t="s">
        <v>976</v>
      </c>
      <c r="G4672" t="s">
        <v>977</v>
      </c>
      <c r="H4672">
        <v>216</v>
      </c>
    </row>
    <row r="4673" spans="2:8" x14ac:dyDescent="0.3">
      <c r="B4673" t="s">
        <v>1390</v>
      </c>
      <c r="C4673" t="s">
        <v>1391</v>
      </c>
      <c r="D4673" t="s">
        <v>1401</v>
      </c>
      <c r="E4673" t="s">
        <v>982</v>
      </c>
      <c r="F4673" t="s">
        <v>976</v>
      </c>
      <c r="G4673" t="s">
        <v>977</v>
      </c>
      <c r="H4673">
        <v>239</v>
      </c>
    </row>
    <row r="4674" spans="2:8" x14ac:dyDescent="0.3">
      <c r="B4674" t="s">
        <v>1390</v>
      </c>
      <c r="C4674" t="s">
        <v>1391</v>
      </c>
      <c r="D4674" t="s">
        <v>1401</v>
      </c>
      <c r="E4674" t="s">
        <v>975</v>
      </c>
      <c r="F4674" t="s">
        <v>976</v>
      </c>
      <c r="G4674" t="s">
        <v>987</v>
      </c>
      <c r="H4674">
        <v>134</v>
      </c>
    </row>
    <row r="4675" spans="2:8" x14ac:dyDescent="0.3">
      <c r="B4675" t="s">
        <v>1390</v>
      </c>
      <c r="C4675" t="s">
        <v>1391</v>
      </c>
      <c r="D4675" t="s">
        <v>1401</v>
      </c>
      <c r="E4675" t="s">
        <v>982</v>
      </c>
      <c r="F4675" t="s">
        <v>976</v>
      </c>
      <c r="G4675" t="s">
        <v>987</v>
      </c>
      <c r="H4675">
        <v>105</v>
      </c>
    </row>
    <row r="4676" spans="2:8" x14ac:dyDescent="0.3">
      <c r="B4676" t="s">
        <v>1390</v>
      </c>
      <c r="C4676" t="s">
        <v>1391</v>
      </c>
      <c r="D4676" t="s">
        <v>1401</v>
      </c>
      <c r="E4676" t="s">
        <v>975</v>
      </c>
      <c r="F4676" t="s">
        <v>976</v>
      </c>
      <c r="G4676" t="s">
        <v>995</v>
      </c>
      <c r="H4676">
        <v>972</v>
      </c>
    </row>
    <row r="4677" spans="2:8" x14ac:dyDescent="0.3">
      <c r="B4677" t="s">
        <v>1390</v>
      </c>
      <c r="C4677" t="s">
        <v>1391</v>
      </c>
      <c r="D4677" t="s">
        <v>1401</v>
      </c>
      <c r="E4677" t="s">
        <v>982</v>
      </c>
      <c r="F4677" t="s">
        <v>976</v>
      </c>
      <c r="G4677" t="s">
        <v>995</v>
      </c>
      <c r="H4677">
        <v>986</v>
      </c>
    </row>
    <row r="4678" spans="2:8" x14ac:dyDescent="0.3">
      <c r="B4678" t="s">
        <v>1390</v>
      </c>
      <c r="C4678" t="s">
        <v>1391</v>
      </c>
      <c r="D4678" t="s">
        <v>1401</v>
      </c>
      <c r="E4678" t="s">
        <v>975</v>
      </c>
      <c r="F4678" t="s">
        <v>998</v>
      </c>
      <c r="G4678" t="s">
        <v>977</v>
      </c>
      <c r="H4678">
        <v>7</v>
      </c>
    </row>
    <row r="4679" spans="2:8" x14ac:dyDescent="0.3">
      <c r="B4679" t="s">
        <v>1390</v>
      </c>
      <c r="C4679" t="s">
        <v>1391</v>
      </c>
      <c r="D4679" t="s">
        <v>1401</v>
      </c>
      <c r="E4679" t="s">
        <v>982</v>
      </c>
      <c r="F4679" t="s">
        <v>998</v>
      </c>
      <c r="G4679" t="s">
        <v>977</v>
      </c>
      <c r="H4679">
        <v>5</v>
      </c>
    </row>
    <row r="4680" spans="2:8" x14ac:dyDescent="0.3">
      <c r="B4680" t="s">
        <v>1390</v>
      </c>
      <c r="C4680" t="s">
        <v>1391</v>
      </c>
      <c r="D4680" t="s">
        <v>1401</v>
      </c>
      <c r="E4680" t="s">
        <v>975</v>
      </c>
      <c r="F4680" t="s">
        <v>998</v>
      </c>
      <c r="G4680" t="s">
        <v>987</v>
      </c>
      <c r="H4680">
        <v>3</v>
      </c>
    </row>
    <row r="4681" spans="2:8" x14ac:dyDescent="0.3">
      <c r="B4681" t="s">
        <v>1390</v>
      </c>
      <c r="C4681" t="s">
        <v>1391</v>
      </c>
      <c r="D4681" t="s">
        <v>1401</v>
      </c>
      <c r="E4681" t="s">
        <v>982</v>
      </c>
      <c r="F4681" t="s">
        <v>998</v>
      </c>
      <c r="G4681" t="s">
        <v>987</v>
      </c>
      <c r="H4681">
        <v>0</v>
      </c>
    </row>
    <row r="4682" spans="2:8" x14ac:dyDescent="0.3">
      <c r="B4682" t="s">
        <v>1390</v>
      </c>
      <c r="C4682" t="s">
        <v>1391</v>
      </c>
      <c r="D4682" t="s">
        <v>1401</v>
      </c>
      <c r="E4682" t="s">
        <v>975</v>
      </c>
      <c r="F4682" t="s">
        <v>998</v>
      </c>
      <c r="G4682" t="s">
        <v>995</v>
      </c>
      <c r="H4682">
        <v>34</v>
      </c>
    </row>
    <row r="4683" spans="2:8" x14ac:dyDescent="0.3">
      <c r="B4683" t="s">
        <v>1390</v>
      </c>
      <c r="C4683" t="s">
        <v>1391</v>
      </c>
      <c r="D4683" t="s">
        <v>1401</v>
      </c>
      <c r="E4683" t="s">
        <v>982</v>
      </c>
      <c r="F4683" t="s">
        <v>998</v>
      </c>
      <c r="G4683" t="s">
        <v>995</v>
      </c>
      <c r="H4683">
        <v>20</v>
      </c>
    </row>
    <row r="4684" spans="2:8" x14ac:dyDescent="0.3">
      <c r="B4684" t="s">
        <v>1390</v>
      </c>
      <c r="C4684" t="s">
        <v>1391</v>
      </c>
      <c r="D4684" t="s">
        <v>1402</v>
      </c>
      <c r="E4684" t="s">
        <v>975</v>
      </c>
      <c r="F4684" t="s">
        <v>976</v>
      </c>
      <c r="G4684" t="s">
        <v>977</v>
      </c>
      <c r="H4684">
        <v>371</v>
      </c>
    </row>
    <row r="4685" spans="2:8" x14ac:dyDescent="0.3">
      <c r="B4685" t="s">
        <v>1390</v>
      </c>
      <c r="C4685" t="s">
        <v>1391</v>
      </c>
      <c r="D4685" t="s">
        <v>1402</v>
      </c>
      <c r="E4685" t="s">
        <v>982</v>
      </c>
      <c r="F4685" t="s">
        <v>976</v>
      </c>
      <c r="G4685" t="s">
        <v>977</v>
      </c>
      <c r="H4685">
        <v>332</v>
      </c>
    </row>
    <row r="4686" spans="2:8" x14ac:dyDescent="0.3">
      <c r="B4686" t="s">
        <v>1390</v>
      </c>
      <c r="C4686" t="s">
        <v>1391</v>
      </c>
      <c r="D4686" t="s">
        <v>1402</v>
      </c>
      <c r="E4686" t="s">
        <v>975</v>
      </c>
      <c r="F4686" t="s">
        <v>976</v>
      </c>
      <c r="G4686" t="s">
        <v>987</v>
      </c>
      <c r="H4686">
        <v>196</v>
      </c>
    </row>
    <row r="4687" spans="2:8" x14ac:dyDescent="0.3">
      <c r="B4687" t="s">
        <v>1390</v>
      </c>
      <c r="C4687" t="s">
        <v>1391</v>
      </c>
      <c r="D4687" t="s">
        <v>1402</v>
      </c>
      <c r="E4687" t="s">
        <v>982</v>
      </c>
      <c r="F4687" t="s">
        <v>976</v>
      </c>
      <c r="G4687" t="s">
        <v>987</v>
      </c>
      <c r="H4687">
        <v>205</v>
      </c>
    </row>
    <row r="4688" spans="2:8" x14ac:dyDescent="0.3">
      <c r="B4688" t="s">
        <v>1390</v>
      </c>
      <c r="C4688" t="s">
        <v>1391</v>
      </c>
      <c r="D4688" t="s">
        <v>1402</v>
      </c>
      <c r="E4688" t="s">
        <v>975</v>
      </c>
      <c r="F4688" t="s">
        <v>976</v>
      </c>
      <c r="G4688" t="s">
        <v>995</v>
      </c>
      <c r="H4688">
        <v>1252</v>
      </c>
    </row>
    <row r="4689" spans="2:8" x14ac:dyDescent="0.3">
      <c r="B4689" t="s">
        <v>1390</v>
      </c>
      <c r="C4689" t="s">
        <v>1391</v>
      </c>
      <c r="D4689" t="s">
        <v>1402</v>
      </c>
      <c r="E4689" t="s">
        <v>982</v>
      </c>
      <c r="F4689" t="s">
        <v>976</v>
      </c>
      <c r="G4689" t="s">
        <v>995</v>
      </c>
      <c r="H4689">
        <v>1324</v>
      </c>
    </row>
    <row r="4690" spans="2:8" x14ac:dyDescent="0.3">
      <c r="B4690" t="s">
        <v>1390</v>
      </c>
      <c r="C4690" t="s">
        <v>1391</v>
      </c>
      <c r="D4690" t="s">
        <v>1402</v>
      </c>
      <c r="E4690" t="s">
        <v>975</v>
      </c>
      <c r="F4690" t="s">
        <v>998</v>
      </c>
      <c r="G4690" t="s">
        <v>977</v>
      </c>
      <c r="H4690">
        <v>4</v>
      </c>
    </row>
    <row r="4691" spans="2:8" x14ac:dyDescent="0.3">
      <c r="B4691" t="s">
        <v>1390</v>
      </c>
      <c r="C4691" t="s">
        <v>1391</v>
      </c>
      <c r="D4691" t="s">
        <v>1402</v>
      </c>
      <c r="E4691" t="s">
        <v>982</v>
      </c>
      <c r="F4691" t="s">
        <v>998</v>
      </c>
      <c r="G4691" t="s">
        <v>977</v>
      </c>
      <c r="H4691">
        <v>2</v>
      </c>
    </row>
    <row r="4692" spans="2:8" x14ac:dyDescent="0.3">
      <c r="B4692" t="s">
        <v>1390</v>
      </c>
      <c r="C4692" t="s">
        <v>1391</v>
      </c>
      <c r="D4692" t="s">
        <v>1402</v>
      </c>
      <c r="E4692" t="s">
        <v>975</v>
      </c>
      <c r="F4692" t="s">
        <v>998</v>
      </c>
      <c r="G4692" t="s">
        <v>987</v>
      </c>
      <c r="H4692">
        <v>3</v>
      </c>
    </row>
    <row r="4693" spans="2:8" x14ac:dyDescent="0.3">
      <c r="B4693" t="s">
        <v>1390</v>
      </c>
      <c r="C4693" t="s">
        <v>1391</v>
      </c>
      <c r="D4693" t="s">
        <v>1402</v>
      </c>
      <c r="E4693" t="s">
        <v>982</v>
      </c>
      <c r="F4693" t="s">
        <v>998</v>
      </c>
      <c r="G4693" t="s">
        <v>987</v>
      </c>
      <c r="H4693">
        <v>2</v>
      </c>
    </row>
    <row r="4694" spans="2:8" x14ac:dyDescent="0.3">
      <c r="B4694" t="s">
        <v>1390</v>
      </c>
      <c r="C4694" t="s">
        <v>1391</v>
      </c>
      <c r="D4694" t="s">
        <v>1402</v>
      </c>
      <c r="E4694" t="s">
        <v>975</v>
      </c>
      <c r="F4694" t="s">
        <v>998</v>
      </c>
      <c r="G4694" t="s">
        <v>995</v>
      </c>
      <c r="H4694">
        <v>67</v>
      </c>
    </row>
    <row r="4695" spans="2:8" x14ac:dyDescent="0.3">
      <c r="B4695" t="s">
        <v>1390</v>
      </c>
      <c r="C4695" t="s">
        <v>1391</v>
      </c>
      <c r="D4695" t="s">
        <v>1402</v>
      </c>
      <c r="E4695" t="s">
        <v>982</v>
      </c>
      <c r="F4695" t="s">
        <v>998</v>
      </c>
      <c r="G4695" t="s">
        <v>995</v>
      </c>
      <c r="H4695">
        <v>51</v>
      </c>
    </row>
    <row r="4696" spans="2:8" x14ac:dyDescent="0.3">
      <c r="B4696" t="s">
        <v>1390</v>
      </c>
      <c r="C4696" t="s">
        <v>1391</v>
      </c>
      <c r="D4696" t="s">
        <v>1403</v>
      </c>
      <c r="E4696" t="s">
        <v>975</v>
      </c>
      <c r="F4696" t="s">
        <v>976</v>
      </c>
      <c r="G4696" t="s">
        <v>977</v>
      </c>
      <c r="H4696">
        <v>637</v>
      </c>
    </row>
    <row r="4697" spans="2:8" x14ac:dyDescent="0.3">
      <c r="B4697" t="s">
        <v>1390</v>
      </c>
      <c r="C4697" t="s">
        <v>1391</v>
      </c>
      <c r="D4697" t="s">
        <v>1403</v>
      </c>
      <c r="E4697" t="s">
        <v>982</v>
      </c>
      <c r="F4697" t="s">
        <v>976</v>
      </c>
      <c r="G4697" t="s">
        <v>977</v>
      </c>
      <c r="H4697">
        <v>619</v>
      </c>
    </row>
    <row r="4698" spans="2:8" x14ac:dyDescent="0.3">
      <c r="B4698" t="s">
        <v>1390</v>
      </c>
      <c r="C4698" t="s">
        <v>1391</v>
      </c>
      <c r="D4698" t="s">
        <v>1403</v>
      </c>
      <c r="E4698" t="s">
        <v>975</v>
      </c>
      <c r="F4698" t="s">
        <v>976</v>
      </c>
      <c r="G4698" t="s">
        <v>987</v>
      </c>
      <c r="H4698">
        <v>257</v>
      </c>
    </row>
    <row r="4699" spans="2:8" x14ac:dyDescent="0.3">
      <c r="B4699" t="s">
        <v>1390</v>
      </c>
      <c r="C4699" t="s">
        <v>1391</v>
      </c>
      <c r="D4699" t="s">
        <v>1403</v>
      </c>
      <c r="E4699" t="s">
        <v>982</v>
      </c>
      <c r="F4699" t="s">
        <v>976</v>
      </c>
      <c r="G4699" t="s">
        <v>987</v>
      </c>
      <c r="H4699">
        <v>234</v>
      </c>
    </row>
    <row r="4700" spans="2:8" x14ac:dyDescent="0.3">
      <c r="B4700" t="s">
        <v>1390</v>
      </c>
      <c r="C4700" t="s">
        <v>1391</v>
      </c>
      <c r="D4700" t="s">
        <v>1403</v>
      </c>
      <c r="E4700" t="s">
        <v>975</v>
      </c>
      <c r="F4700" t="s">
        <v>976</v>
      </c>
      <c r="G4700" t="s">
        <v>995</v>
      </c>
      <c r="H4700">
        <v>2137</v>
      </c>
    </row>
    <row r="4701" spans="2:8" x14ac:dyDescent="0.3">
      <c r="B4701" t="s">
        <v>1390</v>
      </c>
      <c r="C4701" t="s">
        <v>1391</v>
      </c>
      <c r="D4701" t="s">
        <v>1403</v>
      </c>
      <c r="E4701" t="s">
        <v>982</v>
      </c>
      <c r="F4701" t="s">
        <v>976</v>
      </c>
      <c r="G4701" t="s">
        <v>995</v>
      </c>
      <c r="H4701">
        <v>2254</v>
      </c>
    </row>
    <row r="4702" spans="2:8" x14ac:dyDescent="0.3">
      <c r="B4702" t="s">
        <v>1390</v>
      </c>
      <c r="C4702" t="s">
        <v>1391</v>
      </c>
      <c r="D4702" t="s">
        <v>1403</v>
      </c>
      <c r="E4702" t="s">
        <v>975</v>
      </c>
      <c r="F4702" t="s">
        <v>998</v>
      </c>
      <c r="G4702" t="s">
        <v>977</v>
      </c>
      <c r="H4702">
        <v>7</v>
      </c>
    </row>
    <row r="4703" spans="2:8" x14ac:dyDescent="0.3">
      <c r="B4703" t="s">
        <v>1390</v>
      </c>
      <c r="C4703" t="s">
        <v>1391</v>
      </c>
      <c r="D4703" t="s">
        <v>1403</v>
      </c>
      <c r="E4703" t="s">
        <v>982</v>
      </c>
      <c r="F4703" t="s">
        <v>998</v>
      </c>
      <c r="G4703" t="s">
        <v>977</v>
      </c>
      <c r="H4703">
        <v>9</v>
      </c>
    </row>
    <row r="4704" spans="2:8" x14ac:dyDescent="0.3">
      <c r="B4704" t="s">
        <v>1390</v>
      </c>
      <c r="C4704" t="s">
        <v>1391</v>
      </c>
      <c r="D4704" t="s">
        <v>1403</v>
      </c>
      <c r="E4704" t="s">
        <v>975</v>
      </c>
      <c r="F4704" t="s">
        <v>998</v>
      </c>
      <c r="G4704" t="s">
        <v>987</v>
      </c>
      <c r="H4704">
        <v>2</v>
      </c>
    </row>
    <row r="4705" spans="2:8" x14ac:dyDescent="0.3">
      <c r="B4705" t="s">
        <v>1390</v>
      </c>
      <c r="C4705" t="s">
        <v>1391</v>
      </c>
      <c r="D4705" t="s">
        <v>1403</v>
      </c>
      <c r="E4705" t="s">
        <v>982</v>
      </c>
      <c r="F4705" t="s">
        <v>998</v>
      </c>
      <c r="G4705" t="s">
        <v>987</v>
      </c>
      <c r="H4705">
        <v>5</v>
      </c>
    </row>
    <row r="4706" spans="2:8" x14ac:dyDescent="0.3">
      <c r="B4706" t="s">
        <v>1390</v>
      </c>
      <c r="C4706" t="s">
        <v>1391</v>
      </c>
      <c r="D4706" t="s">
        <v>1403</v>
      </c>
      <c r="E4706" t="s">
        <v>975</v>
      </c>
      <c r="F4706" t="s">
        <v>998</v>
      </c>
      <c r="G4706" t="s">
        <v>995</v>
      </c>
      <c r="H4706">
        <v>89</v>
      </c>
    </row>
    <row r="4707" spans="2:8" x14ac:dyDescent="0.3">
      <c r="B4707" t="s">
        <v>1390</v>
      </c>
      <c r="C4707" t="s">
        <v>1391</v>
      </c>
      <c r="D4707" t="s">
        <v>1403</v>
      </c>
      <c r="E4707" t="s">
        <v>982</v>
      </c>
      <c r="F4707" t="s">
        <v>998</v>
      </c>
      <c r="G4707" t="s">
        <v>995</v>
      </c>
      <c r="H4707">
        <v>89</v>
      </c>
    </row>
    <row r="4708" spans="2:8" x14ac:dyDescent="0.3">
      <c r="B4708" t="s">
        <v>1390</v>
      </c>
      <c r="C4708" t="s">
        <v>1391</v>
      </c>
      <c r="D4708" t="s">
        <v>1404</v>
      </c>
      <c r="E4708" t="s">
        <v>975</v>
      </c>
      <c r="F4708" t="s">
        <v>976</v>
      </c>
      <c r="G4708" t="s">
        <v>977</v>
      </c>
      <c r="H4708">
        <v>1233</v>
      </c>
    </row>
    <row r="4709" spans="2:8" x14ac:dyDescent="0.3">
      <c r="B4709" t="s">
        <v>1390</v>
      </c>
      <c r="C4709" t="s">
        <v>1391</v>
      </c>
      <c r="D4709" t="s">
        <v>1404</v>
      </c>
      <c r="E4709" t="s">
        <v>982</v>
      </c>
      <c r="F4709" t="s">
        <v>976</v>
      </c>
      <c r="G4709" t="s">
        <v>977</v>
      </c>
      <c r="H4709">
        <v>1128</v>
      </c>
    </row>
    <row r="4710" spans="2:8" x14ac:dyDescent="0.3">
      <c r="B4710" t="s">
        <v>1390</v>
      </c>
      <c r="C4710" t="s">
        <v>1391</v>
      </c>
      <c r="D4710" t="s">
        <v>1404</v>
      </c>
      <c r="E4710" t="s">
        <v>975</v>
      </c>
      <c r="F4710" t="s">
        <v>976</v>
      </c>
      <c r="G4710" t="s">
        <v>987</v>
      </c>
      <c r="H4710">
        <v>514</v>
      </c>
    </row>
    <row r="4711" spans="2:8" x14ac:dyDescent="0.3">
      <c r="B4711" t="s">
        <v>1390</v>
      </c>
      <c r="C4711" t="s">
        <v>1391</v>
      </c>
      <c r="D4711" t="s">
        <v>1404</v>
      </c>
      <c r="E4711" t="s">
        <v>982</v>
      </c>
      <c r="F4711" t="s">
        <v>976</v>
      </c>
      <c r="G4711" t="s">
        <v>987</v>
      </c>
      <c r="H4711">
        <v>542</v>
      </c>
    </row>
    <row r="4712" spans="2:8" x14ac:dyDescent="0.3">
      <c r="B4712" t="s">
        <v>1390</v>
      </c>
      <c r="C4712" t="s">
        <v>1391</v>
      </c>
      <c r="D4712" t="s">
        <v>1404</v>
      </c>
      <c r="E4712" t="s">
        <v>975</v>
      </c>
      <c r="F4712" t="s">
        <v>976</v>
      </c>
      <c r="G4712" t="s">
        <v>995</v>
      </c>
      <c r="H4712">
        <v>4403</v>
      </c>
    </row>
    <row r="4713" spans="2:8" x14ac:dyDescent="0.3">
      <c r="B4713" t="s">
        <v>1390</v>
      </c>
      <c r="C4713" t="s">
        <v>1391</v>
      </c>
      <c r="D4713" t="s">
        <v>1404</v>
      </c>
      <c r="E4713" t="s">
        <v>982</v>
      </c>
      <c r="F4713" t="s">
        <v>976</v>
      </c>
      <c r="G4713" t="s">
        <v>995</v>
      </c>
      <c r="H4713">
        <v>4913</v>
      </c>
    </row>
    <row r="4714" spans="2:8" x14ac:dyDescent="0.3">
      <c r="B4714" t="s">
        <v>1390</v>
      </c>
      <c r="C4714" t="s">
        <v>1391</v>
      </c>
      <c r="D4714" t="s">
        <v>1404</v>
      </c>
      <c r="E4714" t="s">
        <v>975</v>
      </c>
      <c r="F4714" t="s">
        <v>998</v>
      </c>
      <c r="G4714" t="s">
        <v>977</v>
      </c>
      <c r="H4714">
        <v>8</v>
      </c>
    </row>
    <row r="4715" spans="2:8" x14ac:dyDescent="0.3">
      <c r="B4715" t="s">
        <v>1390</v>
      </c>
      <c r="C4715" t="s">
        <v>1391</v>
      </c>
      <c r="D4715" t="s">
        <v>1404</v>
      </c>
      <c r="E4715" t="s">
        <v>982</v>
      </c>
      <c r="F4715" t="s">
        <v>998</v>
      </c>
      <c r="G4715" t="s">
        <v>977</v>
      </c>
      <c r="H4715">
        <v>9</v>
      </c>
    </row>
    <row r="4716" spans="2:8" x14ac:dyDescent="0.3">
      <c r="B4716" t="s">
        <v>1390</v>
      </c>
      <c r="C4716" t="s">
        <v>1391</v>
      </c>
      <c r="D4716" t="s">
        <v>1404</v>
      </c>
      <c r="E4716" t="s">
        <v>975</v>
      </c>
      <c r="F4716" t="s">
        <v>998</v>
      </c>
      <c r="G4716" t="s">
        <v>987</v>
      </c>
      <c r="H4716">
        <v>6</v>
      </c>
    </row>
    <row r="4717" spans="2:8" x14ac:dyDescent="0.3">
      <c r="B4717" t="s">
        <v>1390</v>
      </c>
      <c r="C4717" t="s">
        <v>1391</v>
      </c>
      <c r="D4717" t="s">
        <v>1404</v>
      </c>
      <c r="E4717" t="s">
        <v>982</v>
      </c>
      <c r="F4717" t="s">
        <v>998</v>
      </c>
      <c r="G4717" t="s">
        <v>987</v>
      </c>
      <c r="H4717">
        <v>10</v>
      </c>
    </row>
    <row r="4718" spans="2:8" x14ac:dyDescent="0.3">
      <c r="B4718" t="s">
        <v>1390</v>
      </c>
      <c r="C4718" t="s">
        <v>1391</v>
      </c>
      <c r="D4718" t="s">
        <v>1404</v>
      </c>
      <c r="E4718" t="s">
        <v>975</v>
      </c>
      <c r="F4718" t="s">
        <v>998</v>
      </c>
      <c r="G4718" t="s">
        <v>995</v>
      </c>
      <c r="H4718">
        <v>214</v>
      </c>
    </row>
    <row r="4719" spans="2:8" x14ac:dyDescent="0.3">
      <c r="B4719" t="s">
        <v>1390</v>
      </c>
      <c r="C4719" t="s">
        <v>1391</v>
      </c>
      <c r="D4719" t="s">
        <v>1404</v>
      </c>
      <c r="E4719" t="s">
        <v>982</v>
      </c>
      <c r="F4719" t="s">
        <v>998</v>
      </c>
      <c r="G4719" t="s">
        <v>995</v>
      </c>
      <c r="H4719">
        <v>151</v>
      </c>
    </row>
    <row r="4720" spans="2:8" x14ac:dyDescent="0.3">
      <c r="B4720" t="s">
        <v>1390</v>
      </c>
      <c r="C4720" t="s">
        <v>1391</v>
      </c>
      <c r="D4720" t="s">
        <v>1405</v>
      </c>
      <c r="E4720" t="s">
        <v>975</v>
      </c>
      <c r="F4720" t="s">
        <v>976</v>
      </c>
      <c r="G4720" t="s">
        <v>977</v>
      </c>
      <c r="H4720">
        <v>375</v>
      </c>
    </row>
    <row r="4721" spans="2:8" x14ac:dyDescent="0.3">
      <c r="B4721" t="s">
        <v>1390</v>
      </c>
      <c r="C4721" t="s">
        <v>1391</v>
      </c>
      <c r="D4721" t="s">
        <v>1405</v>
      </c>
      <c r="E4721" t="s">
        <v>982</v>
      </c>
      <c r="F4721" t="s">
        <v>976</v>
      </c>
      <c r="G4721" t="s">
        <v>977</v>
      </c>
      <c r="H4721">
        <v>349</v>
      </c>
    </row>
    <row r="4722" spans="2:8" x14ac:dyDescent="0.3">
      <c r="B4722" t="s">
        <v>1390</v>
      </c>
      <c r="C4722" t="s">
        <v>1391</v>
      </c>
      <c r="D4722" t="s">
        <v>1405</v>
      </c>
      <c r="E4722" t="s">
        <v>975</v>
      </c>
      <c r="F4722" t="s">
        <v>976</v>
      </c>
      <c r="G4722" t="s">
        <v>987</v>
      </c>
      <c r="H4722">
        <v>183</v>
      </c>
    </row>
    <row r="4723" spans="2:8" x14ac:dyDescent="0.3">
      <c r="B4723" t="s">
        <v>1390</v>
      </c>
      <c r="C4723" t="s">
        <v>1391</v>
      </c>
      <c r="D4723" t="s">
        <v>1405</v>
      </c>
      <c r="E4723" t="s">
        <v>982</v>
      </c>
      <c r="F4723" t="s">
        <v>976</v>
      </c>
      <c r="G4723" t="s">
        <v>987</v>
      </c>
      <c r="H4723">
        <v>166</v>
      </c>
    </row>
    <row r="4724" spans="2:8" x14ac:dyDescent="0.3">
      <c r="B4724" t="s">
        <v>1390</v>
      </c>
      <c r="C4724" t="s">
        <v>1391</v>
      </c>
      <c r="D4724" t="s">
        <v>1405</v>
      </c>
      <c r="E4724" t="s">
        <v>975</v>
      </c>
      <c r="F4724" t="s">
        <v>976</v>
      </c>
      <c r="G4724" t="s">
        <v>995</v>
      </c>
      <c r="H4724">
        <v>1408</v>
      </c>
    </row>
    <row r="4725" spans="2:8" x14ac:dyDescent="0.3">
      <c r="B4725" t="s">
        <v>1390</v>
      </c>
      <c r="C4725" t="s">
        <v>1391</v>
      </c>
      <c r="D4725" t="s">
        <v>1405</v>
      </c>
      <c r="E4725" t="s">
        <v>982</v>
      </c>
      <c r="F4725" t="s">
        <v>976</v>
      </c>
      <c r="G4725" t="s">
        <v>995</v>
      </c>
      <c r="H4725">
        <v>1477</v>
      </c>
    </row>
    <row r="4726" spans="2:8" x14ac:dyDescent="0.3">
      <c r="B4726" t="s">
        <v>1390</v>
      </c>
      <c r="C4726" t="s">
        <v>1391</v>
      </c>
      <c r="D4726" t="s">
        <v>1405</v>
      </c>
      <c r="E4726" t="s">
        <v>975</v>
      </c>
      <c r="F4726" t="s">
        <v>998</v>
      </c>
      <c r="G4726" t="s">
        <v>977</v>
      </c>
      <c r="H4726">
        <v>3</v>
      </c>
    </row>
    <row r="4727" spans="2:8" x14ac:dyDescent="0.3">
      <c r="B4727" t="s">
        <v>1390</v>
      </c>
      <c r="C4727" t="s">
        <v>1391</v>
      </c>
      <c r="D4727" t="s">
        <v>1405</v>
      </c>
      <c r="E4727" t="s">
        <v>982</v>
      </c>
      <c r="F4727" t="s">
        <v>998</v>
      </c>
      <c r="G4727" t="s">
        <v>977</v>
      </c>
      <c r="H4727">
        <v>3</v>
      </c>
    </row>
    <row r="4728" spans="2:8" x14ac:dyDescent="0.3">
      <c r="B4728" t="s">
        <v>1390</v>
      </c>
      <c r="C4728" t="s">
        <v>1391</v>
      </c>
      <c r="D4728" t="s">
        <v>1405</v>
      </c>
      <c r="E4728" t="s">
        <v>975</v>
      </c>
      <c r="F4728" t="s">
        <v>998</v>
      </c>
      <c r="G4728" t="s">
        <v>987</v>
      </c>
      <c r="H4728">
        <v>1</v>
      </c>
    </row>
    <row r="4729" spans="2:8" x14ac:dyDescent="0.3">
      <c r="B4729" t="s">
        <v>1390</v>
      </c>
      <c r="C4729" t="s">
        <v>1391</v>
      </c>
      <c r="D4729" t="s">
        <v>1405</v>
      </c>
      <c r="E4729" t="s">
        <v>982</v>
      </c>
      <c r="F4729" t="s">
        <v>998</v>
      </c>
      <c r="G4729" t="s">
        <v>987</v>
      </c>
      <c r="H4729">
        <v>0</v>
      </c>
    </row>
    <row r="4730" spans="2:8" x14ac:dyDescent="0.3">
      <c r="B4730" t="s">
        <v>1390</v>
      </c>
      <c r="C4730" t="s">
        <v>1391</v>
      </c>
      <c r="D4730" t="s">
        <v>1405</v>
      </c>
      <c r="E4730" t="s">
        <v>975</v>
      </c>
      <c r="F4730" t="s">
        <v>998</v>
      </c>
      <c r="G4730" t="s">
        <v>995</v>
      </c>
      <c r="H4730">
        <v>59</v>
      </c>
    </row>
    <row r="4731" spans="2:8" x14ac:dyDescent="0.3">
      <c r="B4731" t="s">
        <v>1390</v>
      </c>
      <c r="C4731" t="s">
        <v>1391</v>
      </c>
      <c r="D4731" t="s">
        <v>1405</v>
      </c>
      <c r="E4731" t="s">
        <v>982</v>
      </c>
      <c r="F4731" t="s">
        <v>998</v>
      </c>
      <c r="G4731" t="s">
        <v>995</v>
      </c>
      <c r="H4731">
        <v>56</v>
      </c>
    </row>
    <row r="4732" spans="2:8" x14ac:dyDescent="0.3">
      <c r="B4732" t="s">
        <v>1390</v>
      </c>
      <c r="C4732" t="s">
        <v>1391</v>
      </c>
      <c r="D4732" t="s">
        <v>1406</v>
      </c>
      <c r="E4732" t="s">
        <v>975</v>
      </c>
      <c r="F4732" t="s">
        <v>976</v>
      </c>
      <c r="G4732" t="s">
        <v>977</v>
      </c>
      <c r="H4732">
        <v>532</v>
      </c>
    </row>
    <row r="4733" spans="2:8" x14ac:dyDescent="0.3">
      <c r="B4733" t="s">
        <v>1390</v>
      </c>
      <c r="C4733" t="s">
        <v>1391</v>
      </c>
      <c r="D4733" t="s">
        <v>1406</v>
      </c>
      <c r="E4733" t="s">
        <v>982</v>
      </c>
      <c r="F4733" t="s">
        <v>976</v>
      </c>
      <c r="G4733" t="s">
        <v>977</v>
      </c>
      <c r="H4733">
        <v>540</v>
      </c>
    </row>
    <row r="4734" spans="2:8" x14ac:dyDescent="0.3">
      <c r="B4734" t="s">
        <v>1390</v>
      </c>
      <c r="C4734" t="s">
        <v>1391</v>
      </c>
      <c r="D4734" t="s">
        <v>1406</v>
      </c>
      <c r="E4734" t="s">
        <v>975</v>
      </c>
      <c r="F4734" t="s">
        <v>976</v>
      </c>
      <c r="G4734" t="s">
        <v>987</v>
      </c>
      <c r="H4734">
        <v>206</v>
      </c>
    </row>
    <row r="4735" spans="2:8" x14ac:dyDescent="0.3">
      <c r="B4735" t="s">
        <v>1390</v>
      </c>
      <c r="C4735" t="s">
        <v>1391</v>
      </c>
      <c r="D4735" t="s">
        <v>1406</v>
      </c>
      <c r="E4735" t="s">
        <v>982</v>
      </c>
      <c r="F4735" t="s">
        <v>976</v>
      </c>
      <c r="G4735" t="s">
        <v>987</v>
      </c>
      <c r="H4735">
        <v>221</v>
      </c>
    </row>
    <row r="4736" spans="2:8" x14ac:dyDescent="0.3">
      <c r="B4736" t="s">
        <v>1390</v>
      </c>
      <c r="C4736" t="s">
        <v>1391</v>
      </c>
      <c r="D4736" t="s">
        <v>1406</v>
      </c>
      <c r="E4736" t="s">
        <v>975</v>
      </c>
      <c r="F4736" t="s">
        <v>976</v>
      </c>
      <c r="G4736" t="s">
        <v>995</v>
      </c>
      <c r="H4736">
        <v>1907</v>
      </c>
    </row>
    <row r="4737" spans="2:8" x14ac:dyDescent="0.3">
      <c r="B4737" t="s">
        <v>1390</v>
      </c>
      <c r="C4737" t="s">
        <v>1391</v>
      </c>
      <c r="D4737" t="s">
        <v>1406</v>
      </c>
      <c r="E4737" t="s">
        <v>982</v>
      </c>
      <c r="F4737" t="s">
        <v>976</v>
      </c>
      <c r="G4737" t="s">
        <v>995</v>
      </c>
      <c r="H4737">
        <v>2010</v>
      </c>
    </row>
    <row r="4738" spans="2:8" x14ac:dyDescent="0.3">
      <c r="B4738" t="s">
        <v>1390</v>
      </c>
      <c r="C4738" t="s">
        <v>1391</v>
      </c>
      <c r="D4738" t="s">
        <v>1406</v>
      </c>
      <c r="E4738" t="s">
        <v>975</v>
      </c>
      <c r="F4738" t="s">
        <v>998</v>
      </c>
      <c r="G4738" t="s">
        <v>977</v>
      </c>
      <c r="H4738">
        <v>12</v>
      </c>
    </row>
    <row r="4739" spans="2:8" x14ac:dyDescent="0.3">
      <c r="B4739" t="s">
        <v>1390</v>
      </c>
      <c r="C4739" t="s">
        <v>1391</v>
      </c>
      <c r="D4739" t="s">
        <v>1406</v>
      </c>
      <c r="E4739" t="s">
        <v>982</v>
      </c>
      <c r="F4739" t="s">
        <v>998</v>
      </c>
      <c r="G4739" t="s">
        <v>977</v>
      </c>
      <c r="H4739">
        <v>10</v>
      </c>
    </row>
    <row r="4740" spans="2:8" x14ac:dyDescent="0.3">
      <c r="B4740" t="s">
        <v>1390</v>
      </c>
      <c r="C4740" t="s">
        <v>1391</v>
      </c>
      <c r="D4740" t="s">
        <v>1406</v>
      </c>
      <c r="E4740" t="s">
        <v>975</v>
      </c>
      <c r="F4740" t="s">
        <v>998</v>
      </c>
      <c r="G4740" t="s">
        <v>987</v>
      </c>
      <c r="H4740">
        <v>6</v>
      </c>
    </row>
    <row r="4741" spans="2:8" x14ac:dyDescent="0.3">
      <c r="B4741" t="s">
        <v>1390</v>
      </c>
      <c r="C4741" t="s">
        <v>1391</v>
      </c>
      <c r="D4741" t="s">
        <v>1406</v>
      </c>
      <c r="E4741" t="s">
        <v>982</v>
      </c>
      <c r="F4741" t="s">
        <v>998</v>
      </c>
      <c r="G4741" t="s">
        <v>987</v>
      </c>
      <c r="H4741">
        <v>11</v>
      </c>
    </row>
    <row r="4742" spans="2:8" x14ac:dyDescent="0.3">
      <c r="B4742" t="s">
        <v>1390</v>
      </c>
      <c r="C4742" t="s">
        <v>1391</v>
      </c>
      <c r="D4742" t="s">
        <v>1406</v>
      </c>
      <c r="E4742" t="s">
        <v>975</v>
      </c>
      <c r="F4742" t="s">
        <v>998</v>
      </c>
      <c r="G4742" t="s">
        <v>995</v>
      </c>
      <c r="H4742">
        <v>143</v>
      </c>
    </row>
    <row r="4743" spans="2:8" x14ac:dyDescent="0.3">
      <c r="B4743" t="s">
        <v>1390</v>
      </c>
      <c r="C4743" t="s">
        <v>1391</v>
      </c>
      <c r="D4743" t="s">
        <v>1406</v>
      </c>
      <c r="E4743" t="s">
        <v>982</v>
      </c>
      <c r="F4743" t="s">
        <v>998</v>
      </c>
      <c r="G4743" t="s">
        <v>995</v>
      </c>
      <c r="H4743">
        <v>164</v>
      </c>
    </row>
    <row r="4744" spans="2:8" x14ac:dyDescent="0.3">
      <c r="B4744" t="s">
        <v>1390</v>
      </c>
      <c r="C4744" t="s">
        <v>1391</v>
      </c>
      <c r="D4744" t="s">
        <v>1407</v>
      </c>
      <c r="E4744" t="s">
        <v>975</v>
      </c>
      <c r="F4744" t="s">
        <v>976</v>
      </c>
      <c r="G4744" t="s">
        <v>977</v>
      </c>
      <c r="H4744">
        <v>246</v>
      </c>
    </row>
    <row r="4745" spans="2:8" x14ac:dyDescent="0.3">
      <c r="B4745" t="s">
        <v>1390</v>
      </c>
      <c r="C4745" t="s">
        <v>1391</v>
      </c>
      <c r="D4745" t="s">
        <v>1407</v>
      </c>
      <c r="E4745" t="s">
        <v>982</v>
      </c>
      <c r="F4745" t="s">
        <v>976</v>
      </c>
      <c r="G4745" t="s">
        <v>977</v>
      </c>
      <c r="H4745">
        <v>256</v>
      </c>
    </row>
    <row r="4746" spans="2:8" x14ac:dyDescent="0.3">
      <c r="B4746" t="s">
        <v>1390</v>
      </c>
      <c r="C4746" t="s">
        <v>1391</v>
      </c>
      <c r="D4746" t="s">
        <v>1407</v>
      </c>
      <c r="E4746" t="s">
        <v>975</v>
      </c>
      <c r="F4746" t="s">
        <v>976</v>
      </c>
      <c r="G4746" t="s">
        <v>987</v>
      </c>
      <c r="H4746">
        <v>118</v>
      </c>
    </row>
    <row r="4747" spans="2:8" x14ac:dyDescent="0.3">
      <c r="B4747" t="s">
        <v>1390</v>
      </c>
      <c r="C4747" t="s">
        <v>1391</v>
      </c>
      <c r="D4747" t="s">
        <v>1407</v>
      </c>
      <c r="E4747" t="s">
        <v>982</v>
      </c>
      <c r="F4747" t="s">
        <v>976</v>
      </c>
      <c r="G4747" t="s">
        <v>987</v>
      </c>
      <c r="H4747">
        <v>116</v>
      </c>
    </row>
    <row r="4748" spans="2:8" x14ac:dyDescent="0.3">
      <c r="B4748" t="s">
        <v>1390</v>
      </c>
      <c r="C4748" t="s">
        <v>1391</v>
      </c>
      <c r="D4748" t="s">
        <v>1407</v>
      </c>
      <c r="E4748" t="s">
        <v>975</v>
      </c>
      <c r="F4748" t="s">
        <v>976</v>
      </c>
      <c r="G4748" t="s">
        <v>995</v>
      </c>
      <c r="H4748">
        <v>870</v>
      </c>
    </row>
    <row r="4749" spans="2:8" x14ac:dyDescent="0.3">
      <c r="B4749" t="s">
        <v>1390</v>
      </c>
      <c r="C4749" t="s">
        <v>1391</v>
      </c>
      <c r="D4749" t="s">
        <v>1407</v>
      </c>
      <c r="E4749" t="s">
        <v>982</v>
      </c>
      <c r="F4749" t="s">
        <v>976</v>
      </c>
      <c r="G4749" t="s">
        <v>995</v>
      </c>
      <c r="H4749">
        <v>902</v>
      </c>
    </row>
    <row r="4750" spans="2:8" x14ac:dyDescent="0.3">
      <c r="B4750" t="s">
        <v>1390</v>
      </c>
      <c r="C4750" t="s">
        <v>1391</v>
      </c>
      <c r="D4750" t="s">
        <v>1407</v>
      </c>
      <c r="E4750" t="s">
        <v>975</v>
      </c>
      <c r="F4750" t="s">
        <v>998</v>
      </c>
      <c r="G4750" t="s">
        <v>977</v>
      </c>
      <c r="H4750">
        <v>6</v>
      </c>
    </row>
    <row r="4751" spans="2:8" x14ac:dyDescent="0.3">
      <c r="B4751" t="s">
        <v>1390</v>
      </c>
      <c r="C4751" t="s">
        <v>1391</v>
      </c>
      <c r="D4751" t="s">
        <v>1407</v>
      </c>
      <c r="E4751" t="s">
        <v>982</v>
      </c>
      <c r="F4751" t="s">
        <v>998</v>
      </c>
      <c r="G4751" t="s">
        <v>977</v>
      </c>
      <c r="H4751">
        <v>1</v>
      </c>
    </row>
    <row r="4752" spans="2:8" x14ac:dyDescent="0.3">
      <c r="B4752" t="s">
        <v>1390</v>
      </c>
      <c r="C4752" t="s">
        <v>1391</v>
      </c>
      <c r="D4752" t="s">
        <v>1407</v>
      </c>
      <c r="E4752" t="s">
        <v>975</v>
      </c>
      <c r="F4752" t="s">
        <v>998</v>
      </c>
      <c r="G4752" t="s">
        <v>987</v>
      </c>
      <c r="H4752">
        <v>3</v>
      </c>
    </row>
    <row r="4753" spans="2:8" x14ac:dyDescent="0.3">
      <c r="B4753" t="s">
        <v>1390</v>
      </c>
      <c r="C4753" t="s">
        <v>1391</v>
      </c>
      <c r="D4753" t="s">
        <v>1407</v>
      </c>
      <c r="E4753" t="s">
        <v>982</v>
      </c>
      <c r="F4753" t="s">
        <v>998</v>
      </c>
      <c r="G4753" t="s">
        <v>987</v>
      </c>
      <c r="H4753">
        <v>2</v>
      </c>
    </row>
    <row r="4754" spans="2:8" x14ac:dyDescent="0.3">
      <c r="B4754" t="s">
        <v>1390</v>
      </c>
      <c r="C4754" t="s">
        <v>1391</v>
      </c>
      <c r="D4754" t="s">
        <v>1407</v>
      </c>
      <c r="E4754" t="s">
        <v>975</v>
      </c>
      <c r="F4754" t="s">
        <v>998</v>
      </c>
      <c r="G4754" t="s">
        <v>995</v>
      </c>
      <c r="H4754">
        <v>35</v>
      </c>
    </row>
    <row r="4755" spans="2:8" x14ac:dyDescent="0.3">
      <c r="B4755" t="s">
        <v>1390</v>
      </c>
      <c r="C4755" t="s">
        <v>1391</v>
      </c>
      <c r="D4755" t="s">
        <v>1407</v>
      </c>
      <c r="E4755" t="s">
        <v>982</v>
      </c>
      <c r="F4755" t="s">
        <v>998</v>
      </c>
      <c r="G4755" t="s">
        <v>995</v>
      </c>
      <c r="H4755">
        <v>32</v>
      </c>
    </row>
    <row r="4756" spans="2:8" x14ac:dyDescent="0.3">
      <c r="B4756" t="s">
        <v>1390</v>
      </c>
      <c r="C4756" t="s">
        <v>1408</v>
      </c>
      <c r="D4756" t="s">
        <v>1409</v>
      </c>
      <c r="E4756" t="s">
        <v>975</v>
      </c>
      <c r="F4756" t="s">
        <v>976</v>
      </c>
      <c r="G4756" t="s">
        <v>977</v>
      </c>
      <c r="H4756">
        <v>2184</v>
      </c>
    </row>
    <row r="4757" spans="2:8" x14ac:dyDescent="0.3">
      <c r="B4757" t="s">
        <v>1390</v>
      </c>
      <c r="C4757" t="s">
        <v>1408</v>
      </c>
      <c r="D4757" t="s">
        <v>1409</v>
      </c>
      <c r="E4757" t="s">
        <v>982</v>
      </c>
      <c r="F4757" t="s">
        <v>976</v>
      </c>
      <c r="G4757" t="s">
        <v>977</v>
      </c>
      <c r="H4757">
        <v>2058</v>
      </c>
    </row>
    <row r="4758" spans="2:8" x14ac:dyDescent="0.3">
      <c r="B4758" t="s">
        <v>1390</v>
      </c>
      <c r="C4758" t="s">
        <v>1408</v>
      </c>
      <c r="D4758" t="s">
        <v>1409</v>
      </c>
      <c r="E4758" t="s">
        <v>975</v>
      </c>
      <c r="F4758" t="s">
        <v>976</v>
      </c>
      <c r="G4758" t="s">
        <v>987</v>
      </c>
      <c r="H4758">
        <v>1001</v>
      </c>
    </row>
    <row r="4759" spans="2:8" x14ac:dyDescent="0.3">
      <c r="B4759" t="s">
        <v>1390</v>
      </c>
      <c r="C4759" t="s">
        <v>1408</v>
      </c>
      <c r="D4759" t="s">
        <v>1409</v>
      </c>
      <c r="E4759" t="s">
        <v>982</v>
      </c>
      <c r="F4759" t="s">
        <v>976</v>
      </c>
      <c r="G4759" t="s">
        <v>987</v>
      </c>
      <c r="H4759">
        <v>1033</v>
      </c>
    </row>
    <row r="4760" spans="2:8" x14ac:dyDescent="0.3">
      <c r="B4760" t="s">
        <v>1390</v>
      </c>
      <c r="C4760" t="s">
        <v>1408</v>
      </c>
      <c r="D4760" t="s">
        <v>1409</v>
      </c>
      <c r="E4760" t="s">
        <v>975</v>
      </c>
      <c r="F4760" t="s">
        <v>976</v>
      </c>
      <c r="G4760" t="s">
        <v>995</v>
      </c>
      <c r="H4760">
        <v>8419</v>
      </c>
    </row>
    <row r="4761" spans="2:8" x14ac:dyDescent="0.3">
      <c r="B4761" t="s">
        <v>1390</v>
      </c>
      <c r="C4761" t="s">
        <v>1408</v>
      </c>
      <c r="D4761" t="s">
        <v>1409</v>
      </c>
      <c r="E4761" t="s">
        <v>982</v>
      </c>
      <c r="F4761" t="s">
        <v>976</v>
      </c>
      <c r="G4761" t="s">
        <v>995</v>
      </c>
      <c r="H4761">
        <v>10006</v>
      </c>
    </row>
    <row r="4762" spans="2:8" x14ac:dyDescent="0.3">
      <c r="B4762" t="s">
        <v>1390</v>
      </c>
      <c r="C4762" t="s">
        <v>1408</v>
      </c>
      <c r="D4762" t="s">
        <v>1409</v>
      </c>
      <c r="E4762" t="s">
        <v>975</v>
      </c>
      <c r="F4762" t="s">
        <v>998</v>
      </c>
      <c r="G4762" t="s">
        <v>977</v>
      </c>
      <c r="H4762">
        <v>97</v>
      </c>
    </row>
    <row r="4763" spans="2:8" x14ac:dyDescent="0.3">
      <c r="B4763" t="s">
        <v>1390</v>
      </c>
      <c r="C4763" t="s">
        <v>1408</v>
      </c>
      <c r="D4763" t="s">
        <v>1409</v>
      </c>
      <c r="E4763" t="s">
        <v>982</v>
      </c>
      <c r="F4763" t="s">
        <v>998</v>
      </c>
      <c r="G4763" t="s">
        <v>977</v>
      </c>
      <c r="H4763">
        <v>97</v>
      </c>
    </row>
    <row r="4764" spans="2:8" x14ac:dyDescent="0.3">
      <c r="B4764" t="s">
        <v>1390</v>
      </c>
      <c r="C4764" t="s">
        <v>1408</v>
      </c>
      <c r="D4764" t="s">
        <v>1409</v>
      </c>
      <c r="E4764" t="s">
        <v>975</v>
      </c>
      <c r="F4764" t="s">
        <v>998</v>
      </c>
      <c r="G4764" t="s">
        <v>987</v>
      </c>
      <c r="H4764">
        <v>46</v>
      </c>
    </row>
    <row r="4765" spans="2:8" x14ac:dyDescent="0.3">
      <c r="B4765" t="s">
        <v>1390</v>
      </c>
      <c r="C4765" t="s">
        <v>1408</v>
      </c>
      <c r="D4765" t="s">
        <v>1409</v>
      </c>
      <c r="E4765" t="s">
        <v>982</v>
      </c>
      <c r="F4765" t="s">
        <v>998</v>
      </c>
      <c r="G4765" t="s">
        <v>987</v>
      </c>
      <c r="H4765">
        <v>45</v>
      </c>
    </row>
    <row r="4766" spans="2:8" x14ac:dyDescent="0.3">
      <c r="B4766" t="s">
        <v>1390</v>
      </c>
      <c r="C4766" t="s">
        <v>1408</v>
      </c>
      <c r="D4766" t="s">
        <v>1409</v>
      </c>
      <c r="E4766" t="s">
        <v>975</v>
      </c>
      <c r="F4766" t="s">
        <v>998</v>
      </c>
      <c r="G4766" t="s">
        <v>995</v>
      </c>
      <c r="H4766">
        <v>1380</v>
      </c>
    </row>
    <row r="4767" spans="2:8" x14ac:dyDescent="0.3">
      <c r="B4767" t="s">
        <v>1390</v>
      </c>
      <c r="C4767" t="s">
        <v>1408</v>
      </c>
      <c r="D4767" t="s">
        <v>1409</v>
      </c>
      <c r="E4767" t="s">
        <v>982</v>
      </c>
      <c r="F4767" t="s">
        <v>998</v>
      </c>
      <c r="G4767" t="s">
        <v>995</v>
      </c>
      <c r="H4767">
        <v>1286</v>
      </c>
    </row>
    <row r="4768" spans="2:8" x14ac:dyDescent="0.3">
      <c r="B4768" t="s">
        <v>1390</v>
      </c>
      <c r="C4768" t="s">
        <v>1408</v>
      </c>
      <c r="D4768" t="s">
        <v>1410</v>
      </c>
      <c r="E4768" t="s">
        <v>975</v>
      </c>
      <c r="F4768" t="s">
        <v>976</v>
      </c>
      <c r="G4768" t="s">
        <v>977</v>
      </c>
      <c r="H4768">
        <v>707</v>
      </c>
    </row>
    <row r="4769" spans="2:8" x14ac:dyDescent="0.3">
      <c r="B4769" t="s">
        <v>1390</v>
      </c>
      <c r="C4769" t="s">
        <v>1408</v>
      </c>
      <c r="D4769" t="s">
        <v>1410</v>
      </c>
      <c r="E4769" t="s">
        <v>982</v>
      </c>
      <c r="F4769" t="s">
        <v>976</v>
      </c>
      <c r="G4769" t="s">
        <v>977</v>
      </c>
      <c r="H4769">
        <v>706</v>
      </c>
    </row>
    <row r="4770" spans="2:8" x14ac:dyDescent="0.3">
      <c r="B4770" t="s">
        <v>1390</v>
      </c>
      <c r="C4770" t="s">
        <v>1408</v>
      </c>
      <c r="D4770" t="s">
        <v>1410</v>
      </c>
      <c r="E4770" t="s">
        <v>975</v>
      </c>
      <c r="F4770" t="s">
        <v>976</v>
      </c>
      <c r="G4770" t="s">
        <v>987</v>
      </c>
      <c r="H4770">
        <v>385</v>
      </c>
    </row>
    <row r="4771" spans="2:8" x14ac:dyDescent="0.3">
      <c r="B4771" t="s">
        <v>1390</v>
      </c>
      <c r="C4771" t="s">
        <v>1408</v>
      </c>
      <c r="D4771" t="s">
        <v>1410</v>
      </c>
      <c r="E4771" t="s">
        <v>982</v>
      </c>
      <c r="F4771" t="s">
        <v>976</v>
      </c>
      <c r="G4771" t="s">
        <v>987</v>
      </c>
      <c r="H4771">
        <v>368</v>
      </c>
    </row>
    <row r="4772" spans="2:8" x14ac:dyDescent="0.3">
      <c r="B4772" t="s">
        <v>1390</v>
      </c>
      <c r="C4772" t="s">
        <v>1408</v>
      </c>
      <c r="D4772" t="s">
        <v>1410</v>
      </c>
      <c r="E4772" t="s">
        <v>975</v>
      </c>
      <c r="F4772" t="s">
        <v>976</v>
      </c>
      <c r="G4772" t="s">
        <v>995</v>
      </c>
      <c r="H4772">
        <v>2909</v>
      </c>
    </row>
    <row r="4773" spans="2:8" x14ac:dyDescent="0.3">
      <c r="B4773" t="s">
        <v>1390</v>
      </c>
      <c r="C4773" t="s">
        <v>1408</v>
      </c>
      <c r="D4773" t="s">
        <v>1410</v>
      </c>
      <c r="E4773" t="s">
        <v>982</v>
      </c>
      <c r="F4773" t="s">
        <v>976</v>
      </c>
      <c r="G4773" t="s">
        <v>995</v>
      </c>
      <c r="H4773">
        <v>3348</v>
      </c>
    </row>
    <row r="4774" spans="2:8" x14ac:dyDescent="0.3">
      <c r="B4774" t="s">
        <v>1390</v>
      </c>
      <c r="C4774" t="s">
        <v>1408</v>
      </c>
      <c r="D4774" t="s">
        <v>1410</v>
      </c>
      <c r="E4774" t="s">
        <v>975</v>
      </c>
      <c r="F4774" t="s">
        <v>998</v>
      </c>
      <c r="G4774" t="s">
        <v>977</v>
      </c>
      <c r="H4774">
        <v>13</v>
      </c>
    </row>
    <row r="4775" spans="2:8" x14ac:dyDescent="0.3">
      <c r="B4775" t="s">
        <v>1390</v>
      </c>
      <c r="C4775" t="s">
        <v>1408</v>
      </c>
      <c r="D4775" t="s">
        <v>1410</v>
      </c>
      <c r="E4775" t="s">
        <v>982</v>
      </c>
      <c r="F4775" t="s">
        <v>998</v>
      </c>
      <c r="G4775" t="s">
        <v>977</v>
      </c>
      <c r="H4775">
        <v>11</v>
      </c>
    </row>
    <row r="4776" spans="2:8" x14ac:dyDescent="0.3">
      <c r="B4776" t="s">
        <v>1390</v>
      </c>
      <c r="C4776" t="s">
        <v>1408</v>
      </c>
      <c r="D4776" t="s">
        <v>1410</v>
      </c>
      <c r="E4776" t="s">
        <v>975</v>
      </c>
      <c r="F4776" t="s">
        <v>998</v>
      </c>
      <c r="G4776" t="s">
        <v>987</v>
      </c>
      <c r="H4776">
        <v>9</v>
      </c>
    </row>
    <row r="4777" spans="2:8" x14ac:dyDescent="0.3">
      <c r="B4777" t="s">
        <v>1390</v>
      </c>
      <c r="C4777" t="s">
        <v>1408</v>
      </c>
      <c r="D4777" t="s">
        <v>1410</v>
      </c>
      <c r="E4777" t="s">
        <v>982</v>
      </c>
      <c r="F4777" t="s">
        <v>998</v>
      </c>
      <c r="G4777" t="s">
        <v>987</v>
      </c>
      <c r="H4777">
        <v>10</v>
      </c>
    </row>
    <row r="4778" spans="2:8" x14ac:dyDescent="0.3">
      <c r="B4778" t="s">
        <v>1390</v>
      </c>
      <c r="C4778" t="s">
        <v>1408</v>
      </c>
      <c r="D4778" t="s">
        <v>1410</v>
      </c>
      <c r="E4778" t="s">
        <v>975</v>
      </c>
      <c r="F4778" t="s">
        <v>998</v>
      </c>
      <c r="G4778" t="s">
        <v>995</v>
      </c>
      <c r="H4778">
        <v>204</v>
      </c>
    </row>
    <row r="4779" spans="2:8" x14ac:dyDescent="0.3">
      <c r="B4779" t="s">
        <v>1390</v>
      </c>
      <c r="C4779" t="s">
        <v>1408</v>
      </c>
      <c r="D4779" t="s">
        <v>1410</v>
      </c>
      <c r="E4779" t="s">
        <v>982</v>
      </c>
      <c r="F4779" t="s">
        <v>998</v>
      </c>
      <c r="G4779" t="s">
        <v>995</v>
      </c>
      <c r="H4779">
        <v>189</v>
      </c>
    </row>
    <row r="4780" spans="2:8" x14ac:dyDescent="0.3">
      <c r="B4780" t="s">
        <v>1390</v>
      </c>
      <c r="C4780" t="s">
        <v>1408</v>
      </c>
      <c r="D4780" t="s">
        <v>1411</v>
      </c>
      <c r="E4780" t="s">
        <v>975</v>
      </c>
      <c r="F4780" t="s">
        <v>976</v>
      </c>
      <c r="G4780" t="s">
        <v>977</v>
      </c>
      <c r="H4780">
        <v>1060</v>
      </c>
    </row>
    <row r="4781" spans="2:8" x14ac:dyDescent="0.3">
      <c r="B4781" t="s">
        <v>1390</v>
      </c>
      <c r="C4781" t="s">
        <v>1408</v>
      </c>
      <c r="D4781" t="s">
        <v>1411</v>
      </c>
      <c r="E4781" t="s">
        <v>982</v>
      </c>
      <c r="F4781" t="s">
        <v>976</v>
      </c>
      <c r="G4781" t="s">
        <v>977</v>
      </c>
      <c r="H4781">
        <v>975</v>
      </c>
    </row>
    <row r="4782" spans="2:8" x14ac:dyDescent="0.3">
      <c r="B4782" t="s">
        <v>1390</v>
      </c>
      <c r="C4782" t="s">
        <v>1408</v>
      </c>
      <c r="D4782" t="s">
        <v>1411</v>
      </c>
      <c r="E4782" t="s">
        <v>975</v>
      </c>
      <c r="F4782" t="s">
        <v>976</v>
      </c>
      <c r="G4782" t="s">
        <v>987</v>
      </c>
      <c r="H4782">
        <v>413</v>
      </c>
    </row>
    <row r="4783" spans="2:8" x14ac:dyDescent="0.3">
      <c r="B4783" t="s">
        <v>1390</v>
      </c>
      <c r="C4783" t="s">
        <v>1408</v>
      </c>
      <c r="D4783" t="s">
        <v>1411</v>
      </c>
      <c r="E4783" t="s">
        <v>982</v>
      </c>
      <c r="F4783" t="s">
        <v>976</v>
      </c>
      <c r="G4783" t="s">
        <v>987</v>
      </c>
      <c r="H4783">
        <v>482</v>
      </c>
    </row>
    <row r="4784" spans="2:8" x14ac:dyDescent="0.3">
      <c r="B4784" t="s">
        <v>1390</v>
      </c>
      <c r="C4784" t="s">
        <v>1408</v>
      </c>
      <c r="D4784" t="s">
        <v>1411</v>
      </c>
      <c r="E4784" t="s">
        <v>975</v>
      </c>
      <c r="F4784" t="s">
        <v>976</v>
      </c>
      <c r="G4784" t="s">
        <v>995</v>
      </c>
      <c r="H4784">
        <v>4079</v>
      </c>
    </row>
    <row r="4785" spans="2:8" x14ac:dyDescent="0.3">
      <c r="B4785" t="s">
        <v>1390</v>
      </c>
      <c r="C4785" t="s">
        <v>1408</v>
      </c>
      <c r="D4785" t="s">
        <v>1411</v>
      </c>
      <c r="E4785" t="s">
        <v>982</v>
      </c>
      <c r="F4785" t="s">
        <v>976</v>
      </c>
      <c r="G4785" t="s">
        <v>995</v>
      </c>
      <c r="H4785">
        <v>4269</v>
      </c>
    </row>
    <row r="4786" spans="2:8" x14ac:dyDescent="0.3">
      <c r="B4786" t="s">
        <v>1390</v>
      </c>
      <c r="C4786" t="s">
        <v>1408</v>
      </c>
      <c r="D4786" t="s">
        <v>1411</v>
      </c>
      <c r="E4786" t="s">
        <v>975</v>
      </c>
      <c r="F4786" t="s">
        <v>998</v>
      </c>
      <c r="G4786" t="s">
        <v>977</v>
      </c>
      <c r="H4786">
        <v>39</v>
      </c>
    </row>
    <row r="4787" spans="2:8" x14ac:dyDescent="0.3">
      <c r="B4787" t="s">
        <v>1390</v>
      </c>
      <c r="C4787" t="s">
        <v>1408</v>
      </c>
      <c r="D4787" t="s">
        <v>1411</v>
      </c>
      <c r="E4787" t="s">
        <v>982</v>
      </c>
      <c r="F4787" t="s">
        <v>998</v>
      </c>
      <c r="G4787" t="s">
        <v>977</v>
      </c>
      <c r="H4787">
        <v>25</v>
      </c>
    </row>
    <row r="4788" spans="2:8" x14ac:dyDescent="0.3">
      <c r="B4788" t="s">
        <v>1390</v>
      </c>
      <c r="C4788" t="s">
        <v>1408</v>
      </c>
      <c r="D4788" t="s">
        <v>1411</v>
      </c>
      <c r="E4788" t="s">
        <v>975</v>
      </c>
      <c r="F4788" t="s">
        <v>998</v>
      </c>
      <c r="G4788" t="s">
        <v>987</v>
      </c>
      <c r="H4788">
        <v>15</v>
      </c>
    </row>
    <row r="4789" spans="2:8" x14ac:dyDescent="0.3">
      <c r="B4789" t="s">
        <v>1390</v>
      </c>
      <c r="C4789" t="s">
        <v>1408</v>
      </c>
      <c r="D4789" t="s">
        <v>1411</v>
      </c>
      <c r="E4789" t="s">
        <v>982</v>
      </c>
      <c r="F4789" t="s">
        <v>998</v>
      </c>
      <c r="G4789" t="s">
        <v>987</v>
      </c>
      <c r="H4789">
        <v>14</v>
      </c>
    </row>
    <row r="4790" spans="2:8" x14ac:dyDescent="0.3">
      <c r="B4790" t="s">
        <v>1390</v>
      </c>
      <c r="C4790" t="s">
        <v>1408</v>
      </c>
      <c r="D4790" t="s">
        <v>1411</v>
      </c>
      <c r="E4790" t="s">
        <v>975</v>
      </c>
      <c r="F4790" t="s">
        <v>998</v>
      </c>
      <c r="G4790" t="s">
        <v>995</v>
      </c>
      <c r="H4790">
        <v>242</v>
      </c>
    </row>
    <row r="4791" spans="2:8" x14ac:dyDescent="0.3">
      <c r="B4791" t="s">
        <v>1390</v>
      </c>
      <c r="C4791" t="s">
        <v>1408</v>
      </c>
      <c r="D4791" t="s">
        <v>1411</v>
      </c>
      <c r="E4791" t="s">
        <v>982</v>
      </c>
      <c r="F4791" t="s">
        <v>998</v>
      </c>
      <c r="G4791" t="s">
        <v>995</v>
      </c>
      <c r="H4791">
        <v>209</v>
      </c>
    </row>
    <row r="4792" spans="2:8" x14ac:dyDescent="0.3">
      <c r="B4792" t="s">
        <v>1390</v>
      </c>
      <c r="C4792" t="s">
        <v>1408</v>
      </c>
      <c r="D4792" t="s">
        <v>1412</v>
      </c>
      <c r="E4792" t="s">
        <v>975</v>
      </c>
      <c r="F4792" t="s">
        <v>976</v>
      </c>
      <c r="G4792" t="s">
        <v>977</v>
      </c>
      <c r="H4792">
        <v>753</v>
      </c>
    </row>
    <row r="4793" spans="2:8" x14ac:dyDescent="0.3">
      <c r="B4793" t="s">
        <v>1390</v>
      </c>
      <c r="C4793" t="s">
        <v>1408</v>
      </c>
      <c r="D4793" t="s">
        <v>1412</v>
      </c>
      <c r="E4793" t="s">
        <v>982</v>
      </c>
      <c r="F4793" t="s">
        <v>976</v>
      </c>
      <c r="G4793" t="s">
        <v>977</v>
      </c>
      <c r="H4793">
        <v>680</v>
      </c>
    </row>
    <row r="4794" spans="2:8" x14ac:dyDescent="0.3">
      <c r="B4794" t="s">
        <v>1390</v>
      </c>
      <c r="C4794" t="s">
        <v>1408</v>
      </c>
      <c r="D4794" t="s">
        <v>1412</v>
      </c>
      <c r="E4794" t="s">
        <v>975</v>
      </c>
      <c r="F4794" t="s">
        <v>976</v>
      </c>
      <c r="G4794" t="s">
        <v>987</v>
      </c>
      <c r="H4794">
        <v>276</v>
      </c>
    </row>
    <row r="4795" spans="2:8" x14ac:dyDescent="0.3">
      <c r="B4795" t="s">
        <v>1390</v>
      </c>
      <c r="C4795" t="s">
        <v>1408</v>
      </c>
      <c r="D4795" t="s">
        <v>1412</v>
      </c>
      <c r="E4795" t="s">
        <v>982</v>
      </c>
      <c r="F4795" t="s">
        <v>976</v>
      </c>
      <c r="G4795" t="s">
        <v>987</v>
      </c>
      <c r="H4795">
        <v>321</v>
      </c>
    </row>
    <row r="4796" spans="2:8" x14ac:dyDescent="0.3">
      <c r="B4796" t="s">
        <v>1390</v>
      </c>
      <c r="C4796" t="s">
        <v>1408</v>
      </c>
      <c r="D4796" t="s">
        <v>1412</v>
      </c>
      <c r="E4796" t="s">
        <v>975</v>
      </c>
      <c r="F4796" t="s">
        <v>976</v>
      </c>
      <c r="G4796" t="s">
        <v>995</v>
      </c>
      <c r="H4796">
        <v>2894</v>
      </c>
    </row>
    <row r="4797" spans="2:8" x14ac:dyDescent="0.3">
      <c r="B4797" t="s">
        <v>1390</v>
      </c>
      <c r="C4797" t="s">
        <v>1408</v>
      </c>
      <c r="D4797" t="s">
        <v>1412</v>
      </c>
      <c r="E4797" t="s">
        <v>982</v>
      </c>
      <c r="F4797" t="s">
        <v>976</v>
      </c>
      <c r="G4797" t="s">
        <v>995</v>
      </c>
      <c r="H4797">
        <v>3097</v>
      </c>
    </row>
    <row r="4798" spans="2:8" x14ac:dyDescent="0.3">
      <c r="B4798" t="s">
        <v>1390</v>
      </c>
      <c r="C4798" t="s">
        <v>1408</v>
      </c>
      <c r="D4798" t="s">
        <v>1412</v>
      </c>
      <c r="E4798" t="s">
        <v>975</v>
      </c>
      <c r="F4798" t="s">
        <v>998</v>
      </c>
      <c r="G4798" t="s">
        <v>977</v>
      </c>
      <c r="H4798">
        <v>62</v>
      </c>
    </row>
    <row r="4799" spans="2:8" x14ac:dyDescent="0.3">
      <c r="B4799" t="s">
        <v>1390</v>
      </c>
      <c r="C4799" t="s">
        <v>1408</v>
      </c>
      <c r="D4799" t="s">
        <v>1412</v>
      </c>
      <c r="E4799" t="s">
        <v>982</v>
      </c>
      <c r="F4799" t="s">
        <v>998</v>
      </c>
      <c r="G4799" t="s">
        <v>977</v>
      </c>
      <c r="H4799">
        <v>61</v>
      </c>
    </row>
    <row r="4800" spans="2:8" x14ac:dyDescent="0.3">
      <c r="B4800" t="s">
        <v>1390</v>
      </c>
      <c r="C4800" t="s">
        <v>1408</v>
      </c>
      <c r="D4800" t="s">
        <v>1412</v>
      </c>
      <c r="E4800" t="s">
        <v>975</v>
      </c>
      <c r="F4800" t="s">
        <v>998</v>
      </c>
      <c r="G4800" t="s">
        <v>987</v>
      </c>
      <c r="H4800">
        <v>10</v>
      </c>
    </row>
    <row r="4801" spans="2:8" x14ac:dyDescent="0.3">
      <c r="B4801" t="s">
        <v>1390</v>
      </c>
      <c r="C4801" t="s">
        <v>1408</v>
      </c>
      <c r="D4801" t="s">
        <v>1412</v>
      </c>
      <c r="E4801" t="s">
        <v>982</v>
      </c>
      <c r="F4801" t="s">
        <v>998</v>
      </c>
      <c r="G4801" t="s">
        <v>987</v>
      </c>
      <c r="H4801">
        <v>12</v>
      </c>
    </row>
    <row r="4802" spans="2:8" x14ac:dyDescent="0.3">
      <c r="B4802" t="s">
        <v>1390</v>
      </c>
      <c r="C4802" t="s">
        <v>1408</v>
      </c>
      <c r="D4802" t="s">
        <v>1412</v>
      </c>
      <c r="E4802" t="s">
        <v>975</v>
      </c>
      <c r="F4802" t="s">
        <v>998</v>
      </c>
      <c r="G4802" t="s">
        <v>995</v>
      </c>
      <c r="H4802">
        <v>295</v>
      </c>
    </row>
    <row r="4803" spans="2:8" x14ac:dyDescent="0.3">
      <c r="B4803" t="s">
        <v>1390</v>
      </c>
      <c r="C4803" t="s">
        <v>1408</v>
      </c>
      <c r="D4803" t="s">
        <v>1412</v>
      </c>
      <c r="E4803" t="s">
        <v>982</v>
      </c>
      <c r="F4803" t="s">
        <v>998</v>
      </c>
      <c r="G4803" t="s">
        <v>995</v>
      </c>
      <c r="H4803">
        <v>263</v>
      </c>
    </row>
    <row r="4804" spans="2:8" x14ac:dyDescent="0.3">
      <c r="B4804" t="s">
        <v>1390</v>
      </c>
      <c r="C4804" t="s">
        <v>1408</v>
      </c>
      <c r="D4804" t="s">
        <v>1413</v>
      </c>
      <c r="E4804" t="s">
        <v>975</v>
      </c>
      <c r="F4804" t="s">
        <v>976</v>
      </c>
      <c r="G4804" t="s">
        <v>977</v>
      </c>
      <c r="H4804">
        <v>1063</v>
      </c>
    </row>
    <row r="4805" spans="2:8" x14ac:dyDescent="0.3">
      <c r="B4805" t="s">
        <v>1390</v>
      </c>
      <c r="C4805" t="s">
        <v>1408</v>
      </c>
      <c r="D4805" t="s">
        <v>1413</v>
      </c>
      <c r="E4805" t="s">
        <v>982</v>
      </c>
      <c r="F4805" t="s">
        <v>976</v>
      </c>
      <c r="G4805" t="s">
        <v>977</v>
      </c>
      <c r="H4805">
        <v>1030</v>
      </c>
    </row>
    <row r="4806" spans="2:8" x14ac:dyDescent="0.3">
      <c r="B4806" t="s">
        <v>1390</v>
      </c>
      <c r="C4806" t="s">
        <v>1408</v>
      </c>
      <c r="D4806" t="s">
        <v>1413</v>
      </c>
      <c r="E4806" t="s">
        <v>975</v>
      </c>
      <c r="F4806" t="s">
        <v>976</v>
      </c>
      <c r="G4806" t="s">
        <v>987</v>
      </c>
      <c r="H4806">
        <v>465</v>
      </c>
    </row>
    <row r="4807" spans="2:8" x14ac:dyDescent="0.3">
      <c r="B4807" t="s">
        <v>1390</v>
      </c>
      <c r="C4807" t="s">
        <v>1408</v>
      </c>
      <c r="D4807" t="s">
        <v>1413</v>
      </c>
      <c r="E4807" t="s">
        <v>982</v>
      </c>
      <c r="F4807" t="s">
        <v>976</v>
      </c>
      <c r="G4807" t="s">
        <v>987</v>
      </c>
      <c r="H4807">
        <v>488</v>
      </c>
    </row>
    <row r="4808" spans="2:8" x14ac:dyDescent="0.3">
      <c r="B4808" t="s">
        <v>1390</v>
      </c>
      <c r="C4808" t="s">
        <v>1408</v>
      </c>
      <c r="D4808" t="s">
        <v>1413</v>
      </c>
      <c r="E4808" t="s">
        <v>975</v>
      </c>
      <c r="F4808" t="s">
        <v>976</v>
      </c>
      <c r="G4808" t="s">
        <v>995</v>
      </c>
      <c r="H4808">
        <v>3669</v>
      </c>
    </row>
    <row r="4809" spans="2:8" x14ac:dyDescent="0.3">
      <c r="B4809" t="s">
        <v>1390</v>
      </c>
      <c r="C4809" t="s">
        <v>1408</v>
      </c>
      <c r="D4809" t="s">
        <v>1413</v>
      </c>
      <c r="E4809" t="s">
        <v>982</v>
      </c>
      <c r="F4809" t="s">
        <v>976</v>
      </c>
      <c r="G4809" t="s">
        <v>995</v>
      </c>
      <c r="H4809">
        <v>4145</v>
      </c>
    </row>
    <row r="4810" spans="2:8" x14ac:dyDescent="0.3">
      <c r="B4810" t="s">
        <v>1390</v>
      </c>
      <c r="C4810" t="s">
        <v>1408</v>
      </c>
      <c r="D4810" t="s">
        <v>1413</v>
      </c>
      <c r="E4810" t="s">
        <v>975</v>
      </c>
      <c r="F4810" t="s">
        <v>998</v>
      </c>
      <c r="G4810" t="s">
        <v>977</v>
      </c>
      <c r="H4810">
        <v>35</v>
      </c>
    </row>
    <row r="4811" spans="2:8" x14ac:dyDescent="0.3">
      <c r="B4811" t="s">
        <v>1390</v>
      </c>
      <c r="C4811" t="s">
        <v>1408</v>
      </c>
      <c r="D4811" t="s">
        <v>1413</v>
      </c>
      <c r="E4811" t="s">
        <v>982</v>
      </c>
      <c r="F4811" t="s">
        <v>998</v>
      </c>
      <c r="G4811" t="s">
        <v>977</v>
      </c>
      <c r="H4811">
        <v>40</v>
      </c>
    </row>
    <row r="4812" spans="2:8" x14ac:dyDescent="0.3">
      <c r="B4812" t="s">
        <v>1390</v>
      </c>
      <c r="C4812" t="s">
        <v>1408</v>
      </c>
      <c r="D4812" t="s">
        <v>1413</v>
      </c>
      <c r="E4812" t="s">
        <v>975</v>
      </c>
      <c r="F4812" t="s">
        <v>998</v>
      </c>
      <c r="G4812" t="s">
        <v>987</v>
      </c>
      <c r="H4812">
        <v>20</v>
      </c>
    </row>
    <row r="4813" spans="2:8" x14ac:dyDescent="0.3">
      <c r="B4813" t="s">
        <v>1390</v>
      </c>
      <c r="C4813" t="s">
        <v>1408</v>
      </c>
      <c r="D4813" t="s">
        <v>1413</v>
      </c>
      <c r="E4813" t="s">
        <v>982</v>
      </c>
      <c r="F4813" t="s">
        <v>998</v>
      </c>
      <c r="G4813" t="s">
        <v>987</v>
      </c>
      <c r="H4813">
        <v>25</v>
      </c>
    </row>
    <row r="4814" spans="2:8" x14ac:dyDescent="0.3">
      <c r="B4814" t="s">
        <v>1390</v>
      </c>
      <c r="C4814" t="s">
        <v>1408</v>
      </c>
      <c r="D4814" t="s">
        <v>1413</v>
      </c>
      <c r="E4814" t="s">
        <v>975</v>
      </c>
      <c r="F4814" t="s">
        <v>998</v>
      </c>
      <c r="G4814" t="s">
        <v>995</v>
      </c>
      <c r="H4814">
        <v>532</v>
      </c>
    </row>
    <row r="4815" spans="2:8" x14ac:dyDescent="0.3">
      <c r="B4815" t="s">
        <v>1390</v>
      </c>
      <c r="C4815" t="s">
        <v>1408</v>
      </c>
      <c r="D4815" t="s">
        <v>1413</v>
      </c>
      <c r="E4815" t="s">
        <v>982</v>
      </c>
      <c r="F4815" t="s">
        <v>998</v>
      </c>
      <c r="G4815" t="s">
        <v>995</v>
      </c>
      <c r="H4815">
        <v>524</v>
      </c>
    </row>
    <row r="4816" spans="2:8" x14ac:dyDescent="0.3">
      <c r="B4816" t="s">
        <v>1390</v>
      </c>
      <c r="C4816" t="s">
        <v>1408</v>
      </c>
      <c r="D4816" t="s">
        <v>1414</v>
      </c>
      <c r="E4816" t="s">
        <v>975</v>
      </c>
      <c r="F4816" t="s">
        <v>976</v>
      </c>
      <c r="G4816" t="s">
        <v>977</v>
      </c>
      <c r="H4816">
        <v>1492</v>
      </c>
    </row>
    <row r="4817" spans="2:8" x14ac:dyDescent="0.3">
      <c r="B4817" t="s">
        <v>1390</v>
      </c>
      <c r="C4817" t="s">
        <v>1408</v>
      </c>
      <c r="D4817" t="s">
        <v>1414</v>
      </c>
      <c r="E4817" t="s">
        <v>982</v>
      </c>
      <c r="F4817" t="s">
        <v>976</v>
      </c>
      <c r="G4817" t="s">
        <v>977</v>
      </c>
      <c r="H4817">
        <v>1426</v>
      </c>
    </row>
    <row r="4818" spans="2:8" x14ac:dyDescent="0.3">
      <c r="B4818" t="s">
        <v>1390</v>
      </c>
      <c r="C4818" t="s">
        <v>1408</v>
      </c>
      <c r="D4818" t="s">
        <v>1414</v>
      </c>
      <c r="E4818" t="s">
        <v>975</v>
      </c>
      <c r="F4818" t="s">
        <v>976</v>
      </c>
      <c r="G4818" t="s">
        <v>987</v>
      </c>
      <c r="H4818">
        <v>1006</v>
      </c>
    </row>
    <row r="4819" spans="2:8" x14ac:dyDescent="0.3">
      <c r="B4819" t="s">
        <v>1390</v>
      </c>
      <c r="C4819" t="s">
        <v>1408</v>
      </c>
      <c r="D4819" t="s">
        <v>1414</v>
      </c>
      <c r="E4819" t="s">
        <v>982</v>
      </c>
      <c r="F4819" t="s">
        <v>976</v>
      </c>
      <c r="G4819" t="s">
        <v>987</v>
      </c>
      <c r="H4819">
        <v>984</v>
      </c>
    </row>
    <row r="4820" spans="2:8" x14ac:dyDescent="0.3">
      <c r="B4820" t="s">
        <v>1390</v>
      </c>
      <c r="C4820" t="s">
        <v>1408</v>
      </c>
      <c r="D4820" t="s">
        <v>1414</v>
      </c>
      <c r="E4820" t="s">
        <v>975</v>
      </c>
      <c r="F4820" t="s">
        <v>976</v>
      </c>
      <c r="G4820" t="s">
        <v>995</v>
      </c>
      <c r="H4820">
        <v>6962</v>
      </c>
    </row>
    <row r="4821" spans="2:8" x14ac:dyDescent="0.3">
      <c r="B4821" t="s">
        <v>1390</v>
      </c>
      <c r="C4821" t="s">
        <v>1408</v>
      </c>
      <c r="D4821" t="s">
        <v>1414</v>
      </c>
      <c r="E4821" t="s">
        <v>982</v>
      </c>
      <c r="F4821" t="s">
        <v>976</v>
      </c>
      <c r="G4821" t="s">
        <v>995</v>
      </c>
      <c r="H4821">
        <v>8061</v>
      </c>
    </row>
    <row r="4822" spans="2:8" x14ac:dyDescent="0.3">
      <c r="B4822" t="s">
        <v>1390</v>
      </c>
      <c r="C4822" t="s">
        <v>1408</v>
      </c>
      <c r="D4822" t="s">
        <v>1414</v>
      </c>
      <c r="E4822" t="s">
        <v>975</v>
      </c>
      <c r="F4822" t="s">
        <v>998</v>
      </c>
      <c r="G4822" t="s">
        <v>977</v>
      </c>
      <c r="H4822">
        <v>59</v>
      </c>
    </row>
    <row r="4823" spans="2:8" x14ac:dyDescent="0.3">
      <c r="B4823" t="s">
        <v>1390</v>
      </c>
      <c r="C4823" t="s">
        <v>1408</v>
      </c>
      <c r="D4823" t="s">
        <v>1414</v>
      </c>
      <c r="E4823" t="s">
        <v>982</v>
      </c>
      <c r="F4823" t="s">
        <v>998</v>
      </c>
      <c r="G4823" t="s">
        <v>977</v>
      </c>
      <c r="H4823">
        <v>63</v>
      </c>
    </row>
    <row r="4824" spans="2:8" x14ac:dyDescent="0.3">
      <c r="B4824" t="s">
        <v>1390</v>
      </c>
      <c r="C4824" t="s">
        <v>1408</v>
      </c>
      <c r="D4824" t="s">
        <v>1414</v>
      </c>
      <c r="E4824" t="s">
        <v>975</v>
      </c>
      <c r="F4824" t="s">
        <v>998</v>
      </c>
      <c r="G4824" t="s">
        <v>987</v>
      </c>
      <c r="H4824">
        <v>27</v>
      </c>
    </row>
    <row r="4825" spans="2:8" x14ac:dyDescent="0.3">
      <c r="B4825" t="s">
        <v>1390</v>
      </c>
      <c r="C4825" t="s">
        <v>1408</v>
      </c>
      <c r="D4825" t="s">
        <v>1414</v>
      </c>
      <c r="E4825" t="s">
        <v>982</v>
      </c>
      <c r="F4825" t="s">
        <v>998</v>
      </c>
      <c r="G4825" t="s">
        <v>987</v>
      </c>
      <c r="H4825">
        <v>37</v>
      </c>
    </row>
    <row r="4826" spans="2:8" x14ac:dyDescent="0.3">
      <c r="B4826" t="s">
        <v>1390</v>
      </c>
      <c r="C4826" t="s">
        <v>1408</v>
      </c>
      <c r="D4826" t="s">
        <v>1414</v>
      </c>
      <c r="E4826" t="s">
        <v>975</v>
      </c>
      <c r="F4826" t="s">
        <v>998</v>
      </c>
      <c r="G4826" t="s">
        <v>995</v>
      </c>
      <c r="H4826">
        <v>461</v>
      </c>
    </row>
    <row r="4827" spans="2:8" x14ac:dyDescent="0.3">
      <c r="B4827" t="s">
        <v>1390</v>
      </c>
      <c r="C4827" t="s">
        <v>1408</v>
      </c>
      <c r="D4827" t="s">
        <v>1414</v>
      </c>
      <c r="E4827" t="s">
        <v>982</v>
      </c>
      <c r="F4827" t="s">
        <v>998</v>
      </c>
      <c r="G4827" t="s">
        <v>995</v>
      </c>
      <c r="H4827">
        <v>422</v>
      </c>
    </row>
    <row r="4828" spans="2:8" x14ac:dyDescent="0.3">
      <c r="B4828" t="s">
        <v>1390</v>
      </c>
      <c r="C4828" t="s">
        <v>1408</v>
      </c>
      <c r="D4828" t="s">
        <v>1415</v>
      </c>
      <c r="E4828" t="s">
        <v>975</v>
      </c>
      <c r="F4828" t="s">
        <v>976</v>
      </c>
      <c r="G4828" t="s">
        <v>977</v>
      </c>
      <c r="H4828">
        <v>486</v>
      </c>
    </row>
    <row r="4829" spans="2:8" x14ac:dyDescent="0.3">
      <c r="B4829" t="s">
        <v>1390</v>
      </c>
      <c r="C4829" t="s">
        <v>1408</v>
      </c>
      <c r="D4829" t="s">
        <v>1415</v>
      </c>
      <c r="E4829" t="s">
        <v>982</v>
      </c>
      <c r="F4829" t="s">
        <v>976</v>
      </c>
      <c r="G4829" t="s">
        <v>977</v>
      </c>
      <c r="H4829">
        <v>491</v>
      </c>
    </row>
    <row r="4830" spans="2:8" x14ac:dyDescent="0.3">
      <c r="B4830" t="s">
        <v>1390</v>
      </c>
      <c r="C4830" t="s">
        <v>1408</v>
      </c>
      <c r="D4830" t="s">
        <v>1415</v>
      </c>
      <c r="E4830" t="s">
        <v>975</v>
      </c>
      <c r="F4830" t="s">
        <v>976</v>
      </c>
      <c r="G4830" t="s">
        <v>987</v>
      </c>
      <c r="H4830">
        <v>193</v>
      </c>
    </row>
    <row r="4831" spans="2:8" x14ac:dyDescent="0.3">
      <c r="B4831" t="s">
        <v>1390</v>
      </c>
      <c r="C4831" t="s">
        <v>1408</v>
      </c>
      <c r="D4831" t="s">
        <v>1415</v>
      </c>
      <c r="E4831" t="s">
        <v>982</v>
      </c>
      <c r="F4831" t="s">
        <v>976</v>
      </c>
      <c r="G4831" t="s">
        <v>987</v>
      </c>
      <c r="H4831">
        <v>186</v>
      </c>
    </row>
    <row r="4832" spans="2:8" x14ac:dyDescent="0.3">
      <c r="B4832" t="s">
        <v>1390</v>
      </c>
      <c r="C4832" t="s">
        <v>1408</v>
      </c>
      <c r="D4832" t="s">
        <v>1415</v>
      </c>
      <c r="E4832" t="s">
        <v>975</v>
      </c>
      <c r="F4832" t="s">
        <v>976</v>
      </c>
      <c r="G4832" t="s">
        <v>995</v>
      </c>
      <c r="H4832">
        <v>1765</v>
      </c>
    </row>
    <row r="4833" spans="2:8" x14ac:dyDescent="0.3">
      <c r="B4833" t="s">
        <v>1390</v>
      </c>
      <c r="C4833" t="s">
        <v>1408</v>
      </c>
      <c r="D4833" t="s">
        <v>1415</v>
      </c>
      <c r="E4833" t="s">
        <v>982</v>
      </c>
      <c r="F4833" t="s">
        <v>976</v>
      </c>
      <c r="G4833" t="s">
        <v>995</v>
      </c>
      <c r="H4833">
        <v>1998</v>
      </c>
    </row>
    <row r="4834" spans="2:8" x14ac:dyDescent="0.3">
      <c r="B4834" t="s">
        <v>1390</v>
      </c>
      <c r="C4834" t="s">
        <v>1408</v>
      </c>
      <c r="D4834" t="s">
        <v>1415</v>
      </c>
      <c r="E4834" t="s">
        <v>975</v>
      </c>
      <c r="F4834" t="s">
        <v>998</v>
      </c>
      <c r="G4834" t="s">
        <v>977</v>
      </c>
      <c r="H4834">
        <v>9</v>
      </c>
    </row>
    <row r="4835" spans="2:8" x14ac:dyDescent="0.3">
      <c r="B4835" t="s">
        <v>1390</v>
      </c>
      <c r="C4835" t="s">
        <v>1408</v>
      </c>
      <c r="D4835" t="s">
        <v>1415</v>
      </c>
      <c r="E4835" t="s">
        <v>982</v>
      </c>
      <c r="F4835" t="s">
        <v>998</v>
      </c>
      <c r="G4835" t="s">
        <v>977</v>
      </c>
      <c r="H4835">
        <v>11</v>
      </c>
    </row>
    <row r="4836" spans="2:8" x14ac:dyDescent="0.3">
      <c r="B4836" t="s">
        <v>1390</v>
      </c>
      <c r="C4836" t="s">
        <v>1408</v>
      </c>
      <c r="D4836" t="s">
        <v>1415</v>
      </c>
      <c r="E4836" t="s">
        <v>975</v>
      </c>
      <c r="F4836" t="s">
        <v>998</v>
      </c>
      <c r="G4836" t="s">
        <v>987</v>
      </c>
      <c r="H4836">
        <v>8</v>
      </c>
    </row>
    <row r="4837" spans="2:8" x14ac:dyDescent="0.3">
      <c r="B4837" t="s">
        <v>1390</v>
      </c>
      <c r="C4837" t="s">
        <v>1408</v>
      </c>
      <c r="D4837" t="s">
        <v>1415</v>
      </c>
      <c r="E4837" t="s">
        <v>982</v>
      </c>
      <c r="F4837" t="s">
        <v>998</v>
      </c>
      <c r="G4837" t="s">
        <v>987</v>
      </c>
      <c r="H4837">
        <v>6</v>
      </c>
    </row>
    <row r="4838" spans="2:8" x14ac:dyDescent="0.3">
      <c r="B4838" t="s">
        <v>1390</v>
      </c>
      <c r="C4838" t="s">
        <v>1408</v>
      </c>
      <c r="D4838" t="s">
        <v>1415</v>
      </c>
      <c r="E4838" t="s">
        <v>975</v>
      </c>
      <c r="F4838" t="s">
        <v>998</v>
      </c>
      <c r="G4838" t="s">
        <v>995</v>
      </c>
      <c r="H4838">
        <v>130</v>
      </c>
    </row>
    <row r="4839" spans="2:8" x14ac:dyDescent="0.3">
      <c r="B4839" t="s">
        <v>1390</v>
      </c>
      <c r="C4839" t="s">
        <v>1408</v>
      </c>
      <c r="D4839" t="s">
        <v>1415</v>
      </c>
      <c r="E4839" t="s">
        <v>982</v>
      </c>
      <c r="F4839" t="s">
        <v>998</v>
      </c>
      <c r="G4839" t="s">
        <v>995</v>
      </c>
      <c r="H4839">
        <v>111</v>
      </c>
    </row>
    <row r="4840" spans="2:8" x14ac:dyDescent="0.3">
      <c r="B4840" t="s">
        <v>1390</v>
      </c>
      <c r="C4840" t="s">
        <v>1408</v>
      </c>
      <c r="D4840" t="s">
        <v>1416</v>
      </c>
      <c r="E4840" t="s">
        <v>975</v>
      </c>
      <c r="F4840" t="s">
        <v>976</v>
      </c>
      <c r="G4840" t="s">
        <v>977</v>
      </c>
      <c r="H4840">
        <v>560</v>
      </c>
    </row>
    <row r="4841" spans="2:8" x14ac:dyDescent="0.3">
      <c r="B4841" t="s">
        <v>1390</v>
      </c>
      <c r="C4841" t="s">
        <v>1408</v>
      </c>
      <c r="D4841" t="s">
        <v>1416</v>
      </c>
      <c r="E4841" t="s">
        <v>982</v>
      </c>
      <c r="F4841" t="s">
        <v>976</v>
      </c>
      <c r="G4841" t="s">
        <v>977</v>
      </c>
      <c r="H4841">
        <v>554</v>
      </c>
    </row>
    <row r="4842" spans="2:8" x14ac:dyDescent="0.3">
      <c r="B4842" t="s">
        <v>1390</v>
      </c>
      <c r="C4842" t="s">
        <v>1408</v>
      </c>
      <c r="D4842" t="s">
        <v>1416</v>
      </c>
      <c r="E4842" t="s">
        <v>975</v>
      </c>
      <c r="F4842" t="s">
        <v>976</v>
      </c>
      <c r="G4842" t="s">
        <v>987</v>
      </c>
      <c r="H4842">
        <v>254</v>
      </c>
    </row>
    <row r="4843" spans="2:8" x14ac:dyDescent="0.3">
      <c r="B4843" t="s">
        <v>1390</v>
      </c>
      <c r="C4843" t="s">
        <v>1408</v>
      </c>
      <c r="D4843" t="s">
        <v>1416</v>
      </c>
      <c r="E4843" t="s">
        <v>982</v>
      </c>
      <c r="F4843" t="s">
        <v>976</v>
      </c>
      <c r="G4843" t="s">
        <v>987</v>
      </c>
      <c r="H4843">
        <v>285</v>
      </c>
    </row>
    <row r="4844" spans="2:8" x14ac:dyDescent="0.3">
      <c r="B4844" t="s">
        <v>1390</v>
      </c>
      <c r="C4844" t="s">
        <v>1408</v>
      </c>
      <c r="D4844" t="s">
        <v>1416</v>
      </c>
      <c r="E4844" t="s">
        <v>975</v>
      </c>
      <c r="F4844" t="s">
        <v>976</v>
      </c>
      <c r="G4844" t="s">
        <v>995</v>
      </c>
      <c r="H4844">
        <v>2302</v>
      </c>
    </row>
    <row r="4845" spans="2:8" x14ac:dyDescent="0.3">
      <c r="B4845" t="s">
        <v>1390</v>
      </c>
      <c r="C4845" t="s">
        <v>1408</v>
      </c>
      <c r="D4845" t="s">
        <v>1416</v>
      </c>
      <c r="E4845" t="s">
        <v>982</v>
      </c>
      <c r="F4845" t="s">
        <v>976</v>
      </c>
      <c r="G4845" t="s">
        <v>995</v>
      </c>
      <c r="H4845">
        <v>2378</v>
      </c>
    </row>
    <row r="4846" spans="2:8" x14ac:dyDescent="0.3">
      <c r="B4846" t="s">
        <v>1390</v>
      </c>
      <c r="C4846" t="s">
        <v>1408</v>
      </c>
      <c r="D4846" t="s">
        <v>1416</v>
      </c>
      <c r="E4846" t="s">
        <v>975</v>
      </c>
      <c r="F4846" t="s">
        <v>998</v>
      </c>
      <c r="G4846" t="s">
        <v>977</v>
      </c>
      <c r="H4846">
        <v>45</v>
      </c>
    </row>
    <row r="4847" spans="2:8" x14ac:dyDescent="0.3">
      <c r="B4847" t="s">
        <v>1390</v>
      </c>
      <c r="C4847" t="s">
        <v>1408</v>
      </c>
      <c r="D4847" t="s">
        <v>1416</v>
      </c>
      <c r="E4847" t="s">
        <v>982</v>
      </c>
      <c r="F4847" t="s">
        <v>998</v>
      </c>
      <c r="G4847" t="s">
        <v>977</v>
      </c>
      <c r="H4847">
        <v>38</v>
      </c>
    </row>
    <row r="4848" spans="2:8" x14ac:dyDescent="0.3">
      <c r="B4848" t="s">
        <v>1390</v>
      </c>
      <c r="C4848" t="s">
        <v>1408</v>
      </c>
      <c r="D4848" t="s">
        <v>1416</v>
      </c>
      <c r="E4848" t="s">
        <v>975</v>
      </c>
      <c r="F4848" t="s">
        <v>998</v>
      </c>
      <c r="G4848" t="s">
        <v>987</v>
      </c>
      <c r="H4848">
        <v>10</v>
      </c>
    </row>
    <row r="4849" spans="2:8" x14ac:dyDescent="0.3">
      <c r="B4849" t="s">
        <v>1390</v>
      </c>
      <c r="C4849" t="s">
        <v>1408</v>
      </c>
      <c r="D4849" t="s">
        <v>1416</v>
      </c>
      <c r="E4849" t="s">
        <v>982</v>
      </c>
      <c r="F4849" t="s">
        <v>998</v>
      </c>
      <c r="G4849" t="s">
        <v>987</v>
      </c>
      <c r="H4849">
        <v>33</v>
      </c>
    </row>
    <row r="4850" spans="2:8" x14ac:dyDescent="0.3">
      <c r="B4850" t="s">
        <v>1390</v>
      </c>
      <c r="C4850" t="s">
        <v>1408</v>
      </c>
      <c r="D4850" t="s">
        <v>1416</v>
      </c>
      <c r="E4850" t="s">
        <v>975</v>
      </c>
      <c r="F4850" t="s">
        <v>998</v>
      </c>
      <c r="G4850" t="s">
        <v>995</v>
      </c>
      <c r="H4850">
        <v>243</v>
      </c>
    </row>
    <row r="4851" spans="2:8" x14ac:dyDescent="0.3">
      <c r="B4851" t="s">
        <v>1390</v>
      </c>
      <c r="C4851" t="s">
        <v>1408</v>
      </c>
      <c r="D4851" t="s">
        <v>1416</v>
      </c>
      <c r="E4851" t="s">
        <v>982</v>
      </c>
      <c r="F4851" t="s">
        <v>998</v>
      </c>
      <c r="G4851" t="s">
        <v>995</v>
      </c>
      <c r="H4851">
        <v>206</v>
      </c>
    </row>
    <row r="4852" spans="2:8" x14ac:dyDescent="0.3">
      <c r="B4852" t="s">
        <v>1390</v>
      </c>
      <c r="C4852" t="s">
        <v>1408</v>
      </c>
      <c r="D4852" t="s">
        <v>1417</v>
      </c>
      <c r="E4852" t="s">
        <v>975</v>
      </c>
      <c r="F4852" t="s">
        <v>976</v>
      </c>
      <c r="G4852" t="s">
        <v>977</v>
      </c>
      <c r="H4852">
        <v>1000</v>
      </c>
    </row>
    <row r="4853" spans="2:8" x14ac:dyDescent="0.3">
      <c r="B4853" t="s">
        <v>1390</v>
      </c>
      <c r="C4853" t="s">
        <v>1408</v>
      </c>
      <c r="D4853" t="s">
        <v>1417</v>
      </c>
      <c r="E4853" t="s">
        <v>982</v>
      </c>
      <c r="F4853" t="s">
        <v>976</v>
      </c>
      <c r="G4853" t="s">
        <v>977</v>
      </c>
      <c r="H4853">
        <v>943</v>
      </c>
    </row>
    <row r="4854" spans="2:8" x14ac:dyDescent="0.3">
      <c r="B4854" t="s">
        <v>1390</v>
      </c>
      <c r="C4854" t="s">
        <v>1408</v>
      </c>
      <c r="D4854" t="s">
        <v>1417</v>
      </c>
      <c r="E4854" t="s">
        <v>975</v>
      </c>
      <c r="F4854" t="s">
        <v>976</v>
      </c>
      <c r="G4854" t="s">
        <v>987</v>
      </c>
      <c r="H4854">
        <v>595</v>
      </c>
    </row>
    <row r="4855" spans="2:8" x14ac:dyDescent="0.3">
      <c r="B4855" t="s">
        <v>1390</v>
      </c>
      <c r="C4855" t="s">
        <v>1408</v>
      </c>
      <c r="D4855" t="s">
        <v>1417</v>
      </c>
      <c r="E4855" t="s">
        <v>982</v>
      </c>
      <c r="F4855" t="s">
        <v>976</v>
      </c>
      <c r="G4855" t="s">
        <v>987</v>
      </c>
      <c r="H4855">
        <v>580</v>
      </c>
    </row>
    <row r="4856" spans="2:8" x14ac:dyDescent="0.3">
      <c r="B4856" t="s">
        <v>1390</v>
      </c>
      <c r="C4856" t="s">
        <v>1408</v>
      </c>
      <c r="D4856" t="s">
        <v>1417</v>
      </c>
      <c r="E4856" t="s">
        <v>975</v>
      </c>
      <c r="F4856" t="s">
        <v>976</v>
      </c>
      <c r="G4856" t="s">
        <v>995</v>
      </c>
      <c r="H4856">
        <v>4470</v>
      </c>
    </row>
    <row r="4857" spans="2:8" x14ac:dyDescent="0.3">
      <c r="B4857" t="s">
        <v>1390</v>
      </c>
      <c r="C4857" t="s">
        <v>1408</v>
      </c>
      <c r="D4857" t="s">
        <v>1417</v>
      </c>
      <c r="E4857" t="s">
        <v>982</v>
      </c>
      <c r="F4857" t="s">
        <v>976</v>
      </c>
      <c r="G4857" t="s">
        <v>995</v>
      </c>
      <c r="H4857">
        <v>4993</v>
      </c>
    </row>
    <row r="4858" spans="2:8" x14ac:dyDescent="0.3">
      <c r="B4858" t="s">
        <v>1390</v>
      </c>
      <c r="C4858" t="s">
        <v>1408</v>
      </c>
      <c r="D4858" t="s">
        <v>1417</v>
      </c>
      <c r="E4858" t="s">
        <v>975</v>
      </c>
      <c r="F4858" t="s">
        <v>998</v>
      </c>
      <c r="G4858" t="s">
        <v>977</v>
      </c>
      <c r="H4858">
        <v>19</v>
      </c>
    </row>
    <row r="4859" spans="2:8" x14ac:dyDescent="0.3">
      <c r="B4859" t="s">
        <v>1390</v>
      </c>
      <c r="C4859" t="s">
        <v>1408</v>
      </c>
      <c r="D4859" t="s">
        <v>1417</v>
      </c>
      <c r="E4859" t="s">
        <v>982</v>
      </c>
      <c r="F4859" t="s">
        <v>998</v>
      </c>
      <c r="G4859" t="s">
        <v>977</v>
      </c>
      <c r="H4859">
        <v>18</v>
      </c>
    </row>
    <row r="4860" spans="2:8" x14ac:dyDescent="0.3">
      <c r="B4860" t="s">
        <v>1390</v>
      </c>
      <c r="C4860" t="s">
        <v>1408</v>
      </c>
      <c r="D4860" t="s">
        <v>1417</v>
      </c>
      <c r="E4860" t="s">
        <v>975</v>
      </c>
      <c r="F4860" t="s">
        <v>998</v>
      </c>
      <c r="G4860" t="s">
        <v>987</v>
      </c>
      <c r="H4860">
        <v>26</v>
      </c>
    </row>
    <row r="4861" spans="2:8" x14ac:dyDescent="0.3">
      <c r="B4861" t="s">
        <v>1390</v>
      </c>
      <c r="C4861" t="s">
        <v>1408</v>
      </c>
      <c r="D4861" t="s">
        <v>1417</v>
      </c>
      <c r="E4861" t="s">
        <v>982</v>
      </c>
      <c r="F4861" t="s">
        <v>998</v>
      </c>
      <c r="G4861" t="s">
        <v>987</v>
      </c>
      <c r="H4861">
        <v>42</v>
      </c>
    </row>
    <row r="4862" spans="2:8" x14ac:dyDescent="0.3">
      <c r="B4862" t="s">
        <v>1390</v>
      </c>
      <c r="C4862" t="s">
        <v>1408</v>
      </c>
      <c r="D4862" t="s">
        <v>1417</v>
      </c>
      <c r="E4862" t="s">
        <v>975</v>
      </c>
      <c r="F4862" t="s">
        <v>998</v>
      </c>
      <c r="G4862" t="s">
        <v>995</v>
      </c>
      <c r="H4862">
        <v>250</v>
      </c>
    </row>
    <row r="4863" spans="2:8" x14ac:dyDescent="0.3">
      <c r="B4863" t="s">
        <v>1390</v>
      </c>
      <c r="C4863" t="s">
        <v>1408</v>
      </c>
      <c r="D4863" t="s">
        <v>1417</v>
      </c>
      <c r="E4863" t="s">
        <v>982</v>
      </c>
      <c r="F4863" t="s">
        <v>998</v>
      </c>
      <c r="G4863" t="s">
        <v>995</v>
      </c>
      <c r="H4863">
        <v>236</v>
      </c>
    </row>
    <row r="4864" spans="2:8" x14ac:dyDescent="0.3">
      <c r="B4864" t="s">
        <v>1390</v>
      </c>
      <c r="C4864" t="s">
        <v>1408</v>
      </c>
      <c r="D4864" t="s">
        <v>1418</v>
      </c>
      <c r="E4864" t="s">
        <v>975</v>
      </c>
      <c r="F4864" t="s">
        <v>976</v>
      </c>
      <c r="G4864" t="s">
        <v>977</v>
      </c>
      <c r="H4864">
        <v>1306</v>
      </c>
    </row>
    <row r="4865" spans="2:8" x14ac:dyDescent="0.3">
      <c r="B4865" t="s">
        <v>1390</v>
      </c>
      <c r="C4865" t="s">
        <v>1408</v>
      </c>
      <c r="D4865" t="s">
        <v>1418</v>
      </c>
      <c r="E4865" t="s">
        <v>982</v>
      </c>
      <c r="F4865" t="s">
        <v>976</v>
      </c>
      <c r="G4865" t="s">
        <v>977</v>
      </c>
      <c r="H4865">
        <v>1233</v>
      </c>
    </row>
    <row r="4866" spans="2:8" x14ac:dyDescent="0.3">
      <c r="B4866" t="s">
        <v>1390</v>
      </c>
      <c r="C4866" t="s">
        <v>1408</v>
      </c>
      <c r="D4866" t="s">
        <v>1418</v>
      </c>
      <c r="E4866" t="s">
        <v>975</v>
      </c>
      <c r="F4866" t="s">
        <v>976</v>
      </c>
      <c r="G4866" t="s">
        <v>987</v>
      </c>
      <c r="H4866">
        <v>626</v>
      </c>
    </row>
    <row r="4867" spans="2:8" x14ac:dyDescent="0.3">
      <c r="B4867" t="s">
        <v>1390</v>
      </c>
      <c r="C4867" t="s">
        <v>1408</v>
      </c>
      <c r="D4867" t="s">
        <v>1418</v>
      </c>
      <c r="E4867" t="s">
        <v>982</v>
      </c>
      <c r="F4867" t="s">
        <v>976</v>
      </c>
      <c r="G4867" t="s">
        <v>987</v>
      </c>
      <c r="H4867">
        <v>657</v>
      </c>
    </row>
    <row r="4868" spans="2:8" x14ac:dyDescent="0.3">
      <c r="B4868" t="s">
        <v>1390</v>
      </c>
      <c r="C4868" t="s">
        <v>1408</v>
      </c>
      <c r="D4868" t="s">
        <v>1418</v>
      </c>
      <c r="E4868" t="s">
        <v>975</v>
      </c>
      <c r="F4868" t="s">
        <v>976</v>
      </c>
      <c r="G4868" t="s">
        <v>995</v>
      </c>
      <c r="H4868">
        <v>5022</v>
      </c>
    </row>
    <row r="4869" spans="2:8" x14ac:dyDescent="0.3">
      <c r="B4869" t="s">
        <v>1390</v>
      </c>
      <c r="C4869" t="s">
        <v>1408</v>
      </c>
      <c r="D4869" t="s">
        <v>1418</v>
      </c>
      <c r="E4869" t="s">
        <v>982</v>
      </c>
      <c r="F4869" t="s">
        <v>976</v>
      </c>
      <c r="G4869" t="s">
        <v>995</v>
      </c>
      <c r="H4869">
        <v>5982</v>
      </c>
    </row>
    <row r="4870" spans="2:8" x14ac:dyDescent="0.3">
      <c r="B4870" t="s">
        <v>1390</v>
      </c>
      <c r="C4870" t="s">
        <v>1408</v>
      </c>
      <c r="D4870" t="s">
        <v>1418</v>
      </c>
      <c r="E4870" t="s">
        <v>975</v>
      </c>
      <c r="F4870" t="s">
        <v>998</v>
      </c>
      <c r="G4870" t="s">
        <v>977</v>
      </c>
      <c r="H4870">
        <v>44</v>
      </c>
    </row>
    <row r="4871" spans="2:8" x14ac:dyDescent="0.3">
      <c r="B4871" t="s">
        <v>1390</v>
      </c>
      <c r="C4871" t="s">
        <v>1408</v>
      </c>
      <c r="D4871" t="s">
        <v>1418</v>
      </c>
      <c r="E4871" t="s">
        <v>982</v>
      </c>
      <c r="F4871" t="s">
        <v>998</v>
      </c>
      <c r="G4871" t="s">
        <v>977</v>
      </c>
      <c r="H4871">
        <v>38</v>
      </c>
    </row>
    <row r="4872" spans="2:8" x14ac:dyDescent="0.3">
      <c r="B4872" t="s">
        <v>1390</v>
      </c>
      <c r="C4872" t="s">
        <v>1408</v>
      </c>
      <c r="D4872" t="s">
        <v>1418</v>
      </c>
      <c r="E4872" t="s">
        <v>975</v>
      </c>
      <c r="F4872" t="s">
        <v>998</v>
      </c>
      <c r="G4872" t="s">
        <v>987</v>
      </c>
      <c r="H4872">
        <v>20</v>
      </c>
    </row>
    <row r="4873" spans="2:8" x14ac:dyDescent="0.3">
      <c r="B4873" t="s">
        <v>1390</v>
      </c>
      <c r="C4873" t="s">
        <v>1408</v>
      </c>
      <c r="D4873" t="s">
        <v>1418</v>
      </c>
      <c r="E4873" t="s">
        <v>982</v>
      </c>
      <c r="F4873" t="s">
        <v>998</v>
      </c>
      <c r="G4873" t="s">
        <v>987</v>
      </c>
      <c r="H4873">
        <v>18</v>
      </c>
    </row>
    <row r="4874" spans="2:8" x14ac:dyDescent="0.3">
      <c r="B4874" t="s">
        <v>1390</v>
      </c>
      <c r="C4874" t="s">
        <v>1408</v>
      </c>
      <c r="D4874" t="s">
        <v>1418</v>
      </c>
      <c r="E4874" t="s">
        <v>975</v>
      </c>
      <c r="F4874" t="s">
        <v>998</v>
      </c>
      <c r="G4874" t="s">
        <v>995</v>
      </c>
      <c r="H4874">
        <v>632</v>
      </c>
    </row>
    <row r="4875" spans="2:8" x14ac:dyDescent="0.3">
      <c r="B4875" t="s">
        <v>1390</v>
      </c>
      <c r="C4875" t="s">
        <v>1408</v>
      </c>
      <c r="D4875" t="s">
        <v>1418</v>
      </c>
      <c r="E4875" t="s">
        <v>982</v>
      </c>
      <c r="F4875" t="s">
        <v>998</v>
      </c>
      <c r="G4875" t="s">
        <v>995</v>
      </c>
      <c r="H4875">
        <v>672</v>
      </c>
    </row>
    <row r="4876" spans="2:8" x14ac:dyDescent="0.3">
      <c r="B4876" t="s">
        <v>1390</v>
      </c>
      <c r="C4876" t="s">
        <v>1408</v>
      </c>
      <c r="D4876" t="s">
        <v>1419</v>
      </c>
      <c r="E4876" t="s">
        <v>975</v>
      </c>
      <c r="F4876" t="s">
        <v>976</v>
      </c>
      <c r="G4876" t="s">
        <v>977</v>
      </c>
      <c r="H4876">
        <v>3173</v>
      </c>
    </row>
    <row r="4877" spans="2:8" x14ac:dyDescent="0.3">
      <c r="B4877" t="s">
        <v>1390</v>
      </c>
      <c r="C4877" t="s">
        <v>1408</v>
      </c>
      <c r="D4877" t="s">
        <v>1419</v>
      </c>
      <c r="E4877" t="s">
        <v>982</v>
      </c>
      <c r="F4877" t="s">
        <v>976</v>
      </c>
      <c r="G4877" t="s">
        <v>977</v>
      </c>
      <c r="H4877">
        <v>2992</v>
      </c>
    </row>
    <row r="4878" spans="2:8" x14ac:dyDescent="0.3">
      <c r="B4878" t="s">
        <v>1390</v>
      </c>
      <c r="C4878" t="s">
        <v>1408</v>
      </c>
      <c r="D4878" t="s">
        <v>1419</v>
      </c>
      <c r="E4878" t="s">
        <v>975</v>
      </c>
      <c r="F4878" t="s">
        <v>976</v>
      </c>
      <c r="G4878" t="s">
        <v>987</v>
      </c>
      <c r="H4878">
        <v>1250</v>
      </c>
    </row>
    <row r="4879" spans="2:8" x14ac:dyDescent="0.3">
      <c r="B4879" t="s">
        <v>1390</v>
      </c>
      <c r="C4879" t="s">
        <v>1408</v>
      </c>
      <c r="D4879" t="s">
        <v>1419</v>
      </c>
      <c r="E4879" t="s">
        <v>982</v>
      </c>
      <c r="F4879" t="s">
        <v>976</v>
      </c>
      <c r="G4879" t="s">
        <v>987</v>
      </c>
      <c r="H4879">
        <v>1364</v>
      </c>
    </row>
    <row r="4880" spans="2:8" x14ac:dyDescent="0.3">
      <c r="B4880" t="s">
        <v>1390</v>
      </c>
      <c r="C4880" t="s">
        <v>1408</v>
      </c>
      <c r="D4880" t="s">
        <v>1419</v>
      </c>
      <c r="E4880" t="s">
        <v>975</v>
      </c>
      <c r="F4880" t="s">
        <v>976</v>
      </c>
      <c r="G4880" t="s">
        <v>995</v>
      </c>
      <c r="H4880">
        <v>10620</v>
      </c>
    </row>
    <row r="4881" spans="2:8" x14ac:dyDescent="0.3">
      <c r="B4881" t="s">
        <v>1390</v>
      </c>
      <c r="C4881" t="s">
        <v>1408</v>
      </c>
      <c r="D4881" t="s">
        <v>1419</v>
      </c>
      <c r="E4881" t="s">
        <v>982</v>
      </c>
      <c r="F4881" t="s">
        <v>976</v>
      </c>
      <c r="G4881" t="s">
        <v>995</v>
      </c>
      <c r="H4881">
        <v>12172</v>
      </c>
    </row>
    <row r="4882" spans="2:8" x14ac:dyDescent="0.3">
      <c r="B4882" t="s">
        <v>1390</v>
      </c>
      <c r="C4882" t="s">
        <v>1408</v>
      </c>
      <c r="D4882" t="s">
        <v>1419</v>
      </c>
      <c r="E4882" t="s">
        <v>975</v>
      </c>
      <c r="F4882" t="s">
        <v>998</v>
      </c>
      <c r="G4882" t="s">
        <v>977</v>
      </c>
      <c r="H4882">
        <v>305</v>
      </c>
    </row>
    <row r="4883" spans="2:8" x14ac:dyDescent="0.3">
      <c r="B4883" t="s">
        <v>1390</v>
      </c>
      <c r="C4883" t="s">
        <v>1408</v>
      </c>
      <c r="D4883" t="s">
        <v>1419</v>
      </c>
      <c r="E4883" t="s">
        <v>982</v>
      </c>
      <c r="F4883" t="s">
        <v>998</v>
      </c>
      <c r="G4883" t="s">
        <v>977</v>
      </c>
      <c r="H4883">
        <v>287</v>
      </c>
    </row>
    <row r="4884" spans="2:8" x14ac:dyDescent="0.3">
      <c r="B4884" t="s">
        <v>1390</v>
      </c>
      <c r="C4884" t="s">
        <v>1408</v>
      </c>
      <c r="D4884" t="s">
        <v>1419</v>
      </c>
      <c r="E4884" t="s">
        <v>975</v>
      </c>
      <c r="F4884" t="s">
        <v>998</v>
      </c>
      <c r="G4884" t="s">
        <v>987</v>
      </c>
      <c r="H4884">
        <v>149</v>
      </c>
    </row>
    <row r="4885" spans="2:8" x14ac:dyDescent="0.3">
      <c r="B4885" t="s">
        <v>1390</v>
      </c>
      <c r="C4885" t="s">
        <v>1408</v>
      </c>
      <c r="D4885" t="s">
        <v>1419</v>
      </c>
      <c r="E4885" t="s">
        <v>982</v>
      </c>
      <c r="F4885" t="s">
        <v>998</v>
      </c>
      <c r="G4885" t="s">
        <v>987</v>
      </c>
      <c r="H4885">
        <v>137</v>
      </c>
    </row>
    <row r="4886" spans="2:8" x14ac:dyDescent="0.3">
      <c r="B4886" t="s">
        <v>1390</v>
      </c>
      <c r="C4886" t="s">
        <v>1408</v>
      </c>
      <c r="D4886" t="s">
        <v>1419</v>
      </c>
      <c r="E4886" t="s">
        <v>975</v>
      </c>
      <c r="F4886" t="s">
        <v>998</v>
      </c>
      <c r="G4886" t="s">
        <v>995</v>
      </c>
      <c r="H4886">
        <v>3257</v>
      </c>
    </row>
    <row r="4887" spans="2:8" x14ac:dyDescent="0.3">
      <c r="B4887" t="s">
        <v>1390</v>
      </c>
      <c r="C4887" t="s">
        <v>1408</v>
      </c>
      <c r="D4887" t="s">
        <v>1419</v>
      </c>
      <c r="E4887" t="s">
        <v>982</v>
      </c>
      <c r="F4887" t="s">
        <v>998</v>
      </c>
      <c r="G4887" t="s">
        <v>995</v>
      </c>
      <c r="H4887">
        <v>3064</v>
      </c>
    </row>
    <row r="4888" spans="2:8" x14ac:dyDescent="0.3">
      <c r="B4888" t="s">
        <v>1390</v>
      </c>
      <c r="C4888" t="s">
        <v>1408</v>
      </c>
      <c r="D4888" t="s">
        <v>1420</v>
      </c>
      <c r="E4888" t="s">
        <v>975</v>
      </c>
      <c r="F4888" t="s">
        <v>976</v>
      </c>
      <c r="G4888" t="s">
        <v>977</v>
      </c>
      <c r="H4888">
        <v>723</v>
      </c>
    </row>
    <row r="4889" spans="2:8" x14ac:dyDescent="0.3">
      <c r="B4889" t="s">
        <v>1390</v>
      </c>
      <c r="C4889" t="s">
        <v>1408</v>
      </c>
      <c r="D4889" t="s">
        <v>1420</v>
      </c>
      <c r="E4889" t="s">
        <v>982</v>
      </c>
      <c r="F4889" t="s">
        <v>976</v>
      </c>
      <c r="G4889" t="s">
        <v>977</v>
      </c>
      <c r="H4889">
        <v>723</v>
      </c>
    </row>
    <row r="4890" spans="2:8" x14ac:dyDescent="0.3">
      <c r="B4890" t="s">
        <v>1390</v>
      </c>
      <c r="C4890" t="s">
        <v>1408</v>
      </c>
      <c r="D4890" t="s">
        <v>1420</v>
      </c>
      <c r="E4890" t="s">
        <v>975</v>
      </c>
      <c r="F4890" t="s">
        <v>976</v>
      </c>
      <c r="G4890" t="s">
        <v>987</v>
      </c>
      <c r="H4890">
        <v>368</v>
      </c>
    </row>
    <row r="4891" spans="2:8" x14ac:dyDescent="0.3">
      <c r="B4891" t="s">
        <v>1390</v>
      </c>
      <c r="C4891" t="s">
        <v>1408</v>
      </c>
      <c r="D4891" t="s">
        <v>1420</v>
      </c>
      <c r="E4891" t="s">
        <v>982</v>
      </c>
      <c r="F4891" t="s">
        <v>976</v>
      </c>
      <c r="G4891" t="s">
        <v>987</v>
      </c>
      <c r="H4891">
        <v>369</v>
      </c>
    </row>
    <row r="4892" spans="2:8" x14ac:dyDescent="0.3">
      <c r="B4892" t="s">
        <v>1390</v>
      </c>
      <c r="C4892" t="s">
        <v>1408</v>
      </c>
      <c r="D4892" t="s">
        <v>1420</v>
      </c>
      <c r="E4892" t="s">
        <v>975</v>
      </c>
      <c r="F4892" t="s">
        <v>976</v>
      </c>
      <c r="G4892" t="s">
        <v>995</v>
      </c>
      <c r="H4892">
        <v>3156</v>
      </c>
    </row>
    <row r="4893" spans="2:8" x14ac:dyDescent="0.3">
      <c r="B4893" t="s">
        <v>1390</v>
      </c>
      <c r="C4893" t="s">
        <v>1408</v>
      </c>
      <c r="D4893" t="s">
        <v>1420</v>
      </c>
      <c r="E4893" t="s">
        <v>982</v>
      </c>
      <c r="F4893" t="s">
        <v>976</v>
      </c>
      <c r="G4893" t="s">
        <v>995</v>
      </c>
      <c r="H4893">
        <v>3159</v>
      </c>
    </row>
    <row r="4894" spans="2:8" x14ac:dyDescent="0.3">
      <c r="B4894" t="s">
        <v>1390</v>
      </c>
      <c r="C4894" t="s">
        <v>1408</v>
      </c>
      <c r="D4894" t="s">
        <v>1420</v>
      </c>
      <c r="E4894" t="s">
        <v>975</v>
      </c>
      <c r="F4894" t="s">
        <v>998</v>
      </c>
      <c r="G4894" t="s">
        <v>977</v>
      </c>
      <c r="H4894">
        <v>29</v>
      </c>
    </row>
    <row r="4895" spans="2:8" x14ac:dyDescent="0.3">
      <c r="B4895" t="s">
        <v>1390</v>
      </c>
      <c r="C4895" t="s">
        <v>1408</v>
      </c>
      <c r="D4895" t="s">
        <v>1420</v>
      </c>
      <c r="E4895" t="s">
        <v>982</v>
      </c>
      <c r="F4895" t="s">
        <v>998</v>
      </c>
      <c r="G4895" t="s">
        <v>977</v>
      </c>
      <c r="H4895">
        <v>22</v>
      </c>
    </row>
    <row r="4896" spans="2:8" x14ac:dyDescent="0.3">
      <c r="B4896" t="s">
        <v>1390</v>
      </c>
      <c r="C4896" t="s">
        <v>1408</v>
      </c>
      <c r="D4896" t="s">
        <v>1420</v>
      </c>
      <c r="E4896" t="s">
        <v>975</v>
      </c>
      <c r="F4896" t="s">
        <v>998</v>
      </c>
      <c r="G4896" t="s">
        <v>987</v>
      </c>
      <c r="H4896">
        <v>7</v>
      </c>
    </row>
    <row r="4897" spans="2:8" x14ac:dyDescent="0.3">
      <c r="B4897" t="s">
        <v>1390</v>
      </c>
      <c r="C4897" t="s">
        <v>1408</v>
      </c>
      <c r="D4897" t="s">
        <v>1420</v>
      </c>
      <c r="E4897" t="s">
        <v>982</v>
      </c>
      <c r="F4897" t="s">
        <v>998</v>
      </c>
      <c r="G4897" t="s">
        <v>987</v>
      </c>
      <c r="H4897">
        <v>6</v>
      </c>
    </row>
    <row r="4898" spans="2:8" x14ac:dyDescent="0.3">
      <c r="B4898" t="s">
        <v>1390</v>
      </c>
      <c r="C4898" t="s">
        <v>1408</v>
      </c>
      <c r="D4898" t="s">
        <v>1420</v>
      </c>
      <c r="E4898" t="s">
        <v>975</v>
      </c>
      <c r="F4898" t="s">
        <v>998</v>
      </c>
      <c r="G4898" t="s">
        <v>995</v>
      </c>
      <c r="H4898">
        <v>279</v>
      </c>
    </row>
    <row r="4899" spans="2:8" x14ac:dyDescent="0.3">
      <c r="B4899" t="s">
        <v>1390</v>
      </c>
      <c r="C4899" t="s">
        <v>1408</v>
      </c>
      <c r="D4899" t="s">
        <v>1420</v>
      </c>
      <c r="E4899" t="s">
        <v>982</v>
      </c>
      <c r="F4899" t="s">
        <v>998</v>
      </c>
      <c r="G4899" t="s">
        <v>995</v>
      </c>
      <c r="H4899">
        <v>199</v>
      </c>
    </row>
    <row r="4900" spans="2:8" x14ac:dyDescent="0.3">
      <c r="B4900" t="s">
        <v>1390</v>
      </c>
      <c r="C4900" t="s">
        <v>1408</v>
      </c>
      <c r="D4900" t="s">
        <v>1408</v>
      </c>
      <c r="E4900" t="s">
        <v>975</v>
      </c>
      <c r="F4900" t="s">
        <v>976</v>
      </c>
      <c r="G4900" t="s">
        <v>977</v>
      </c>
      <c r="H4900">
        <v>13592</v>
      </c>
    </row>
    <row r="4901" spans="2:8" x14ac:dyDescent="0.3">
      <c r="B4901" t="s">
        <v>1390</v>
      </c>
      <c r="C4901" t="s">
        <v>1408</v>
      </c>
      <c r="D4901" t="s">
        <v>1408</v>
      </c>
      <c r="E4901" t="s">
        <v>982</v>
      </c>
      <c r="F4901" t="s">
        <v>976</v>
      </c>
      <c r="G4901" t="s">
        <v>977</v>
      </c>
      <c r="H4901">
        <v>12933</v>
      </c>
    </row>
    <row r="4902" spans="2:8" x14ac:dyDescent="0.3">
      <c r="B4902" t="s">
        <v>1390</v>
      </c>
      <c r="C4902" t="s">
        <v>1408</v>
      </c>
      <c r="D4902" t="s">
        <v>1408</v>
      </c>
      <c r="E4902" t="s">
        <v>975</v>
      </c>
      <c r="F4902" t="s">
        <v>976</v>
      </c>
      <c r="G4902" t="s">
        <v>987</v>
      </c>
      <c r="H4902">
        <v>5913</v>
      </c>
    </row>
    <row r="4903" spans="2:8" x14ac:dyDescent="0.3">
      <c r="B4903" t="s">
        <v>1390</v>
      </c>
      <c r="C4903" t="s">
        <v>1408</v>
      </c>
      <c r="D4903" t="s">
        <v>1408</v>
      </c>
      <c r="E4903" t="s">
        <v>982</v>
      </c>
      <c r="F4903" t="s">
        <v>976</v>
      </c>
      <c r="G4903" t="s">
        <v>987</v>
      </c>
      <c r="H4903">
        <v>6296</v>
      </c>
    </row>
    <row r="4904" spans="2:8" x14ac:dyDescent="0.3">
      <c r="B4904" t="s">
        <v>1390</v>
      </c>
      <c r="C4904" t="s">
        <v>1408</v>
      </c>
      <c r="D4904" t="s">
        <v>1408</v>
      </c>
      <c r="E4904" t="s">
        <v>975</v>
      </c>
      <c r="F4904" t="s">
        <v>976</v>
      </c>
      <c r="G4904" t="s">
        <v>995</v>
      </c>
      <c r="H4904">
        <v>57596</v>
      </c>
    </row>
    <row r="4905" spans="2:8" x14ac:dyDescent="0.3">
      <c r="B4905" t="s">
        <v>1390</v>
      </c>
      <c r="C4905" t="s">
        <v>1408</v>
      </c>
      <c r="D4905" t="s">
        <v>1408</v>
      </c>
      <c r="E4905" t="s">
        <v>982</v>
      </c>
      <c r="F4905" t="s">
        <v>976</v>
      </c>
      <c r="G4905" t="s">
        <v>995</v>
      </c>
      <c r="H4905">
        <v>62115</v>
      </c>
    </row>
    <row r="4906" spans="2:8" x14ac:dyDescent="0.3">
      <c r="B4906" t="s">
        <v>1390</v>
      </c>
      <c r="C4906" t="s">
        <v>1408</v>
      </c>
      <c r="D4906" t="s">
        <v>1408</v>
      </c>
      <c r="E4906" t="s">
        <v>975</v>
      </c>
      <c r="F4906" t="s">
        <v>998</v>
      </c>
      <c r="G4906" t="s">
        <v>977</v>
      </c>
      <c r="H4906">
        <v>2073</v>
      </c>
    </row>
    <row r="4907" spans="2:8" x14ac:dyDescent="0.3">
      <c r="B4907" t="s">
        <v>1390</v>
      </c>
      <c r="C4907" t="s">
        <v>1408</v>
      </c>
      <c r="D4907" t="s">
        <v>1408</v>
      </c>
      <c r="E4907" t="s">
        <v>982</v>
      </c>
      <c r="F4907" t="s">
        <v>998</v>
      </c>
      <c r="G4907" t="s">
        <v>977</v>
      </c>
      <c r="H4907">
        <v>2048</v>
      </c>
    </row>
    <row r="4908" spans="2:8" x14ac:dyDescent="0.3">
      <c r="B4908" t="s">
        <v>1390</v>
      </c>
      <c r="C4908" t="s">
        <v>1408</v>
      </c>
      <c r="D4908" t="s">
        <v>1408</v>
      </c>
      <c r="E4908" t="s">
        <v>975</v>
      </c>
      <c r="F4908" t="s">
        <v>998</v>
      </c>
      <c r="G4908" t="s">
        <v>987</v>
      </c>
      <c r="H4908">
        <v>1310</v>
      </c>
    </row>
    <row r="4909" spans="2:8" x14ac:dyDescent="0.3">
      <c r="B4909" t="s">
        <v>1390</v>
      </c>
      <c r="C4909" t="s">
        <v>1408</v>
      </c>
      <c r="D4909" t="s">
        <v>1408</v>
      </c>
      <c r="E4909" t="s">
        <v>982</v>
      </c>
      <c r="F4909" t="s">
        <v>998</v>
      </c>
      <c r="G4909" t="s">
        <v>987</v>
      </c>
      <c r="H4909">
        <v>1658</v>
      </c>
    </row>
    <row r="4910" spans="2:8" x14ac:dyDescent="0.3">
      <c r="B4910" t="s">
        <v>1390</v>
      </c>
      <c r="C4910" t="s">
        <v>1408</v>
      </c>
      <c r="D4910" t="s">
        <v>1408</v>
      </c>
      <c r="E4910" t="s">
        <v>975</v>
      </c>
      <c r="F4910" t="s">
        <v>998</v>
      </c>
      <c r="G4910" t="s">
        <v>995</v>
      </c>
      <c r="H4910">
        <v>16025</v>
      </c>
    </row>
    <row r="4911" spans="2:8" x14ac:dyDescent="0.3">
      <c r="B4911" t="s">
        <v>1390</v>
      </c>
      <c r="C4911" t="s">
        <v>1408</v>
      </c>
      <c r="D4911" t="s">
        <v>1408</v>
      </c>
      <c r="E4911" t="s">
        <v>982</v>
      </c>
      <c r="F4911" t="s">
        <v>998</v>
      </c>
      <c r="G4911" t="s">
        <v>995</v>
      </c>
      <c r="H4911">
        <v>14406</v>
      </c>
    </row>
    <row r="4912" spans="2:8" x14ac:dyDescent="0.3">
      <c r="B4912" t="s">
        <v>1390</v>
      </c>
      <c r="C4912" t="s">
        <v>1408</v>
      </c>
      <c r="D4912" t="s">
        <v>1421</v>
      </c>
      <c r="E4912" t="s">
        <v>975</v>
      </c>
      <c r="F4912" t="s">
        <v>976</v>
      </c>
      <c r="G4912" t="s">
        <v>977</v>
      </c>
      <c r="H4912">
        <v>1972</v>
      </c>
    </row>
    <row r="4913" spans="2:8" x14ac:dyDescent="0.3">
      <c r="B4913" t="s">
        <v>1390</v>
      </c>
      <c r="C4913" t="s">
        <v>1408</v>
      </c>
      <c r="D4913" t="s">
        <v>1421</v>
      </c>
      <c r="E4913" t="s">
        <v>982</v>
      </c>
      <c r="F4913" t="s">
        <v>976</v>
      </c>
      <c r="G4913" t="s">
        <v>977</v>
      </c>
      <c r="H4913">
        <v>1932</v>
      </c>
    </row>
    <row r="4914" spans="2:8" x14ac:dyDescent="0.3">
      <c r="B4914" t="s">
        <v>1390</v>
      </c>
      <c r="C4914" t="s">
        <v>1408</v>
      </c>
      <c r="D4914" t="s">
        <v>1421</v>
      </c>
      <c r="E4914" t="s">
        <v>975</v>
      </c>
      <c r="F4914" t="s">
        <v>976</v>
      </c>
      <c r="G4914" t="s">
        <v>987</v>
      </c>
      <c r="H4914">
        <v>912</v>
      </c>
    </row>
    <row r="4915" spans="2:8" x14ac:dyDescent="0.3">
      <c r="B4915" t="s">
        <v>1390</v>
      </c>
      <c r="C4915" t="s">
        <v>1408</v>
      </c>
      <c r="D4915" t="s">
        <v>1421</v>
      </c>
      <c r="E4915" t="s">
        <v>982</v>
      </c>
      <c r="F4915" t="s">
        <v>976</v>
      </c>
      <c r="G4915" t="s">
        <v>987</v>
      </c>
      <c r="H4915">
        <v>983</v>
      </c>
    </row>
    <row r="4916" spans="2:8" x14ac:dyDescent="0.3">
      <c r="B4916" t="s">
        <v>1390</v>
      </c>
      <c r="C4916" t="s">
        <v>1408</v>
      </c>
      <c r="D4916" t="s">
        <v>1421</v>
      </c>
      <c r="E4916" t="s">
        <v>975</v>
      </c>
      <c r="F4916" t="s">
        <v>976</v>
      </c>
      <c r="G4916" t="s">
        <v>995</v>
      </c>
      <c r="H4916">
        <v>7856</v>
      </c>
    </row>
    <row r="4917" spans="2:8" x14ac:dyDescent="0.3">
      <c r="B4917" t="s">
        <v>1390</v>
      </c>
      <c r="C4917" t="s">
        <v>1408</v>
      </c>
      <c r="D4917" t="s">
        <v>1421</v>
      </c>
      <c r="E4917" t="s">
        <v>982</v>
      </c>
      <c r="F4917" t="s">
        <v>976</v>
      </c>
      <c r="G4917" t="s">
        <v>995</v>
      </c>
      <c r="H4917">
        <v>8937</v>
      </c>
    </row>
    <row r="4918" spans="2:8" x14ac:dyDescent="0.3">
      <c r="B4918" t="s">
        <v>1390</v>
      </c>
      <c r="C4918" t="s">
        <v>1408</v>
      </c>
      <c r="D4918" t="s">
        <v>1421</v>
      </c>
      <c r="E4918" t="s">
        <v>975</v>
      </c>
      <c r="F4918" t="s">
        <v>998</v>
      </c>
      <c r="G4918" t="s">
        <v>977</v>
      </c>
      <c r="H4918">
        <v>48</v>
      </c>
    </row>
    <row r="4919" spans="2:8" x14ac:dyDescent="0.3">
      <c r="B4919" t="s">
        <v>1390</v>
      </c>
      <c r="C4919" t="s">
        <v>1408</v>
      </c>
      <c r="D4919" t="s">
        <v>1421</v>
      </c>
      <c r="E4919" t="s">
        <v>982</v>
      </c>
      <c r="F4919" t="s">
        <v>998</v>
      </c>
      <c r="G4919" t="s">
        <v>977</v>
      </c>
      <c r="H4919">
        <v>56</v>
      </c>
    </row>
    <row r="4920" spans="2:8" x14ac:dyDescent="0.3">
      <c r="B4920" t="s">
        <v>1390</v>
      </c>
      <c r="C4920" t="s">
        <v>1408</v>
      </c>
      <c r="D4920" t="s">
        <v>1421</v>
      </c>
      <c r="E4920" t="s">
        <v>975</v>
      </c>
      <c r="F4920" t="s">
        <v>998</v>
      </c>
      <c r="G4920" t="s">
        <v>987</v>
      </c>
      <c r="H4920">
        <v>27</v>
      </c>
    </row>
    <row r="4921" spans="2:8" x14ac:dyDescent="0.3">
      <c r="B4921" t="s">
        <v>1390</v>
      </c>
      <c r="C4921" t="s">
        <v>1408</v>
      </c>
      <c r="D4921" t="s">
        <v>1421</v>
      </c>
      <c r="E4921" t="s">
        <v>982</v>
      </c>
      <c r="F4921" t="s">
        <v>998</v>
      </c>
      <c r="G4921" t="s">
        <v>987</v>
      </c>
      <c r="H4921">
        <v>24</v>
      </c>
    </row>
    <row r="4922" spans="2:8" x14ac:dyDescent="0.3">
      <c r="B4922" t="s">
        <v>1390</v>
      </c>
      <c r="C4922" t="s">
        <v>1408</v>
      </c>
      <c r="D4922" t="s">
        <v>1421</v>
      </c>
      <c r="E4922" t="s">
        <v>975</v>
      </c>
      <c r="F4922" t="s">
        <v>998</v>
      </c>
      <c r="G4922" t="s">
        <v>995</v>
      </c>
      <c r="H4922">
        <v>761</v>
      </c>
    </row>
    <row r="4923" spans="2:8" x14ac:dyDescent="0.3">
      <c r="B4923" t="s">
        <v>1390</v>
      </c>
      <c r="C4923" t="s">
        <v>1408</v>
      </c>
      <c r="D4923" t="s">
        <v>1421</v>
      </c>
      <c r="E4923" t="s">
        <v>982</v>
      </c>
      <c r="F4923" t="s">
        <v>998</v>
      </c>
      <c r="G4923" t="s">
        <v>995</v>
      </c>
      <c r="H4923">
        <v>669</v>
      </c>
    </row>
    <row r="4924" spans="2:8" x14ac:dyDescent="0.3">
      <c r="B4924" t="s">
        <v>1390</v>
      </c>
      <c r="C4924" t="s">
        <v>1408</v>
      </c>
      <c r="D4924" t="s">
        <v>1422</v>
      </c>
      <c r="E4924" t="s">
        <v>975</v>
      </c>
      <c r="F4924" t="s">
        <v>976</v>
      </c>
      <c r="G4924" t="s">
        <v>977</v>
      </c>
      <c r="H4924">
        <v>1948</v>
      </c>
    </row>
    <row r="4925" spans="2:8" x14ac:dyDescent="0.3">
      <c r="B4925" t="s">
        <v>1390</v>
      </c>
      <c r="C4925" t="s">
        <v>1408</v>
      </c>
      <c r="D4925" t="s">
        <v>1422</v>
      </c>
      <c r="E4925" t="s">
        <v>982</v>
      </c>
      <c r="F4925" t="s">
        <v>976</v>
      </c>
      <c r="G4925" t="s">
        <v>977</v>
      </c>
      <c r="H4925">
        <v>1895</v>
      </c>
    </row>
    <row r="4926" spans="2:8" x14ac:dyDescent="0.3">
      <c r="B4926" t="s">
        <v>1390</v>
      </c>
      <c r="C4926" t="s">
        <v>1408</v>
      </c>
      <c r="D4926" t="s">
        <v>1422</v>
      </c>
      <c r="E4926" t="s">
        <v>975</v>
      </c>
      <c r="F4926" t="s">
        <v>976</v>
      </c>
      <c r="G4926" t="s">
        <v>987</v>
      </c>
      <c r="H4926">
        <v>672</v>
      </c>
    </row>
    <row r="4927" spans="2:8" x14ac:dyDescent="0.3">
      <c r="B4927" t="s">
        <v>1390</v>
      </c>
      <c r="C4927" t="s">
        <v>1408</v>
      </c>
      <c r="D4927" t="s">
        <v>1422</v>
      </c>
      <c r="E4927" t="s">
        <v>982</v>
      </c>
      <c r="F4927" t="s">
        <v>976</v>
      </c>
      <c r="G4927" t="s">
        <v>987</v>
      </c>
      <c r="H4927">
        <v>763</v>
      </c>
    </row>
    <row r="4928" spans="2:8" x14ac:dyDescent="0.3">
      <c r="B4928" t="s">
        <v>1390</v>
      </c>
      <c r="C4928" t="s">
        <v>1408</v>
      </c>
      <c r="D4928" t="s">
        <v>1422</v>
      </c>
      <c r="E4928" t="s">
        <v>975</v>
      </c>
      <c r="F4928" t="s">
        <v>976</v>
      </c>
      <c r="G4928" t="s">
        <v>995</v>
      </c>
      <c r="H4928">
        <v>5895</v>
      </c>
    </row>
    <row r="4929" spans="2:8" x14ac:dyDescent="0.3">
      <c r="B4929" t="s">
        <v>1390</v>
      </c>
      <c r="C4929" t="s">
        <v>1408</v>
      </c>
      <c r="D4929" t="s">
        <v>1422</v>
      </c>
      <c r="E4929" t="s">
        <v>982</v>
      </c>
      <c r="F4929" t="s">
        <v>976</v>
      </c>
      <c r="G4929" t="s">
        <v>995</v>
      </c>
      <c r="H4929">
        <v>6997</v>
      </c>
    </row>
    <row r="4930" spans="2:8" x14ac:dyDescent="0.3">
      <c r="B4930" t="s">
        <v>1390</v>
      </c>
      <c r="C4930" t="s">
        <v>1408</v>
      </c>
      <c r="D4930" t="s">
        <v>1422</v>
      </c>
      <c r="E4930" t="s">
        <v>975</v>
      </c>
      <c r="F4930" t="s">
        <v>998</v>
      </c>
      <c r="G4930" t="s">
        <v>977</v>
      </c>
      <c r="H4930">
        <v>181</v>
      </c>
    </row>
    <row r="4931" spans="2:8" x14ac:dyDescent="0.3">
      <c r="B4931" t="s">
        <v>1390</v>
      </c>
      <c r="C4931" t="s">
        <v>1408</v>
      </c>
      <c r="D4931" t="s">
        <v>1422</v>
      </c>
      <c r="E4931" t="s">
        <v>982</v>
      </c>
      <c r="F4931" t="s">
        <v>998</v>
      </c>
      <c r="G4931" t="s">
        <v>977</v>
      </c>
      <c r="H4931">
        <v>173</v>
      </c>
    </row>
    <row r="4932" spans="2:8" x14ac:dyDescent="0.3">
      <c r="B4932" t="s">
        <v>1390</v>
      </c>
      <c r="C4932" t="s">
        <v>1408</v>
      </c>
      <c r="D4932" t="s">
        <v>1422</v>
      </c>
      <c r="E4932" t="s">
        <v>975</v>
      </c>
      <c r="F4932" t="s">
        <v>998</v>
      </c>
      <c r="G4932" t="s">
        <v>987</v>
      </c>
      <c r="H4932">
        <v>79</v>
      </c>
    </row>
    <row r="4933" spans="2:8" x14ac:dyDescent="0.3">
      <c r="B4933" t="s">
        <v>1390</v>
      </c>
      <c r="C4933" t="s">
        <v>1408</v>
      </c>
      <c r="D4933" t="s">
        <v>1422</v>
      </c>
      <c r="E4933" t="s">
        <v>982</v>
      </c>
      <c r="F4933" t="s">
        <v>998</v>
      </c>
      <c r="G4933" t="s">
        <v>987</v>
      </c>
      <c r="H4933">
        <v>101</v>
      </c>
    </row>
    <row r="4934" spans="2:8" x14ac:dyDescent="0.3">
      <c r="B4934" t="s">
        <v>1390</v>
      </c>
      <c r="C4934" t="s">
        <v>1408</v>
      </c>
      <c r="D4934" t="s">
        <v>1422</v>
      </c>
      <c r="E4934" t="s">
        <v>975</v>
      </c>
      <c r="F4934" t="s">
        <v>998</v>
      </c>
      <c r="G4934" t="s">
        <v>995</v>
      </c>
      <c r="H4934">
        <v>2203</v>
      </c>
    </row>
    <row r="4935" spans="2:8" x14ac:dyDescent="0.3">
      <c r="B4935" t="s">
        <v>1390</v>
      </c>
      <c r="C4935" t="s">
        <v>1408</v>
      </c>
      <c r="D4935" t="s">
        <v>1422</v>
      </c>
      <c r="E4935" t="s">
        <v>982</v>
      </c>
      <c r="F4935" t="s">
        <v>998</v>
      </c>
      <c r="G4935" t="s">
        <v>995</v>
      </c>
      <c r="H4935">
        <v>2320</v>
      </c>
    </row>
    <row r="4936" spans="2:8" x14ac:dyDescent="0.3">
      <c r="B4936" t="s">
        <v>1390</v>
      </c>
      <c r="C4936" t="s">
        <v>1408</v>
      </c>
      <c r="D4936" t="s">
        <v>1423</v>
      </c>
      <c r="E4936" t="s">
        <v>975</v>
      </c>
      <c r="F4936" t="s">
        <v>976</v>
      </c>
      <c r="G4936" t="s">
        <v>977</v>
      </c>
      <c r="H4936">
        <v>5267</v>
      </c>
    </row>
    <row r="4937" spans="2:8" x14ac:dyDescent="0.3">
      <c r="B4937" t="s">
        <v>1390</v>
      </c>
      <c r="C4937" t="s">
        <v>1408</v>
      </c>
      <c r="D4937" t="s">
        <v>1423</v>
      </c>
      <c r="E4937" t="s">
        <v>982</v>
      </c>
      <c r="F4937" t="s">
        <v>976</v>
      </c>
      <c r="G4937" t="s">
        <v>977</v>
      </c>
      <c r="H4937">
        <v>5164</v>
      </c>
    </row>
    <row r="4938" spans="2:8" x14ac:dyDescent="0.3">
      <c r="B4938" t="s">
        <v>1390</v>
      </c>
      <c r="C4938" t="s">
        <v>1408</v>
      </c>
      <c r="D4938" t="s">
        <v>1423</v>
      </c>
      <c r="E4938" t="s">
        <v>975</v>
      </c>
      <c r="F4938" t="s">
        <v>976</v>
      </c>
      <c r="G4938" t="s">
        <v>987</v>
      </c>
      <c r="H4938">
        <v>1875</v>
      </c>
    </row>
    <row r="4939" spans="2:8" x14ac:dyDescent="0.3">
      <c r="B4939" t="s">
        <v>1390</v>
      </c>
      <c r="C4939" t="s">
        <v>1408</v>
      </c>
      <c r="D4939" t="s">
        <v>1423</v>
      </c>
      <c r="E4939" t="s">
        <v>982</v>
      </c>
      <c r="F4939" t="s">
        <v>976</v>
      </c>
      <c r="G4939" t="s">
        <v>987</v>
      </c>
      <c r="H4939">
        <v>2114</v>
      </c>
    </row>
    <row r="4940" spans="2:8" x14ac:dyDescent="0.3">
      <c r="B4940" t="s">
        <v>1390</v>
      </c>
      <c r="C4940" t="s">
        <v>1408</v>
      </c>
      <c r="D4940" t="s">
        <v>1423</v>
      </c>
      <c r="E4940" t="s">
        <v>975</v>
      </c>
      <c r="F4940" t="s">
        <v>976</v>
      </c>
      <c r="G4940" t="s">
        <v>995</v>
      </c>
      <c r="H4940">
        <v>18413</v>
      </c>
    </row>
    <row r="4941" spans="2:8" x14ac:dyDescent="0.3">
      <c r="B4941" t="s">
        <v>1390</v>
      </c>
      <c r="C4941" t="s">
        <v>1408</v>
      </c>
      <c r="D4941" t="s">
        <v>1423</v>
      </c>
      <c r="E4941" t="s">
        <v>982</v>
      </c>
      <c r="F4941" t="s">
        <v>976</v>
      </c>
      <c r="G4941" t="s">
        <v>995</v>
      </c>
      <c r="H4941">
        <v>21300</v>
      </c>
    </row>
    <row r="4942" spans="2:8" x14ac:dyDescent="0.3">
      <c r="B4942" t="s">
        <v>1390</v>
      </c>
      <c r="C4942" t="s">
        <v>1408</v>
      </c>
      <c r="D4942" t="s">
        <v>1423</v>
      </c>
      <c r="E4942" t="s">
        <v>975</v>
      </c>
      <c r="F4942" t="s">
        <v>998</v>
      </c>
      <c r="G4942" t="s">
        <v>977</v>
      </c>
      <c r="H4942">
        <v>415</v>
      </c>
    </row>
    <row r="4943" spans="2:8" x14ac:dyDescent="0.3">
      <c r="B4943" t="s">
        <v>1390</v>
      </c>
      <c r="C4943" t="s">
        <v>1408</v>
      </c>
      <c r="D4943" t="s">
        <v>1423</v>
      </c>
      <c r="E4943" t="s">
        <v>982</v>
      </c>
      <c r="F4943" t="s">
        <v>998</v>
      </c>
      <c r="G4943" t="s">
        <v>977</v>
      </c>
      <c r="H4943">
        <v>417</v>
      </c>
    </row>
    <row r="4944" spans="2:8" x14ac:dyDescent="0.3">
      <c r="B4944" t="s">
        <v>1390</v>
      </c>
      <c r="C4944" t="s">
        <v>1408</v>
      </c>
      <c r="D4944" t="s">
        <v>1423</v>
      </c>
      <c r="E4944" t="s">
        <v>975</v>
      </c>
      <c r="F4944" t="s">
        <v>998</v>
      </c>
      <c r="G4944" t="s">
        <v>987</v>
      </c>
      <c r="H4944">
        <v>187</v>
      </c>
    </row>
    <row r="4945" spans="2:8" x14ac:dyDescent="0.3">
      <c r="B4945" t="s">
        <v>1390</v>
      </c>
      <c r="C4945" t="s">
        <v>1408</v>
      </c>
      <c r="D4945" t="s">
        <v>1423</v>
      </c>
      <c r="E4945" t="s">
        <v>982</v>
      </c>
      <c r="F4945" t="s">
        <v>998</v>
      </c>
      <c r="G4945" t="s">
        <v>987</v>
      </c>
      <c r="H4945">
        <v>214</v>
      </c>
    </row>
    <row r="4946" spans="2:8" x14ac:dyDescent="0.3">
      <c r="B4946" t="s">
        <v>1390</v>
      </c>
      <c r="C4946" t="s">
        <v>1408</v>
      </c>
      <c r="D4946" t="s">
        <v>1423</v>
      </c>
      <c r="E4946" t="s">
        <v>975</v>
      </c>
      <c r="F4946" t="s">
        <v>998</v>
      </c>
      <c r="G4946" t="s">
        <v>995</v>
      </c>
      <c r="H4946">
        <v>4151</v>
      </c>
    </row>
    <row r="4947" spans="2:8" x14ac:dyDescent="0.3">
      <c r="B4947" t="s">
        <v>1390</v>
      </c>
      <c r="C4947" t="s">
        <v>1408</v>
      </c>
      <c r="D4947" t="s">
        <v>1423</v>
      </c>
      <c r="E4947" t="s">
        <v>982</v>
      </c>
      <c r="F4947" t="s">
        <v>998</v>
      </c>
      <c r="G4947" t="s">
        <v>995</v>
      </c>
      <c r="H4947">
        <v>3846</v>
      </c>
    </row>
    <row r="4948" spans="2:8" x14ac:dyDescent="0.3">
      <c r="B4948" t="s">
        <v>1390</v>
      </c>
      <c r="C4948" t="s">
        <v>1408</v>
      </c>
      <c r="D4948" t="s">
        <v>1424</v>
      </c>
      <c r="E4948" t="s">
        <v>975</v>
      </c>
      <c r="F4948" t="s">
        <v>976</v>
      </c>
      <c r="G4948" t="s">
        <v>977</v>
      </c>
      <c r="H4948">
        <v>1531</v>
      </c>
    </row>
    <row r="4949" spans="2:8" x14ac:dyDescent="0.3">
      <c r="B4949" t="s">
        <v>1390</v>
      </c>
      <c r="C4949" t="s">
        <v>1408</v>
      </c>
      <c r="D4949" t="s">
        <v>1424</v>
      </c>
      <c r="E4949" t="s">
        <v>982</v>
      </c>
      <c r="F4949" t="s">
        <v>976</v>
      </c>
      <c r="G4949" t="s">
        <v>977</v>
      </c>
      <c r="H4949">
        <v>1444</v>
      </c>
    </row>
    <row r="4950" spans="2:8" x14ac:dyDescent="0.3">
      <c r="B4950" t="s">
        <v>1390</v>
      </c>
      <c r="C4950" t="s">
        <v>1408</v>
      </c>
      <c r="D4950" t="s">
        <v>1424</v>
      </c>
      <c r="E4950" t="s">
        <v>975</v>
      </c>
      <c r="F4950" t="s">
        <v>976</v>
      </c>
      <c r="G4950" t="s">
        <v>987</v>
      </c>
      <c r="H4950">
        <v>621</v>
      </c>
    </row>
    <row r="4951" spans="2:8" x14ac:dyDescent="0.3">
      <c r="B4951" t="s">
        <v>1390</v>
      </c>
      <c r="C4951" t="s">
        <v>1408</v>
      </c>
      <c r="D4951" t="s">
        <v>1424</v>
      </c>
      <c r="E4951" t="s">
        <v>982</v>
      </c>
      <c r="F4951" t="s">
        <v>976</v>
      </c>
      <c r="G4951" t="s">
        <v>987</v>
      </c>
      <c r="H4951">
        <v>638</v>
      </c>
    </row>
    <row r="4952" spans="2:8" x14ac:dyDescent="0.3">
      <c r="B4952" t="s">
        <v>1390</v>
      </c>
      <c r="C4952" t="s">
        <v>1408</v>
      </c>
      <c r="D4952" t="s">
        <v>1424</v>
      </c>
      <c r="E4952" t="s">
        <v>975</v>
      </c>
      <c r="F4952" t="s">
        <v>976</v>
      </c>
      <c r="G4952" t="s">
        <v>995</v>
      </c>
      <c r="H4952">
        <v>5297</v>
      </c>
    </row>
    <row r="4953" spans="2:8" x14ac:dyDescent="0.3">
      <c r="B4953" t="s">
        <v>1390</v>
      </c>
      <c r="C4953" t="s">
        <v>1408</v>
      </c>
      <c r="D4953" t="s">
        <v>1424</v>
      </c>
      <c r="E4953" t="s">
        <v>982</v>
      </c>
      <c r="F4953" t="s">
        <v>976</v>
      </c>
      <c r="G4953" t="s">
        <v>995</v>
      </c>
      <c r="H4953">
        <v>5747</v>
      </c>
    </row>
    <row r="4954" spans="2:8" x14ac:dyDescent="0.3">
      <c r="B4954" t="s">
        <v>1390</v>
      </c>
      <c r="C4954" t="s">
        <v>1408</v>
      </c>
      <c r="D4954" t="s">
        <v>1424</v>
      </c>
      <c r="E4954" t="s">
        <v>975</v>
      </c>
      <c r="F4954" t="s">
        <v>998</v>
      </c>
      <c r="G4954" t="s">
        <v>977</v>
      </c>
      <c r="H4954">
        <v>39</v>
      </c>
    </row>
    <row r="4955" spans="2:8" x14ac:dyDescent="0.3">
      <c r="B4955" t="s">
        <v>1390</v>
      </c>
      <c r="C4955" t="s">
        <v>1408</v>
      </c>
      <c r="D4955" t="s">
        <v>1424</v>
      </c>
      <c r="E4955" t="s">
        <v>982</v>
      </c>
      <c r="F4955" t="s">
        <v>998</v>
      </c>
      <c r="G4955" t="s">
        <v>977</v>
      </c>
      <c r="H4955">
        <v>36</v>
      </c>
    </row>
    <row r="4956" spans="2:8" x14ac:dyDescent="0.3">
      <c r="B4956" t="s">
        <v>1390</v>
      </c>
      <c r="C4956" t="s">
        <v>1408</v>
      </c>
      <c r="D4956" t="s">
        <v>1424</v>
      </c>
      <c r="E4956" t="s">
        <v>975</v>
      </c>
      <c r="F4956" t="s">
        <v>998</v>
      </c>
      <c r="G4956" t="s">
        <v>987</v>
      </c>
      <c r="H4956">
        <v>13</v>
      </c>
    </row>
    <row r="4957" spans="2:8" x14ac:dyDescent="0.3">
      <c r="B4957" t="s">
        <v>1390</v>
      </c>
      <c r="C4957" t="s">
        <v>1408</v>
      </c>
      <c r="D4957" t="s">
        <v>1424</v>
      </c>
      <c r="E4957" t="s">
        <v>982</v>
      </c>
      <c r="F4957" t="s">
        <v>998</v>
      </c>
      <c r="G4957" t="s">
        <v>987</v>
      </c>
      <c r="H4957">
        <v>15</v>
      </c>
    </row>
    <row r="4958" spans="2:8" x14ac:dyDescent="0.3">
      <c r="B4958" t="s">
        <v>1390</v>
      </c>
      <c r="C4958" t="s">
        <v>1408</v>
      </c>
      <c r="D4958" t="s">
        <v>1424</v>
      </c>
      <c r="E4958" t="s">
        <v>975</v>
      </c>
      <c r="F4958" t="s">
        <v>998</v>
      </c>
      <c r="G4958" t="s">
        <v>995</v>
      </c>
      <c r="H4958">
        <v>482</v>
      </c>
    </row>
    <row r="4959" spans="2:8" x14ac:dyDescent="0.3">
      <c r="B4959" t="s">
        <v>1390</v>
      </c>
      <c r="C4959" t="s">
        <v>1408</v>
      </c>
      <c r="D4959" t="s">
        <v>1424</v>
      </c>
      <c r="E4959" t="s">
        <v>982</v>
      </c>
      <c r="F4959" t="s">
        <v>998</v>
      </c>
      <c r="G4959" t="s">
        <v>995</v>
      </c>
      <c r="H4959">
        <v>414</v>
      </c>
    </row>
    <row r="4960" spans="2:8" x14ac:dyDescent="0.3">
      <c r="B4960" t="s">
        <v>1390</v>
      </c>
      <c r="C4960" t="s">
        <v>1408</v>
      </c>
      <c r="D4960" t="s">
        <v>1425</v>
      </c>
      <c r="E4960" t="s">
        <v>975</v>
      </c>
      <c r="F4960" t="s">
        <v>976</v>
      </c>
      <c r="G4960" t="s">
        <v>977</v>
      </c>
      <c r="H4960">
        <v>1232</v>
      </c>
    </row>
    <row r="4961" spans="2:8" x14ac:dyDescent="0.3">
      <c r="B4961" t="s">
        <v>1390</v>
      </c>
      <c r="C4961" t="s">
        <v>1408</v>
      </c>
      <c r="D4961" t="s">
        <v>1425</v>
      </c>
      <c r="E4961" t="s">
        <v>982</v>
      </c>
      <c r="F4961" t="s">
        <v>976</v>
      </c>
      <c r="G4961" t="s">
        <v>977</v>
      </c>
      <c r="H4961">
        <v>1221</v>
      </c>
    </row>
    <row r="4962" spans="2:8" x14ac:dyDescent="0.3">
      <c r="B4962" t="s">
        <v>1390</v>
      </c>
      <c r="C4962" t="s">
        <v>1408</v>
      </c>
      <c r="D4962" t="s">
        <v>1425</v>
      </c>
      <c r="E4962" t="s">
        <v>975</v>
      </c>
      <c r="F4962" t="s">
        <v>976</v>
      </c>
      <c r="G4962" t="s">
        <v>987</v>
      </c>
      <c r="H4962">
        <v>576</v>
      </c>
    </row>
    <row r="4963" spans="2:8" x14ac:dyDescent="0.3">
      <c r="B4963" t="s">
        <v>1390</v>
      </c>
      <c r="C4963" t="s">
        <v>1408</v>
      </c>
      <c r="D4963" t="s">
        <v>1425</v>
      </c>
      <c r="E4963" t="s">
        <v>982</v>
      </c>
      <c r="F4963" t="s">
        <v>976</v>
      </c>
      <c r="G4963" t="s">
        <v>987</v>
      </c>
      <c r="H4963">
        <v>636</v>
      </c>
    </row>
    <row r="4964" spans="2:8" x14ac:dyDescent="0.3">
      <c r="B4964" t="s">
        <v>1390</v>
      </c>
      <c r="C4964" t="s">
        <v>1408</v>
      </c>
      <c r="D4964" t="s">
        <v>1425</v>
      </c>
      <c r="E4964" t="s">
        <v>975</v>
      </c>
      <c r="F4964" t="s">
        <v>976</v>
      </c>
      <c r="G4964" t="s">
        <v>995</v>
      </c>
      <c r="H4964">
        <v>4626</v>
      </c>
    </row>
    <row r="4965" spans="2:8" x14ac:dyDescent="0.3">
      <c r="B4965" t="s">
        <v>1390</v>
      </c>
      <c r="C4965" t="s">
        <v>1408</v>
      </c>
      <c r="D4965" t="s">
        <v>1425</v>
      </c>
      <c r="E4965" t="s">
        <v>982</v>
      </c>
      <c r="F4965" t="s">
        <v>976</v>
      </c>
      <c r="G4965" t="s">
        <v>995</v>
      </c>
      <c r="H4965">
        <v>4967</v>
      </c>
    </row>
    <row r="4966" spans="2:8" x14ac:dyDescent="0.3">
      <c r="B4966" t="s">
        <v>1390</v>
      </c>
      <c r="C4966" t="s">
        <v>1408</v>
      </c>
      <c r="D4966" t="s">
        <v>1425</v>
      </c>
      <c r="E4966" t="s">
        <v>975</v>
      </c>
      <c r="F4966" t="s">
        <v>998</v>
      </c>
      <c r="G4966" t="s">
        <v>977</v>
      </c>
      <c r="H4966">
        <v>32</v>
      </c>
    </row>
    <row r="4967" spans="2:8" x14ac:dyDescent="0.3">
      <c r="B4967" t="s">
        <v>1390</v>
      </c>
      <c r="C4967" t="s">
        <v>1408</v>
      </c>
      <c r="D4967" t="s">
        <v>1425</v>
      </c>
      <c r="E4967" t="s">
        <v>982</v>
      </c>
      <c r="F4967" t="s">
        <v>998</v>
      </c>
      <c r="G4967" t="s">
        <v>977</v>
      </c>
      <c r="H4967">
        <v>44</v>
      </c>
    </row>
    <row r="4968" spans="2:8" x14ac:dyDescent="0.3">
      <c r="B4968" t="s">
        <v>1390</v>
      </c>
      <c r="C4968" t="s">
        <v>1408</v>
      </c>
      <c r="D4968" t="s">
        <v>1425</v>
      </c>
      <c r="E4968" t="s">
        <v>975</v>
      </c>
      <c r="F4968" t="s">
        <v>998</v>
      </c>
      <c r="G4968" t="s">
        <v>987</v>
      </c>
      <c r="H4968">
        <v>12</v>
      </c>
    </row>
    <row r="4969" spans="2:8" x14ac:dyDescent="0.3">
      <c r="B4969" t="s">
        <v>1390</v>
      </c>
      <c r="C4969" t="s">
        <v>1408</v>
      </c>
      <c r="D4969" t="s">
        <v>1425</v>
      </c>
      <c r="E4969" t="s">
        <v>982</v>
      </c>
      <c r="F4969" t="s">
        <v>998</v>
      </c>
      <c r="G4969" t="s">
        <v>987</v>
      </c>
      <c r="H4969">
        <v>8</v>
      </c>
    </row>
    <row r="4970" spans="2:8" x14ac:dyDescent="0.3">
      <c r="B4970" t="s">
        <v>1390</v>
      </c>
      <c r="C4970" t="s">
        <v>1408</v>
      </c>
      <c r="D4970" t="s">
        <v>1425</v>
      </c>
      <c r="E4970" t="s">
        <v>975</v>
      </c>
      <c r="F4970" t="s">
        <v>998</v>
      </c>
      <c r="G4970" t="s">
        <v>995</v>
      </c>
      <c r="H4970">
        <v>256</v>
      </c>
    </row>
    <row r="4971" spans="2:8" x14ac:dyDescent="0.3">
      <c r="B4971" t="s">
        <v>1390</v>
      </c>
      <c r="C4971" t="s">
        <v>1408</v>
      </c>
      <c r="D4971" t="s">
        <v>1425</v>
      </c>
      <c r="E4971" t="s">
        <v>982</v>
      </c>
      <c r="F4971" t="s">
        <v>998</v>
      </c>
      <c r="G4971" t="s">
        <v>995</v>
      </c>
      <c r="H4971">
        <v>271</v>
      </c>
    </row>
    <row r="4972" spans="2:8" x14ac:dyDescent="0.3">
      <c r="B4972" t="s">
        <v>1390</v>
      </c>
      <c r="C4972" t="s">
        <v>1408</v>
      </c>
      <c r="D4972" t="s">
        <v>1426</v>
      </c>
      <c r="E4972" t="s">
        <v>975</v>
      </c>
      <c r="F4972" t="s">
        <v>976</v>
      </c>
      <c r="G4972" t="s">
        <v>977</v>
      </c>
      <c r="H4972">
        <v>1362</v>
      </c>
    </row>
    <row r="4973" spans="2:8" x14ac:dyDescent="0.3">
      <c r="B4973" t="s">
        <v>1390</v>
      </c>
      <c r="C4973" t="s">
        <v>1408</v>
      </c>
      <c r="D4973" t="s">
        <v>1426</v>
      </c>
      <c r="E4973" t="s">
        <v>982</v>
      </c>
      <c r="F4973" t="s">
        <v>976</v>
      </c>
      <c r="G4973" t="s">
        <v>977</v>
      </c>
      <c r="H4973">
        <v>1381</v>
      </c>
    </row>
    <row r="4974" spans="2:8" x14ac:dyDescent="0.3">
      <c r="B4974" t="s">
        <v>1390</v>
      </c>
      <c r="C4974" t="s">
        <v>1408</v>
      </c>
      <c r="D4974" t="s">
        <v>1426</v>
      </c>
      <c r="E4974" t="s">
        <v>975</v>
      </c>
      <c r="F4974" t="s">
        <v>976</v>
      </c>
      <c r="G4974" t="s">
        <v>987</v>
      </c>
      <c r="H4974">
        <v>621</v>
      </c>
    </row>
    <row r="4975" spans="2:8" x14ac:dyDescent="0.3">
      <c r="B4975" t="s">
        <v>1390</v>
      </c>
      <c r="C4975" t="s">
        <v>1408</v>
      </c>
      <c r="D4975" t="s">
        <v>1426</v>
      </c>
      <c r="E4975" t="s">
        <v>982</v>
      </c>
      <c r="F4975" t="s">
        <v>976</v>
      </c>
      <c r="G4975" t="s">
        <v>987</v>
      </c>
      <c r="H4975">
        <v>731</v>
      </c>
    </row>
    <row r="4976" spans="2:8" x14ac:dyDescent="0.3">
      <c r="B4976" t="s">
        <v>1390</v>
      </c>
      <c r="C4976" t="s">
        <v>1408</v>
      </c>
      <c r="D4976" t="s">
        <v>1426</v>
      </c>
      <c r="E4976" t="s">
        <v>975</v>
      </c>
      <c r="F4976" t="s">
        <v>976</v>
      </c>
      <c r="G4976" t="s">
        <v>995</v>
      </c>
      <c r="H4976">
        <v>5479</v>
      </c>
    </row>
    <row r="4977" spans="2:8" x14ac:dyDescent="0.3">
      <c r="B4977" t="s">
        <v>1390</v>
      </c>
      <c r="C4977" t="s">
        <v>1408</v>
      </c>
      <c r="D4977" t="s">
        <v>1426</v>
      </c>
      <c r="E4977" t="s">
        <v>982</v>
      </c>
      <c r="F4977" t="s">
        <v>976</v>
      </c>
      <c r="G4977" t="s">
        <v>995</v>
      </c>
      <c r="H4977">
        <v>6034</v>
      </c>
    </row>
    <row r="4978" spans="2:8" x14ac:dyDescent="0.3">
      <c r="B4978" t="s">
        <v>1390</v>
      </c>
      <c r="C4978" t="s">
        <v>1408</v>
      </c>
      <c r="D4978" t="s">
        <v>1426</v>
      </c>
      <c r="E4978" t="s">
        <v>975</v>
      </c>
      <c r="F4978" t="s">
        <v>998</v>
      </c>
      <c r="G4978" t="s">
        <v>977</v>
      </c>
      <c r="H4978">
        <v>97</v>
      </c>
    </row>
    <row r="4979" spans="2:8" x14ac:dyDescent="0.3">
      <c r="B4979" t="s">
        <v>1390</v>
      </c>
      <c r="C4979" t="s">
        <v>1408</v>
      </c>
      <c r="D4979" t="s">
        <v>1426</v>
      </c>
      <c r="E4979" t="s">
        <v>982</v>
      </c>
      <c r="F4979" t="s">
        <v>998</v>
      </c>
      <c r="G4979" t="s">
        <v>977</v>
      </c>
      <c r="H4979">
        <v>91</v>
      </c>
    </row>
    <row r="4980" spans="2:8" x14ac:dyDescent="0.3">
      <c r="B4980" t="s">
        <v>1390</v>
      </c>
      <c r="C4980" t="s">
        <v>1408</v>
      </c>
      <c r="D4980" t="s">
        <v>1426</v>
      </c>
      <c r="E4980" t="s">
        <v>975</v>
      </c>
      <c r="F4980" t="s">
        <v>998</v>
      </c>
      <c r="G4980" t="s">
        <v>987</v>
      </c>
      <c r="H4980">
        <v>23</v>
      </c>
    </row>
    <row r="4981" spans="2:8" x14ac:dyDescent="0.3">
      <c r="B4981" t="s">
        <v>1390</v>
      </c>
      <c r="C4981" t="s">
        <v>1408</v>
      </c>
      <c r="D4981" t="s">
        <v>1426</v>
      </c>
      <c r="E4981" t="s">
        <v>982</v>
      </c>
      <c r="F4981" t="s">
        <v>998</v>
      </c>
      <c r="G4981" t="s">
        <v>987</v>
      </c>
      <c r="H4981">
        <v>29</v>
      </c>
    </row>
    <row r="4982" spans="2:8" x14ac:dyDescent="0.3">
      <c r="B4982" t="s">
        <v>1390</v>
      </c>
      <c r="C4982" t="s">
        <v>1408</v>
      </c>
      <c r="D4982" t="s">
        <v>1426</v>
      </c>
      <c r="E4982" t="s">
        <v>975</v>
      </c>
      <c r="F4982" t="s">
        <v>998</v>
      </c>
      <c r="G4982" t="s">
        <v>995</v>
      </c>
      <c r="H4982">
        <v>631</v>
      </c>
    </row>
    <row r="4983" spans="2:8" x14ac:dyDescent="0.3">
      <c r="B4983" t="s">
        <v>1390</v>
      </c>
      <c r="C4983" t="s">
        <v>1408</v>
      </c>
      <c r="D4983" t="s">
        <v>1426</v>
      </c>
      <c r="E4983" t="s">
        <v>982</v>
      </c>
      <c r="F4983" t="s">
        <v>998</v>
      </c>
      <c r="G4983" t="s">
        <v>995</v>
      </c>
      <c r="H4983">
        <v>645</v>
      </c>
    </row>
    <row r="4984" spans="2:8" x14ac:dyDescent="0.3">
      <c r="B4984" t="s">
        <v>1390</v>
      </c>
      <c r="C4984" t="s">
        <v>1408</v>
      </c>
      <c r="D4984" t="s">
        <v>1427</v>
      </c>
      <c r="E4984" t="s">
        <v>975</v>
      </c>
      <c r="F4984" t="s">
        <v>976</v>
      </c>
      <c r="G4984" t="s">
        <v>977</v>
      </c>
      <c r="H4984">
        <v>1820</v>
      </c>
    </row>
    <row r="4985" spans="2:8" x14ac:dyDescent="0.3">
      <c r="B4985" t="s">
        <v>1390</v>
      </c>
      <c r="C4985" t="s">
        <v>1408</v>
      </c>
      <c r="D4985" t="s">
        <v>1427</v>
      </c>
      <c r="E4985" t="s">
        <v>982</v>
      </c>
      <c r="F4985" t="s">
        <v>976</v>
      </c>
      <c r="G4985" t="s">
        <v>977</v>
      </c>
      <c r="H4985">
        <v>1783</v>
      </c>
    </row>
    <row r="4986" spans="2:8" x14ac:dyDescent="0.3">
      <c r="B4986" t="s">
        <v>1390</v>
      </c>
      <c r="C4986" t="s">
        <v>1408</v>
      </c>
      <c r="D4986" t="s">
        <v>1427</v>
      </c>
      <c r="E4986" t="s">
        <v>975</v>
      </c>
      <c r="F4986" t="s">
        <v>976</v>
      </c>
      <c r="G4986" t="s">
        <v>987</v>
      </c>
      <c r="H4986">
        <v>796</v>
      </c>
    </row>
    <row r="4987" spans="2:8" x14ac:dyDescent="0.3">
      <c r="B4987" t="s">
        <v>1390</v>
      </c>
      <c r="C4987" t="s">
        <v>1408</v>
      </c>
      <c r="D4987" t="s">
        <v>1427</v>
      </c>
      <c r="E4987" t="s">
        <v>982</v>
      </c>
      <c r="F4987" t="s">
        <v>976</v>
      </c>
      <c r="G4987" t="s">
        <v>987</v>
      </c>
      <c r="H4987">
        <v>839</v>
      </c>
    </row>
    <row r="4988" spans="2:8" x14ac:dyDescent="0.3">
      <c r="B4988" t="s">
        <v>1390</v>
      </c>
      <c r="C4988" t="s">
        <v>1408</v>
      </c>
      <c r="D4988" t="s">
        <v>1427</v>
      </c>
      <c r="E4988" t="s">
        <v>975</v>
      </c>
      <c r="F4988" t="s">
        <v>976</v>
      </c>
      <c r="G4988" t="s">
        <v>995</v>
      </c>
      <c r="H4988">
        <v>6419</v>
      </c>
    </row>
    <row r="4989" spans="2:8" x14ac:dyDescent="0.3">
      <c r="B4989" t="s">
        <v>1390</v>
      </c>
      <c r="C4989" t="s">
        <v>1408</v>
      </c>
      <c r="D4989" t="s">
        <v>1427</v>
      </c>
      <c r="E4989" t="s">
        <v>982</v>
      </c>
      <c r="F4989" t="s">
        <v>976</v>
      </c>
      <c r="G4989" t="s">
        <v>995</v>
      </c>
      <c r="H4989">
        <v>7044</v>
      </c>
    </row>
    <row r="4990" spans="2:8" x14ac:dyDescent="0.3">
      <c r="B4990" t="s">
        <v>1390</v>
      </c>
      <c r="C4990" t="s">
        <v>1408</v>
      </c>
      <c r="D4990" t="s">
        <v>1427</v>
      </c>
      <c r="E4990" t="s">
        <v>975</v>
      </c>
      <c r="F4990" t="s">
        <v>998</v>
      </c>
      <c r="G4990" t="s">
        <v>977</v>
      </c>
      <c r="H4990">
        <v>80</v>
      </c>
    </row>
    <row r="4991" spans="2:8" x14ac:dyDescent="0.3">
      <c r="B4991" t="s">
        <v>1390</v>
      </c>
      <c r="C4991" t="s">
        <v>1408</v>
      </c>
      <c r="D4991" t="s">
        <v>1427</v>
      </c>
      <c r="E4991" t="s">
        <v>982</v>
      </c>
      <c r="F4991" t="s">
        <v>998</v>
      </c>
      <c r="G4991" t="s">
        <v>977</v>
      </c>
      <c r="H4991">
        <v>78</v>
      </c>
    </row>
    <row r="4992" spans="2:8" x14ac:dyDescent="0.3">
      <c r="B4992" t="s">
        <v>1390</v>
      </c>
      <c r="C4992" t="s">
        <v>1408</v>
      </c>
      <c r="D4992" t="s">
        <v>1427</v>
      </c>
      <c r="E4992" t="s">
        <v>975</v>
      </c>
      <c r="F4992" t="s">
        <v>998</v>
      </c>
      <c r="G4992" t="s">
        <v>987</v>
      </c>
      <c r="H4992">
        <v>32</v>
      </c>
    </row>
    <row r="4993" spans="2:8" x14ac:dyDescent="0.3">
      <c r="B4993" t="s">
        <v>1390</v>
      </c>
      <c r="C4993" t="s">
        <v>1408</v>
      </c>
      <c r="D4993" t="s">
        <v>1427</v>
      </c>
      <c r="E4993" t="s">
        <v>982</v>
      </c>
      <c r="F4993" t="s">
        <v>998</v>
      </c>
      <c r="G4993" t="s">
        <v>987</v>
      </c>
      <c r="H4993">
        <v>50</v>
      </c>
    </row>
    <row r="4994" spans="2:8" x14ac:dyDescent="0.3">
      <c r="B4994" t="s">
        <v>1390</v>
      </c>
      <c r="C4994" t="s">
        <v>1408</v>
      </c>
      <c r="D4994" t="s">
        <v>1427</v>
      </c>
      <c r="E4994" t="s">
        <v>975</v>
      </c>
      <c r="F4994" t="s">
        <v>998</v>
      </c>
      <c r="G4994" t="s">
        <v>995</v>
      </c>
      <c r="H4994">
        <v>1471</v>
      </c>
    </row>
    <row r="4995" spans="2:8" x14ac:dyDescent="0.3">
      <c r="B4995" t="s">
        <v>1390</v>
      </c>
      <c r="C4995" t="s">
        <v>1408</v>
      </c>
      <c r="D4995" t="s">
        <v>1427</v>
      </c>
      <c r="E4995" t="s">
        <v>982</v>
      </c>
      <c r="F4995" t="s">
        <v>998</v>
      </c>
      <c r="G4995" t="s">
        <v>995</v>
      </c>
      <c r="H4995">
        <v>1525</v>
      </c>
    </row>
    <row r="4996" spans="2:8" x14ac:dyDescent="0.3">
      <c r="B4996" t="s">
        <v>1390</v>
      </c>
      <c r="C4996" t="s">
        <v>1408</v>
      </c>
      <c r="D4996" t="s">
        <v>1428</v>
      </c>
      <c r="E4996" t="s">
        <v>975</v>
      </c>
      <c r="F4996" t="s">
        <v>976</v>
      </c>
      <c r="G4996" t="s">
        <v>977</v>
      </c>
      <c r="H4996">
        <v>1155</v>
      </c>
    </row>
    <row r="4997" spans="2:8" x14ac:dyDescent="0.3">
      <c r="B4997" t="s">
        <v>1390</v>
      </c>
      <c r="C4997" t="s">
        <v>1408</v>
      </c>
      <c r="D4997" t="s">
        <v>1428</v>
      </c>
      <c r="E4997" t="s">
        <v>982</v>
      </c>
      <c r="F4997" t="s">
        <v>976</v>
      </c>
      <c r="G4997" t="s">
        <v>977</v>
      </c>
      <c r="H4997">
        <v>1112</v>
      </c>
    </row>
    <row r="4998" spans="2:8" x14ac:dyDescent="0.3">
      <c r="B4998" t="s">
        <v>1390</v>
      </c>
      <c r="C4998" t="s">
        <v>1408</v>
      </c>
      <c r="D4998" t="s">
        <v>1428</v>
      </c>
      <c r="E4998" t="s">
        <v>975</v>
      </c>
      <c r="F4998" t="s">
        <v>976</v>
      </c>
      <c r="G4998" t="s">
        <v>987</v>
      </c>
      <c r="H4998">
        <v>521</v>
      </c>
    </row>
    <row r="4999" spans="2:8" x14ac:dyDescent="0.3">
      <c r="B4999" t="s">
        <v>1390</v>
      </c>
      <c r="C4999" t="s">
        <v>1408</v>
      </c>
      <c r="D4999" t="s">
        <v>1428</v>
      </c>
      <c r="E4999" t="s">
        <v>982</v>
      </c>
      <c r="F4999" t="s">
        <v>976</v>
      </c>
      <c r="G4999" t="s">
        <v>987</v>
      </c>
      <c r="H4999">
        <v>548</v>
      </c>
    </row>
    <row r="5000" spans="2:8" x14ac:dyDescent="0.3">
      <c r="B5000" t="s">
        <v>1390</v>
      </c>
      <c r="C5000" t="s">
        <v>1408</v>
      </c>
      <c r="D5000" t="s">
        <v>1428</v>
      </c>
      <c r="E5000" t="s">
        <v>975</v>
      </c>
      <c r="F5000" t="s">
        <v>976</v>
      </c>
      <c r="G5000" t="s">
        <v>995</v>
      </c>
      <c r="H5000">
        <v>4498</v>
      </c>
    </row>
    <row r="5001" spans="2:8" x14ac:dyDescent="0.3">
      <c r="B5001" t="s">
        <v>1390</v>
      </c>
      <c r="C5001" t="s">
        <v>1408</v>
      </c>
      <c r="D5001" t="s">
        <v>1428</v>
      </c>
      <c r="E5001" t="s">
        <v>982</v>
      </c>
      <c r="F5001" t="s">
        <v>976</v>
      </c>
      <c r="G5001" t="s">
        <v>995</v>
      </c>
      <c r="H5001">
        <v>4764</v>
      </c>
    </row>
    <row r="5002" spans="2:8" x14ac:dyDescent="0.3">
      <c r="B5002" t="s">
        <v>1390</v>
      </c>
      <c r="C5002" t="s">
        <v>1408</v>
      </c>
      <c r="D5002" t="s">
        <v>1428</v>
      </c>
      <c r="E5002" t="s">
        <v>975</v>
      </c>
      <c r="F5002" t="s">
        <v>998</v>
      </c>
      <c r="G5002" t="s">
        <v>977</v>
      </c>
      <c r="H5002">
        <v>22</v>
      </c>
    </row>
    <row r="5003" spans="2:8" x14ac:dyDescent="0.3">
      <c r="B5003" t="s">
        <v>1390</v>
      </c>
      <c r="C5003" t="s">
        <v>1408</v>
      </c>
      <c r="D5003" t="s">
        <v>1428</v>
      </c>
      <c r="E5003" t="s">
        <v>982</v>
      </c>
      <c r="F5003" t="s">
        <v>998</v>
      </c>
      <c r="G5003" t="s">
        <v>977</v>
      </c>
      <c r="H5003">
        <v>28</v>
      </c>
    </row>
    <row r="5004" spans="2:8" x14ac:dyDescent="0.3">
      <c r="B5004" t="s">
        <v>1390</v>
      </c>
      <c r="C5004" t="s">
        <v>1408</v>
      </c>
      <c r="D5004" t="s">
        <v>1428</v>
      </c>
      <c r="E5004" t="s">
        <v>975</v>
      </c>
      <c r="F5004" t="s">
        <v>998</v>
      </c>
      <c r="G5004" t="s">
        <v>987</v>
      </c>
      <c r="H5004">
        <v>7</v>
      </c>
    </row>
    <row r="5005" spans="2:8" x14ac:dyDescent="0.3">
      <c r="B5005" t="s">
        <v>1390</v>
      </c>
      <c r="C5005" t="s">
        <v>1408</v>
      </c>
      <c r="D5005" t="s">
        <v>1428</v>
      </c>
      <c r="E5005" t="s">
        <v>982</v>
      </c>
      <c r="F5005" t="s">
        <v>998</v>
      </c>
      <c r="G5005" t="s">
        <v>987</v>
      </c>
      <c r="H5005">
        <v>8</v>
      </c>
    </row>
    <row r="5006" spans="2:8" x14ac:dyDescent="0.3">
      <c r="B5006" t="s">
        <v>1390</v>
      </c>
      <c r="C5006" t="s">
        <v>1408</v>
      </c>
      <c r="D5006" t="s">
        <v>1428</v>
      </c>
      <c r="E5006" t="s">
        <v>975</v>
      </c>
      <c r="F5006" t="s">
        <v>998</v>
      </c>
      <c r="G5006" t="s">
        <v>995</v>
      </c>
      <c r="H5006">
        <v>308</v>
      </c>
    </row>
    <row r="5007" spans="2:8" x14ac:dyDescent="0.3">
      <c r="B5007" t="s">
        <v>1390</v>
      </c>
      <c r="C5007" t="s">
        <v>1408</v>
      </c>
      <c r="D5007" t="s">
        <v>1428</v>
      </c>
      <c r="E5007" t="s">
        <v>982</v>
      </c>
      <c r="F5007" t="s">
        <v>998</v>
      </c>
      <c r="G5007" t="s">
        <v>995</v>
      </c>
      <c r="H5007">
        <v>226</v>
      </c>
    </row>
    <row r="5008" spans="2:8" x14ac:dyDescent="0.3">
      <c r="B5008" t="s">
        <v>1390</v>
      </c>
      <c r="C5008" t="s">
        <v>1408</v>
      </c>
      <c r="D5008" t="s">
        <v>1429</v>
      </c>
      <c r="E5008" t="s">
        <v>975</v>
      </c>
      <c r="F5008" t="s">
        <v>976</v>
      </c>
      <c r="G5008" t="s">
        <v>977</v>
      </c>
      <c r="H5008">
        <v>2144</v>
      </c>
    </row>
    <row r="5009" spans="2:8" x14ac:dyDescent="0.3">
      <c r="B5009" t="s">
        <v>1390</v>
      </c>
      <c r="C5009" t="s">
        <v>1408</v>
      </c>
      <c r="D5009" t="s">
        <v>1429</v>
      </c>
      <c r="E5009" t="s">
        <v>982</v>
      </c>
      <c r="F5009" t="s">
        <v>976</v>
      </c>
      <c r="G5009" t="s">
        <v>977</v>
      </c>
      <c r="H5009">
        <v>2082</v>
      </c>
    </row>
    <row r="5010" spans="2:8" x14ac:dyDescent="0.3">
      <c r="B5010" t="s">
        <v>1390</v>
      </c>
      <c r="C5010" t="s">
        <v>1408</v>
      </c>
      <c r="D5010" t="s">
        <v>1429</v>
      </c>
      <c r="E5010" t="s">
        <v>975</v>
      </c>
      <c r="F5010" t="s">
        <v>976</v>
      </c>
      <c r="G5010" t="s">
        <v>987</v>
      </c>
      <c r="H5010">
        <v>835</v>
      </c>
    </row>
    <row r="5011" spans="2:8" x14ac:dyDescent="0.3">
      <c r="B5011" t="s">
        <v>1390</v>
      </c>
      <c r="C5011" t="s">
        <v>1408</v>
      </c>
      <c r="D5011" t="s">
        <v>1429</v>
      </c>
      <c r="E5011" t="s">
        <v>982</v>
      </c>
      <c r="F5011" t="s">
        <v>976</v>
      </c>
      <c r="G5011" t="s">
        <v>987</v>
      </c>
      <c r="H5011">
        <v>949</v>
      </c>
    </row>
    <row r="5012" spans="2:8" x14ac:dyDescent="0.3">
      <c r="B5012" t="s">
        <v>1390</v>
      </c>
      <c r="C5012" t="s">
        <v>1408</v>
      </c>
      <c r="D5012" t="s">
        <v>1429</v>
      </c>
      <c r="E5012" t="s">
        <v>975</v>
      </c>
      <c r="F5012" t="s">
        <v>976</v>
      </c>
      <c r="G5012" t="s">
        <v>995</v>
      </c>
      <c r="H5012">
        <v>8024</v>
      </c>
    </row>
    <row r="5013" spans="2:8" x14ac:dyDescent="0.3">
      <c r="B5013" t="s">
        <v>1390</v>
      </c>
      <c r="C5013" t="s">
        <v>1408</v>
      </c>
      <c r="D5013" t="s">
        <v>1429</v>
      </c>
      <c r="E5013" t="s">
        <v>982</v>
      </c>
      <c r="F5013" t="s">
        <v>976</v>
      </c>
      <c r="G5013" t="s">
        <v>995</v>
      </c>
      <c r="H5013">
        <v>9300</v>
      </c>
    </row>
    <row r="5014" spans="2:8" x14ac:dyDescent="0.3">
      <c r="B5014" t="s">
        <v>1390</v>
      </c>
      <c r="C5014" t="s">
        <v>1408</v>
      </c>
      <c r="D5014" t="s">
        <v>1429</v>
      </c>
      <c r="E5014" t="s">
        <v>975</v>
      </c>
      <c r="F5014" t="s">
        <v>998</v>
      </c>
      <c r="G5014" t="s">
        <v>977</v>
      </c>
      <c r="H5014">
        <v>54</v>
      </c>
    </row>
    <row r="5015" spans="2:8" x14ac:dyDescent="0.3">
      <c r="B5015" t="s">
        <v>1390</v>
      </c>
      <c r="C5015" t="s">
        <v>1408</v>
      </c>
      <c r="D5015" t="s">
        <v>1429</v>
      </c>
      <c r="E5015" t="s">
        <v>982</v>
      </c>
      <c r="F5015" t="s">
        <v>998</v>
      </c>
      <c r="G5015" t="s">
        <v>977</v>
      </c>
      <c r="H5015">
        <v>65</v>
      </c>
    </row>
    <row r="5016" spans="2:8" x14ac:dyDescent="0.3">
      <c r="B5016" t="s">
        <v>1390</v>
      </c>
      <c r="C5016" t="s">
        <v>1408</v>
      </c>
      <c r="D5016" t="s">
        <v>1429</v>
      </c>
      <c r="E5016" t="s">
        <v>975</v>
      </c>
      <c r="F5016" t="s">
        <v>998</v>
      </c>
      <c r="G5016" t="s">
        <v>987</v>
      </c>
      <c r="H5016">
        <v>21</v>
      </c>
    </row>
    <row r="5017" spans="2:8" x14ac:dyDescent="0.3">
      <c r="B5017" t="s">
        <v>1390</v>
      </c>
      <c r="C5017" t="s">
        <v>1408</v>
      </c>
      <c r="D5017" t="s">
        <v>1429</v>
      </c>
      <c r="E5017" t="s">
        <v>982</v>
      </c>
      <c r="F5017" t="s">
        <v>998</v>
      </c>
      <c r="G5017" t="s">
        <v>987</v>
      </c>
      <c r="H5017">
        <v>19</v>
      </c>
    </row>
    <row r="5018" spans="2:8" x14ac:dyDescent="0.3">
      <c r="B5018" t="s">
        <v>1390</v>
      </c>
      <c r="C5018" t="s">
        <v>1408</v>
      </c>
      <c r="D5018" t="s">
        <v>1429</v>
      </c>
      <c r="E5018" t="s">
        <v>975</v>
      </c>
      <c r="F5018" t="s">
        <v>998</v>
      </c>
      <c r="G5018" t="s">
        <v>995</v>
      </c>
      <c r="H5018">
        <v>956</v>
      </c>
    </row>
    <row r="5019" spans="2:8" x14ac:dyDescent="0.3">
      <c r="B5019" t="s">
        <v>1390</v>
      </c>
      <c r="C5019" t="s">
        <v>1408</v>
      </c>
      <c r="D5019" t="s">
        <v>1429</v>
      </c>
      <c r="E5019" t="s">
        <v>982</v>
      </c>
      <c r="F5019" t="s">
        <v>998</v>
      </c>
      <c r="G5019" t="s">
        <v>995</v>
      </c>
      <c r="H5019">
        <v>902</v>
      </c>
    </row>
    <row r="5020" spans="2:8" x14ac:dyDescent="0.3">
      <c r="B5020" t="s">
        <v>1390</v>
      </c>
      <c r="C5020" t="s">
        <v>1408</v>
      </c>
      <c r="D5020" t="s">
        <v>1430</v>
      </c>
      <c r="E5020" t="s">
        <v>975</v>
      </c>
      <c r="F5020" t="s">
        <v>976</v>
      </c>
      <c r="G5020" t="s">
        <v>977</v>
      </c>
      <c r="H5020">
        <v>752</v>
      </c>
    </row>
    <row r="5021" spans="2:8" x14ac:dyDescent="0.3">
      <c r="B5021" t="s">
        <v>1390</v>
      </c>
      <c r="C5021" t="s">
        <v>1408</v>
      </c>
      <c r="D5021" t="s">
        <v>1430</v>
      </c>
      <c r="E5021" t="s">
        <v>982</v>
      </c>
      <c r="F5021" t="s">
        <v>976</v>
      </c>
      <c r="G5021" t="s">
        <v>977</v>
      </c>
      <c r="H5021">
        <v>745</v>
      </c>
    </row>
    <row r="5022" spans="2:8" x14ac:dyDescent="0.3">
      <c r="B5022" t="s">
        <v>1390</v>
      </c>
      <c r="C5022" t="s">
        <v>1408</v>
      </c>
      <c r="D5022" t="s">
        <v>1430</v>
      </c>
      <c r="E5022" t="s">
        <v>975</v>
      </c>
      <c r="F5022" t="s">
        <v>976</v>
      </c>
      <c r="G5022" t="s">
        <v>987</v>
      </c>
      <c r="H5022">
        <v>453</v>
      </c>
    </row>
    <row r="5023" spans="2:8" x14ac:dyDescent="0.3">
      <c r="B5023" t="s">
        <v>1390</v>
      </c>
      <c r="C5023" t="s">
        <v>1408</v>
      </c>
      <c r="D5023" t="s">
        <v>1430</v>
      </c>
      <c r="E5023" t="s">
        <v>982</v>
      </c>
      <c r="F5023" t="s">
        <v>976</v>
      </c>
      <c r="G5023" t="s">
        <v>987</v>
      </c>
      <c r="H5023">
        <v>468</v>
      </c>
    </row>
    <row r="5024" spans="2:8" x14ac:dyDescent="0.3">
      <c r="B5024" t="s">
        <v>1390</v>
      </c>
      <c r="C5024" t="s">
        <v>1408</v>
      </c>
      <c r="D5024" t="s">
        <v>1430</v>
      </c>
      <c r="E5024" t="s">
        <v>975</v>
      </c>
      <c r="F5024" t="s">
        <v>976</v>
      </c>
      <c r="G5024" t="s">
        <v>995</v>
      </c>
      <c r="H5024">
        <v>3284</v>
      </c>
    </row>
    <row r="5025" spans="2:8" x14ac:dyDescent="0.3">
      <c r="B5025" t="s">
        <v>1390</v>
      </c>
      <c r="C5025" t="s">
        <v>1408</v>
      </c>
      <c r="D5025" t="s">
        <v>1430</v>
      </c>
      <c r="E5025" t="s">
        <v>982</v>
      </c>
      <c r="F5025" t="s">
        <v>976</v>
      </c>
      <c r="G5025" t="s">
        <v>995</v>
      </c>
      <c r="H5025">
        <v>3655</v>
      </c>
    </row>
    <row r="5026" spans="2:8" x14ac:dyDescent="0.3">
      <c r="B5026" t="s">
        <v>1390</v>
      </c>
      <c r="C5026" t="s">
        <v>1408</v>
      </c>
      <c r="D5026" t="s">
        <v>1430</v>
      </c>
      <c r="E5026" t="s">
        <v>975</v>
      </c>
      <c r="F5026" t="s">
        <v>998</v>
      </c>
      <c r="G5026" t="s">
        <v>977</v>
      </c>
      <c r="H5026">
        <v>18</v>
      </c>
    </row>
    <row r="5027" spans="2:8" x14ac:dyDescent="0.3">
      <c r="B5027" t="s">
        <v>1390</v>
      </c>
      <c r="C5027" t="s">
        <v>1408</v>
      </c>
      <c r="D5027" t="s">
        <v>1430</v>
      </c>
      <c r="E5027" t="s">
        <v>982</v>
      </c>
      <c r="F5027" t="s">
        <v>998</v>
      </c>
      <c r="G5027" t="s">
        <v>977</v>
      </c>
      <c r="H5027">
        <v>18</v>
      </c>
    </row>
    <row r="5028" spans="2:8" x14ac:dyDescent="0.3">
      <c r="B5028" t="s">
        <v>1390</v>
      </c>
      <c r="C5028" t="s">
        <v>1408</v>
      </c>
      <c r="D5028" t="s">
        <v>1430</v>
      </c>
      <c r="E5028" t="s">
        <v>975</v>
      </c>
      <c r="F5028" t="s">
        <v>998</v>
      </c>
      <c r="G5028" t="s">
        <v>987</v>
      </c>
      <c r="H5028">
        <v>10</v>
      </c>
    </row>
    <row r="5029" spans="2:8" x14ac:dyDescent="0.3">
      <c r="B5029" t="s">
        <v>1390</v>
      </c>
      <c r="C5029" t="s">
        <v>1408</v>
      </c>
      <c r="D5029" t="s">
        <v>1430</v>
      </c>
      <c r="E5029" t="s">
        <v>982</v>
      </c>
      <c r="F5029" t="s">
        <v>998</v>
      </c>
      <c r="G5029" t="s">
        <v>987</v>
      </c>
      <c r="H5029">
        <v>16</v>
      </c>
    </row>
    <row r="5030" spans="2:8" x14ac:dyDescent="0.3">
      <c r="B5030" t="s">
        <v>1390</v>
      </c>
      <c r="C5030" t="s">
        <v>1408</v>
      </c>
      <c r="D5030" t="s">
        <v>1430</v>
      </c>
      <c r="E5030" t="s">
        <v>975</v>
      </c>
      <c r="F5030" t="s">
        <v>998</v>
      </c>
      <c r="G5030" t="s">
        <v>995</v>
      </c>
      <c r="H5030">
        <v>244</v>
      </c>
    </row>
    <row r="5031" spans="2:8" x14ac:dyDescent="0.3">
      <c r="B5031" t="s">
        <v>1390</v>
      </c>
      <c r="C5031" t="s">
        <v>1408</v>
      </c>
      <c r="D5031" t="s">
        <v>1430</v>
      </c>
      <c r="E5031" t="s">
        <v>982</v>
      </c>
      <c r="F5031" t="s">
        <v>998</v>
      </c>
      <c r="G5031" t="s">
        <v>995</v>
      </c>
      <c r="H5031">
        <v>205</v>
      </c>
    </row>
    <row r="5032" spans="2:8" x14ac:dyDescent="0.3">
      <c r="B5032" t="s">
        <v>1390</v>
      </c>
      <c r="C5032" t="s">
        <v>1408</v>
      </c>
      <c r="D5032" t="s">
        <v>1431</v>
      </c>
      <c r="E5032" t="s">
        <v>975</v>
      </c>
      <c r="F5032" t="s">
        <v>976</v>
      </c>
      <c r="G5032" t="s">
        <v>977</v>
      </c>
      <c r="H5032">
        <v>698</v>
      </c>
    </row>
    <row r="5033" spans="2:8" x14ac:dyDescent="0.3">
      <c r="B5033" t="s">
        <v>1390</v>
      </c>
      <c r="C5033" t="s">
        <v>1408</v>
      </c>
      <c r="D5033" t="s">
        <v>1431</v>
      </c>
      <c r="E5033" t="s">
        <v>982</v>
      </c>
      <c r="F5033" t="s">
        <v>976</v>
      </c>
      <c r="G5033" t="s">
        <v>977</v>
      </c>
      <c r="H5033">
        <v>675</v>
      </c>
    </row>
    <row r="5034" spans="2:8" x14ac:dyDescent="0.3">
      <c r="B5034" t="s">
        <v>1390</v>
      </c>
      <c r="C5034" t="s">
        <v>1408</v>
      </c>
      <c r="D5034" t="s">
        <v>1431</v>
      </c>
      <c r="E5034" t="s">
        <v>975</v>
      </c>
      <c r="F5034" t="s">
        <v>976</v>
      </c>
      <c r="G5034" t="s">
        <v>987</v>
      </c>
      <c r="H5034">
        <v>325</v>
      </c>
    </row>
    <row r="5035" spans="2:8" x14ac:dyDescent="0.3">
      <c r="B5035" t="s">
        <v>1390</v>
      </c>
      <c r="C5035" t="s">
        <v>1408</v>
      </c>
      <c r="D5035" t="s">
        <v>1431</v>
      </c>
      <c r="E5035" t="s">
        <v>982</v>
      </c>
      <c r="F5035" t="s">
        <v>976</v>
      </c>
      <c r="G5035" t="s">
        <v>987</v>
      </c>
      <c r="H5035">
        <v>357</v>
      </c>
    </row>
    <row r="5036" spans="2:8" x14ac:dyDescent="0.3">
      <c r="B5036" t="s">
        <v>1390</v>
      </c>
      <c r="C5036" t="s">
        <v>1408</v>
      </c>
      <c r="D5036" t="s">
        <v>1431</v>
      </c>
      <c r="E5036" t="s">
        <v>975</v>
      </c>
      <c r="F5036" t="s">
        <v>976</v>
      </c>
      <c r="G5036" t="s">
        <v>995</v>
      </c>
      <c r="H5036">
        <v>2631</v>
      </c>
    </row>
    <row r="5037" spans="2:8" x14ac:dyDescent="0.3">
      <c r="B5037" t="s">
        <v>1390</v>
      </c>
      <c r="C5037" t="s">
        <v>1408</v>
      </c>
      <c r="D5037" t="s">
        <v>1431</v>
      </c>
      <c r="E5037" t="s">
        <v>982</v>
      </c>
      <c r="F5037" t="s">
        <v>976</v>
      </c>
      <c r="G5037" t="s">
        <v>995</v>
      </c>
      <c r="H5037">
        <v>2797</v>
      </c>
    </row>
    <row r="5038" spans="2:8" x14ac:dyDescent="0.3">
      <c r="B5038" t="s">
        <v>1390</v>
      </c>
      <c r="C5038" t="s">
        <v>1408</v>
      </c>
      <c r="D5038" t="s">
        <v>1431</v>
      </c>
      <c r="E5038" t="s">
        <v>975</v>
      </c>
      <c r="F5038" t="s">
        <v>998</v>
      </c>
      <c r="G5038" t="s">
        <v>977</v>
      </c>
      <c r="H5038">
        <v>37</v>
      </c>
    </row>
    <row r="5039" spans="2:8" x14ac:dyDescent="0.3">
      <c r="B5039" t="s">
        <v>1390</v>
      </c>
      <c r="C5039" t="s">
        <v>1408</v>
      </c>
      <c r="D5039" t="s">
        <v>1431</v>
      </c>
      <c r="E5039" t="s">
        <v>982</v>
      </c>
      <c r="F5039" t="s">
        <v>998</v>
      </c>
      <c r="G5039" t="s">
        <v>977</v>
      </c>
      <c r="H5039">
        <v>40</v>
      </c>
    </row>
    <row r="5040" spans="2:8" x14ac:dyDescent="0.3">
      <c r="B5040" t="s">
        <v>1390</v>
      </c>
      <c r="C5040" t="s">
        <v>1408</v>
      </c>
      <c r="D5040" t="s">
        <v>1431</v>
      </c>
      <c r="E5040" t="s">
        <v>975</v>
      </c>
      <c r="F5040" t="s">
        <v>998</v>
      </c>
      <c r="G5040" t="s">
        <v>987</v>
      </c>
      <c r="H5040">
        <v>13</v>
      </c>
    </row>
    <row r="5041" spans="2:8" x14ac:dyDescent="0.3">
      <c r="B5041" t="s">
        <v>1390</v>
      </c>
      <c r="C5041" t="s">
        <v>1408</v>
      </c>
      <c r="D5041" t="s">
        <v>1431</v>
      </c>
      <c r="E5041" t="s">
        <v>982</v>
      </c>
      <c r="F5041" t="s">
        <v>998</v>
      </c>
      <c r="G5041" t="s">
        <v>987</v>
      </c>
      <c r="H5041">
        <v>13</v>
      </c>
    </row>
    <row r="5042" spans="2:8" x14ac:dyDescent="0.3">
      <c r="B5042" t="s">
        <v>1390</v>
      </c>
      <c r="C5042" t="s">
        <v>1408</v>
      </c>
      <c r="D5042" t="s">
        <v>1431</v>
      </c>
      <c r="E5042" t="s">
        <v>975</v>
      </c>
      <c r="F5042" t="s">
        <v>998</v>
      </c>
      <c r="G5042" t="s">
        <v>995</v>
      </c>
      <c r="H5042">
        <v>486</v>
      </c>
    </row>
    <row r="5043" spans="2:8" x14ac:dyDescent="0.3">
      <c r="B5043" t="s">
        <v>1390</v>
      </c>
      <c r="C5043" t="s">
        <v>1408</v>
      </c>
      <c r="D5043" t="s">
        <v>1431</v>
      </c>
      <c r="E5043" t="s">
        <v>982</v>
      </c>
      <c r="F5043" t="s">
        <v>998</v>
      </c>
      <c r="G5043" t="s">
        <v>995</v>
      </c>
      <c r="H5043">
        <v>297</v>
      </c>
    </row>
    <row r="5044" spans="2:8" x14ac:dyDescent="0.3">
      <c r="B5044" t="s">
        <v>1390</v>
      </c>
      <c r="C5044" t="s">
        <v>1432</v>
      </c>
      <c r="D5044" t="s">
        <v>1433</v>
      </c>
      <c r="E5044" t="s">
        <v>975</v>
      </c>
      <c r="F5044" t="s">
        <v>976</v>
      </c>
      <c r="G5044" t="s">
        <v>977</v>
      </c>
      <c r="H5044">
        <v>451</v>
      </c>
    </row>
    <row r="5045" spans="2:8" x14ac:dyDescent="0.3">
      <c r="B5045" t="s">
        <v>1390</v>
      </c>
      <c r="C5045" t="s">
        <v>1432</v>
      </c>
      <c r="D5045" t="s">
        <v>1433</v>
      </c>
      <c r="E5045" t="s">
        <v>982</v>
      </c>
      <c r="F5045" t="s">
        <v>976</v>
      </c>
      <c r="G5045" t="s">
        <v>977</v>
      </c>
      <c r="H5045">
        <v>437</v>
      </c>
    </row>
    <row r="5046" spans="2:8" x14ac:dyDescent="0.3">
      <c r="B5046" t="s">
        <v>1390</v>
      </c>
      <c r="C5046" t="s">
        <v>1432</v>
      </c>
      <c r="D5046" t="s">
        <v>1433</v>
      </c>
      <c r="E5046" t="s">
        <v>975</v>
      </c>
      <c r="F5046" t="s">
        <v>976</v>
      </c>
      <c r="G5046" t="s">
        <v>987</v>
      </c>
      <c r="H5046">
        <v>173</v>
      </c>
    </row>
    <row r="5047" spans="2:8" x14ac:dyDescent="0.3">
      <c r="B5047" t="s">
        <v>1390</v>
      </c>
      <c r="C5047" t="s">
        <v>1432</v>
      </c>
      <c r="D5047" t="s">
        <v>1433</v>
      </c>
      <c r="E5047" t="s">
        <v>982</v>
      </c>
      <c r="F5047" t="s">
        <v>976</v>
      </c>
      <c r="G5047" t="s">
        <v>987</v>
      </c>
      <c r="H5047">
        <v>188</v>
      </c>
    </row>
    <row r="5048" spans="2:8" x14ac:dyDescent="0.3">
      <c r="B5048" t="s">
        <v>1390</v>
      </c>
      <c r="C5048" t="s">
        <v>1432</v>
      </c>
      <c r="D5048" t="s">
        <v>1433</v>
      </c>
      <c r="E5048" t="s">
        <v>975</v>
      </c>
      <c r="F5048" t="s">
        <v>976</v>
      </c>
      <c r="G5048" t="s">
        <v>995</v>
      </c>
      <c r="H5048">
        <v>2015</v>
      </c>
    </row>
    <row r="5049" spans="2:8" x14ac:dyDescent="0.3">
      <c r="B5049" t="s">
        <v>1390</v>
      </c>
      <c r="C5049" t="s">
        <v>1432</v>
      </c>
      <c r="D5049" t="s">
        <v>1433</v>
      </c>
      <c r="E5049" t="s">
        <v>982</v>
      </c>
      <c r="F5049" t="s">
        <v>976</v>
      </c>
      <c r="G5049" t="s">
        <v>995</v>
      </c>
      <c r="H5049">
        <v>1893</v>
      </c>
    </row>
    <row r="5050" spans="2:8" x14ac:dyDescent="0.3">
      <c r="B5050" t="s">
        <v>1390</v>
      </c>
      <c r="C5050" t="s">
        <v>1432</v>
      </c>
      <c r="D5050" t="s">
        <v>1433</v>
      </c>
      <c r="E5050" t="s">
        <v>975</v>
      </c>
      <c r="F5050" t="s">
        <v>998</v>
      </c>
      <c r="G5050" t="s">
        <v>977</v>
      </c>
      <c r="H5050">
        <v>25</v>
      </c>
    </row>
    <row r="5051" spans="2:8" x14ac:dyDescent="0.3">
      <c r="B5051" t="s">
        <v>1390</v>
      </c>
      <c r="C5051" t="s">
        <v>1432</v>
      </c>
      <c r="D5051" t="s">
        <v>1433</v>
      </c>
      <c r="E5051" t="s">
        <v>982</v>
      </c>
      <c r="F5051" t="s">
        <v>998</v>
      </c>
      <c r="G5051" t="s">
        <v>977</v>
      </c>
      <c r="H5051">
        <v>22</v>
      </c>
    </row>
    <row r="5052" spans="2:8" x14ac:dyDescent="0.3">
      <c r="B5052" t="s">
        <v>1390</v>
      </c>
      <c r="C5052" t="s">
        <v>1432</v>
      </c>
      <c r="D5052" t="s">
        <v>1433</v>
      </c>
      <c r="E5052" t="s">
        <v>975</v>
      </c>
      <c r="F5052" t="s">
        <v>998</v>
      </c>
      <c r="G5052" t="s">
        <v>987</v>
      </c>
      <c r="H5052">
        <v>12</v>
      </c>
    </row>
    <row r="5053" spans="2:8" x14ac:dyDescent="0.3">
      <c r="B5053" t="s">
        <v>1390</v>
      </c>
      <c r="C5053" t="s">
        <v>1432</v>
      </c>
      <c r="D5053" t="s">
        <v>1433</v>
      </c>
      <c r="E5053" t="s">
        <v>982</v>
      </c>
      <c r="F5053" t="s">
        <v>998</v>
      </c>
      <c r="G5053" t="s">
        <v>987</v>
      </c>
      <c r="H5053">
        <v>10</v>
      </c>
    </row>
    <row r="5054" spans="2:8" x14ac:dyDescent="0.3">
      <c r="B5054" t="s">
        <v>1390</v>
      </c>
      <c r="C5054" t="s">
        <v>1432</v>
      </c>
      <c r="D5054" t="s">
        <v>1433</v>
      </c>
      <c r="E5054" t="s">
        <v>975</v>
      </c>
      <c r="F5054" t="s">
        <v>998</v>
      </c>
      <c r="G5054" t="s">
        <v>995</v>
      </c>
      <c r="H5054">
        <v>108</v>
      </c>
    </row>
    <row r="5055" spans="2:8" x14ac:dyDescent="0.3">
      <c r="B5055" t="s">
        <v>1390</v>
      </c>
      <c r="C5055" t="s">
        <v>1432</v>
      </c>
      <c r="D5055" t="s">
        <v>1433</v>
      </c>
      <c r="E5055" t="s">
        <v>982</v>
      </c>
      <c r="F5055" t="s">
        <v>998</v>
      </c>
      <c r="G5055" t="s">
        <v>995</v>
      </c>
      <c r="H5055">
        <v>106</v>
      </c>
    </row>
    <row r="5056" spans="2:8" x14ac:dyDescent="0.3">
      <c r="B5056" t="s">
        <v>1390</v>
      </c>
      <c r="C5056" t="s">
        <v>1432</v>
      </c>
      <c r="D5056" t="s">
        <v>1434</v>
      </c>
      <c r="E5056" t="s">
        <v>975</v>
      </c>
      <c r="F5056" t="s">
        <v>976</v>
      </c>
      <c r="G5056" t="s">
        <v>977</v>
      </c>
      <c r="H5056">
        <v>387</v>
      </c>
    </row>
    <row r="5057" spans="2:8" x14ac:dyDescent="0.3">
      <c r="B5057" t="s">
        <v>1390</v>
      </c>
      <c r="C5057" t="s">
        <v>1432</v>
      </c>
      <c r="D5057" t="s">
        <v>1434</v>
      </c>
      <c r="E5057" t="s">
        <v>982</v>
      </c>
      <c r="F5057" t="s">
        <v>976</v>
      </c>
      <c r="G5057" t="s">
        <v>977</v>
      </c>
      <c r="H5057">
        <v>318</v>
      </c>
    </row>
    <row r="5058" spans="2:8" x14ac:dyDescent="0.3">
      <c r="B5058" t="s">
        <v>1390</v>
      </c>
      <c r="C5058" t="s">
        <v>1432</v>
      </c>
      <c r="D5058" t="s">
        <v>1434</v>
      </c>
      <c r="E5058" t="s">
        <v>975</v>
      </c>
      <c r="F5058" t="s">
        <v>976</v>
      </c>
      <c r="G5058" t="s">
        <v>987</v>
      </c>
      <c r="H5058">
        <v>167</v>
      </c>
    </row>
    <row r="5059" spans="2:8" x14ac:dyDescent="0.3">
      <c r="B5059" t="s">
        <v>1390</v>
      </c>
      <c r="C5059" t="s">
        <v>1432</v>
      </c>
      <c r="D5059" t="s">
        <v>1434</v>
      </c>
      <c r="E5059" t="s">
        <v>982</v>
      </c>
      <c r="F5059" t="s">
        <v>976</v>
      </c>
      <c r="G5059" t="s">
        <v>987</v>
      </c>
      <c r="H5059">
        <v>207</v>
      </c>
    </row>
    <row r="5060" spans="2:8" x14ac:dyDescent="0.3">
      <c r="B5060" t="s">
        <v>1390</v>
      </c>
      <c r="C5060" t="s">
        <v>1432</v>
      </c>
      <c r="D5060" t="s">
        <v>1434</v>
      </c>
      <c r="E5060" t="s">
        <v>975</v>
      </c>
      <c r="F5060" t="s">
        <v>976</v>
      </c>
      <c r="G5060" t="s">
        <v>995</v>
      </c>
      <c r="H5060">
        <v>1376</v>
      </c>
    </row>
    <row r="5061" spans="2:8" x14ac:dyDescent="0.3">
      <c r="B5061" t="s">
        <v>1390</v>
      </c>
      <c r="C5061" t="s">
        <v>1432</v>
      </c>
      <c r="D5061" t="s">
        <v>1434</v>
      </c>
      <c r="E5061" t="s">
        <v>982</v>
      </c>
      <c r="F5061" t="s">
        <v>976</v>
      </c>
      <c r="G5061" t="s">
        <v>995</v>
      </c>
      <c r="H5061">
        <v>1494</v>
      </c>
    </row>
    <row r="5062" spans="2:8" x14ac:dyDescent="0.3">
      <c r="B5062" t="s">
        <v>1390</v>
      </c>
      <c r="C5062" t="s">
        <v>1432</v>
      </c>
      <c r="D5062" t="s">
        <v>1434</v>
      </c>
      <c r="E5062" t="s">
        <v>975</v>
      </c>
      <c r="F5062" t="s">
        <v>998</v>
      </c>
      <c r="G5062" t="s">
        <v>977</v>
      </c>
      <c r="H5062">
        <v>22</v>
      </c>
    </row>
    <row r="5063" spans="2:8" x14ac:dyDescent="0.3">
      <c r="B5063" t="s">
        <v>1390</v>
      </c>
      <c r="C5063" t="s">
        <v>1432</v>
      </c>
      <c r="D5063" t="s">
        <v>1434</v>
      </c>
      <c r="E5063" t="s">
        <v>982</v>
      </c>
      <c r="F5063" t="s">
        <v>998</v>
      </c>
      <c r="G5063" t="s">
        <v>977</v>
      </c>
      <c r="H5063">
        <v>22</v>
      </c>
    </row>
    <row r="5064" spans="2:8" x14ac:dyDescent="0.3">
      <c r="B5064" t="s">
        <v>1390</v>
      </c>
      <c r="C5064" t="s">
        <v>1432</v>
      </c>
      <c r="D5064" t="s">
        <v>1434</v>
      </c>
      <c r="E5064" t="s">
        <v>975</v>
      </c>
      <c r="F5064" t="s">
        <v>998</v>
      </c>
      <c r="G5064" t="s">
        <v>987</v>
      </c>
      <c r="H5064">
        <v>8</v>
      </c>
    </row>
    <row r="5065" spans="2:8" x14ac:dyDescent="0.3">
      <c r="B5065" t="s">
        <v>1390</v>
      </c>
      <c r="C5065" t="s">
        <v>1432</v>
      </c>
      <c r="D5065" t="s">
        <v>1434</v>
      </c>
      <c r="E5065" t="s">
        <v>982</v>
      </c>
      <c r="F5065" t="s">
        <v>998</v>
      </c>
      <c r="G5065" t="s">
        <v>987</v>
      </c>
      <c r="H5065">
        <v>4</v>
      </c>
    </row>
    <row r="5066" spans="2:8" x14ac:dyDescent="0.3">
      <c r="B5066" t="s">
        <v>1390</v>
      </c>
      <c r="C5066" t="s">
        <v>1432</v>
      </c>
      <c r="D5066" t="s">
        <v>1434</v>
      </c>
      <c r="E5066" t="s">
        <v>975</v>
      </c>
      <c r="F5066" t="s">
        <v>998</v>
      </c>
      <c r="G5066" t="s">
        <v>995</v>
      </c>
      <c r="H5066">
        <v>97</v>
      </c>
    </row>
    <row r="5067" spans="2:8" x14ac:dyDescent="0.3">
      <c r="B5067" t="s">
        <v>1390</v>
      </c>
      <c r="C5067" t="s">
        <v>1432</v>
      </c>
      <c r="D5067" t="s">
        <v>1434</v>
      </c>
      <c r="E5067" t="s">
        <v>982</v>
      </c>
      <c r="F5067" t="s">
        <v>998</v>
      </c>
      <c r="G5067" t="s">
        <v>995</v>
      </c>
      <c r="H5067">
        <v>83</v>
      </c>
    </row>
    <row r="5068" spans="2:8" x14ac:dyDescent="0.3">
      <c r="B5068" t="s">
        <v>1390</v>
      </c>
      <c r="C5068" t="s">
        <v>1432</v>
      </c>
      <c r="D5068" t="s">
        <v>1435</v>
      </c>
      <c r="E5068" t="s">
        <v>975</v>
      </c>
      <c r="F5068" t="s">
        <v>976</v>
      </c>
      <c r="G5068" t="s">
        <v>977</v>
      </c>
      <c r="H5068">
        <v>396</v>
      </c>
    </row>
    <row r="5069" spans="2:8" x14ac:dyDescent="0.3">
      <c r="B5069" t="s">
        <v>1390</v>
      </c>
      <c r="C5069" t="s">
        <v>1432</v>
      </c>
      <c r="D5069" t="s">
        <v>1435</v>
      </c>
      <c r="E5069" t="s">
        <v>982</v>
      </c>
      <c r="F5069" t="s">
        <v>976</v>
      </c>
      <c r="G5069" t="s">
        <v>977</v>
      </c>
      <c r="H5069">
        <v>340</v>
      </c>
    </row>
    <row r="5070" spans="2:8" x14ac:dyDescent="0.3">
      <c r="B5070" t="s">
        <v>1390</v>
      </c>
      <c r="C5070" t="s">
        <v>1432</v>
      </c>
      <c r="D5070" t="s">
        <v>1435</v>
      </c>
      <c r="E5070" t="s">
        <v>975</v>
      </c>
      <c r="F5070" t="s">
        <v>976</v>
      </c>
      <c r="G5070" t="s">
        <v>987</v>
      </c>
      <c r="H5070">
        <v>169</v>
      </c>
    </row>
    <row r="5071" spans="2:8" x14ac:dyDescent="0.3">
      <c r="B5071" t="s">
        <v>1390</v>
      </c>
      <c r="C5071" t="s">
        <v>1432</v>
      </c>
      <c r="D5071" t="s">
        <v>1435</v>
      </c>
      <c r="E5071" t="s">
        <v>982</v>
      </c>
      <c r="F5071" t="s">
        <v>976</v>
      </c>
      <c r="G5071" t="s">
        <v>987</v>
      </c>
      <c r="H5071">
        <v>223</v>
      </c>
    </row>
    <row r="5072" spans="2:8" x14ac:dyDescent="0.3">
      <c r="B5072" t="s">
        <v>1390</v>
      </c>
      <c r="C5072" t="s">
        <v>1432</v>
      </c>
      <c r="D5072" t="s">
        <v>1435</v>
      </c>
      <c r="E5072" t="s">
        <v>975</v>
      </c>
      <c r="F5072" t="s">
        <v>976</v>
      </c>
      <c r="G5072" t="s">
        <v>995</v>
      </c>
      <c r="H5072">
        <v>1405</v>
      </c>
    </row>
    <row r="5073" spans="2:8" x14ac:dyDescent="0.3">
      <c r="B5073" t="s">
        <v>1390</v>
      </c>
      <c r="C5073" t="s">
        <v>1432</v>
      </c>
      <c r="D5073" t="s">
        <v>1435</v>
      </c>
      <c r="E5073" t="s">
        <v>982</v>
      </c>
      <c r="F5073" t="s">
        <v>976</v>
      </c>
      <c r="G5073" t="s">
        <v>995</v>
      </c>
      <c r="H5073">
        <v>1432</v>
      </c>
    </row>
    <row r="5074" spans="2:8" x14ac:dyDescent="0.3">
      <c r="B5074" t="s">
        <v>1390</v>
      </c>
      <c r="C5074" t="s">
        <v>1432</v>
      </c>
      <c r="D5074" t="s">
        <v>1435</v>
      </c>
      <c r="E5074" t="s">
        <v>975</v>
      </c>
      <c r="F5074" t="s">
        <v>998</v>
      </c>
      <c r="G5074" t="s">
        <v>977</v>
      </c>
      <c r="H5074">
        <v>17</v>
      </c>
    </row>
    <row r="5075" spans="2:8" x14ac:dyDescent="0.3">
      <c r="B5075" t="s">
        <v>1390</v>
      </c>
      <c r="C5075" t="s">
        <v>1432</v>
      </c>
      <c r="D5075" t="s">
        <v>1435</v>
      </c>
      <c r="E5075" t="s">
        <v>982</v>
      </c>
      <c r="F5075" t="s">
        <v>998</v>
      </c>
      <c r="G5075" t="s">
        <v>977</v>
      </c>
      <c r="H5075">
        <v>15</v>
      </c>
    </row>
    <row r="5076" spans="2:8" x14ac:dyDescent="0.3">
      <c r="B5076" t="s">
        <v>1390</v>
      </c>
      <c r="C5076" t="s">
        <v>1432</v>
      </c>
      <c r="D5076" t="s">
        <v>1435</v>
      </c>
      <c r="E5076" t="s">
        <v>975</v>
      </c>
      <c r="F5076" t="s">
        <v>998</v>
      </c>
      <c r="G5076" t="s">
        <v>987</v>
      </c>
      <c r="H5076">
        <v>9</v>
      </c>
    </row>
    <row r="5077" spans="2:8" x14ac:dyDescent="0.3">
      <c r="B5077" t="s">
        <v>1390</v>
      </c>
      <c r="C5077" t="s">
        <v>1432</v>
      </c>
      <c r="D5077" t="s">
        <v>1435</v>
      </c>
      <c r="E5077" t="s">
        <v>982</v>
      </c>
      <c r="F5077" t="s">
        <v>998</v>
      </c>
      <c r="G5077" t="s">
        <v>987</v>
      </c>
      <c r="H5077">
        <v>5</v>
      </c>
    </row>
    <row r="5078" spans="2:8" x14ac:dyDescent="0.3">
      <c r="B5078" t="s">
        <v>1390</v>
      </c>
      <c r="C5078" t="s">
        <v>1432</v>
      </c>
      <c r="D5078" t="s">
        <v>1435</v>
      </c>
      <c r="E5078" t="s">
        <v>975</v>
      </c>
      <c r="F5078" t="s">
        <v>998</v>
      </c>
      <c r="G5078" t="s">
        <v>995</v>
      </c>
      <c r="H5078">
        <v>126</v>
      </c>
    </row>
    <row r="5079" spans="2:8" x14ac:dyDescent="0.3">
      <c r="B5079" t="s">
        <v>1390</v>
      </c>
      <c r="C5079" t="s">
        <v>1432</v>
      </c>
      <c r="D5079" t="s">
        <v>1435</v>
      </c>
      <c r="E5079" t="s">
        <v>982</v>
      </c>
      <c r="F5079" t="s">
        <v>998</v>
      </c>
      <c r="G5079" t="s">
        <v>995</v>
      </c>
      <c r="H5079">
        <v>120</v>
      </c>
    </row>
    <row r="5080" spans="2:8" x14ac:dyDescent="0.3">
      <c r="B5080" t="s">
        <v>1390</v>
      </c>
      <c r="C5080" t="s">
        <v>1432</v>
      </c>
      <c r="D5080" t="s">
        <v>1436</v>
      </c>
      <c r="E5080" t="s">
        <v>975</v>
      </c>
      <c r="F5080" t="s">
        <v>976</v>
      </c>
      <c r="G5080" t="s">
        <v>977</v>
      </c>
      <c r="H5080">
        <v>483</v>
      </c>
    </row>
    <row r="5081" spans="2:8" x14ac:dyDescent="0.3">
      <c r="B5081" t="s">
        <v>1390</v>
      </c>
      <c r="C5081" t="s">
        <v>1432</v>
      </c>
      <c r="D5081" t="s">
        <v>1436</v>
      </c>
      <c r="E5081" t="s">
        <v>982</v>
      </c>
      <c r="F5081" t="s">
        <v>976</v>
      </c>
      <c r="G5081" t="s">
        <v>977</v>
      </c>
      <c r="H5081">
        <v>436</v>
      </c>
    </row>
    <row r="5082" spans="2:8" x14ac:dyDescent="0.3">
      <c r="B5082" t="s">
        <v>1390</v>
      </c>
      <c r="C5082" t="s">
        <v>1432</v>
      </c>
      <c r="D5082" t="s">
        <v>1436</v>
      </c>
      <c r="E5082" t="s">
        <v>975</v>
      </c>
      <c r="F5082" t="s">
        <v>976</v>
      </c>
      <c r="G5082" t="s">
        <v>987</v>
      </c>
      <c r="H5082">
        <v>150</v>
      </c>
    </row>
    <row r="5083" spans="2:8" x14ac:dyDescent="0.3">
      <c r="B5083" t="s">
        <v>1390</v>
      </c>
      <c r="C5083" t="s">
        <v>1432</v>
      </c>
      <c r="D5083" t="s">
        <v>1436</v>
      </c>
      <c r="E5083" t="s">
        <v>982</v>
      </c>
      <c r="F5083" t="s">
        <v>976</v>
      </c>
      <c r="G5083" t="s">
        <v>987</v>
      </c>
      <c r="H5083">
        <v>188</v>
      </c>
    </row>
    <row r="5084" spans="2:8" x14ac:dyDescent="0.3">
      <c r="B5084" t="s">
        <v>1390</v>
      </c>
      <c r="C5084" t="s">
        <v>1432</v>
      </c>
      <c r="D5084" t="s">
        <v>1436</v>
      </c>
      <c r="E5084" t="s">
        <v>975</v>
      </c>
      <c r="F5084" t="s">
        <v>976</v>
      </c>
      <c r="G5084" t="s">
        <v>995</v>
      </c>
      <c r="H5084">
        <v>1972</v>
      </c>
    </row>
    <row r="5085" spans="2:8" x14ac:dyDescent="0.3">
      <c r="B5085" t="s">
        <v>1390</v>
      </c>
      <c r="C5085" t="s">
        <v>1432</v>
      </c>
      <c r="D5085" t="s">
        <v>1436</v>
      </c>
      <c r="E5085" t="s">
        <v>982</v>
      </c>
      <c r="F5085" t="s">
        <v>976</v>
      </c>
      <c r="G5085" t="s">
        <v>995</v>
      </c>
      <c r="H5085">
        <v>1837</v>
      </c>
    </row>
    <row r="5086" spans="2:8" x14ac:dyDescent="0.3">
      <c r="B5086" t="s">
        <v>1390</v>
      </c>
      <c r="C5086" t="s">
        <v>1432</v>
      </c>
      <c r="D5086" t="s">
        <v>1436</v>
      </c>
      <c r="E5086" t="s">
        <v>975</v>
      </c>
      <c r="F5086" t="s">
        <v>998</v>
      </c>
      <c r="G5086" t="s">
        <v>977</v>
      </c>
      <c r="H5086">
        <v>52</v>
      </c>
    </row>
    <row r="5087" spans="2:8" x14ac:dyDescent="0.3">
      <c r="B5087" t="s">
        <v>1390</v>
      </c>
      <c r="C5087" t="s">
        <v>1432</v>
      </c>
      <c r="D5087" t="s">
        <v>1436</v>
      </c>
      <c r="E5087" t="s">
        <v>982</v>
      </c>
      <c r="F5087" t="s">
        <v>998</v>
      </c>
      <c r="G5087" t="s">
        <v>977</v>
      </c>
      <c r="H5087">
        <v>60</v>
      </c>
    </row>
    <row r="5088" spans="2:8" x14ac:dyDescent="0.3">
      <c r="B5088" t="s">
        <v>1390</v>
      </c>
      <c r="C5088" t="s">
        <v>1432</v>
      </c>
      <c r="D5088" t="s">
        <v>1436</v>
      </c>
      <c r="E5088" t="s">
        <v>975</v>
      </c>
      <c r="F5088" t="s">
        <v>998</v>
      </c>
      <c r="G5088" t="s">
        <v>987</v>
      </c>
      <c r="H5088">
        <v>14</v>
      </c>
    </row>
    <row r="5089" spans="2:8" x14ac:dyDescent="0.3">
      <c r="B5089" t="s">
        <v>1390</v>
      </c>
      <c r="C5089" t="s">
        <v>1432</v>
      </c>
      <c r="D5089" t="s">
        <v>1436</v>
      </c>
      <c r="E5089" t="s">
        <v>982</v>
      </c>
      <c r="F5089" t="s">
        <v>998</v>
      </c>
      <c r="G5089" t="s">
        <v>987</v>
      </c>
      <c r="H5089">
        <v>16</v>
      </c>
    </row>
    <row r="5090" spans="2:8" x14ac:dyDescent="0.3">
      <c r="B5090" t="s">
        <v>1390</v>
      </c>
      <c r="C5090" t="s">
        <v>1432</v>
      </c>
      <c r="D5090" t="s">
        <v>1436</v>
      </c>
      <c r="E5090" t="s">
        <v>975</v>
      </c>
      <c r="F5090" t="s">
        <v>998</v>
      </c>
      <c r="G5090" t="s">
        <v>995</v>
      </c>
      <c r="H5090">
        <v>264</v>
      </c>
    </row>
    <row r="5091" spans="2:8" x14ac:dyDescent="0.3">
      <c r="B5091" t="s">
        <v>1390</v>
      </c>
      <c r="C5091" t="s">
        <v>1432</v>
      </c>
      <c r="D5091" t="s">
        <v>1436</v>
      </c>
      <c r="E5091" t="s">
        <v>982</v>
      </c>
      <c r="F5091" t="s">
        <v>998</v>
      </c>
      <c r="G5091" t="s">
        <v>995</v>
      </c>
      <c r="H5091">
        <v>248</v>
      </c>
    </row>
    <row r="5092" spans="2:8" x14ac:dyDescent="0.3">
      <c r="B5092" t="s">
        <v>1390</v>
      </c>
      <c r="C5092" t="s">
        <v>1432</v>
      </c>
      <c r="D5092" t="s">
        <v>1437</v>
      </c>
      <c r="E5092" t="s">
        <v>975</v>
      </c>
      <c r="F5092" t="s">
        <v>976</v>
      </c>
      <c r="G5092" t="s">
        <v>977</v>
      </c>
      <c r="H5092">
        <v>448</v>
      </c>
    </row>
    <row r="5093" spans="2:8" x14ac:dyDescent="0.3">
      <c r="B5093" t="s">
        <v>1390</v>
      </c>
      <c r="C5093" t="s">
        <v>1432</v>
      </c>
      <c r="D5093" t="s">
        <v>1437</v>
      </c>
      <c r="E5093" t="s">
        <v>982</v>
      </c>
      <c r="F5093" t="s">
        <v>976</v>
      </c>
      <c r="G5093" t="s">
        <v>977</v>
      </c>
      <c r="H5093">
        <v>436</v>
      </c>
    </row>
    <row r="5094" spans="2:8" x14ac:dyDescent="0.3">
      <c r="B5094" t="s">
        <v>1390</v>
      </c>
      <c r="C5094" t="s">
        <v>1432</v>
      </c>
      <c r="D5094" t="s">
        <v>1437</v>
      </c>
      <c r="E5094" t="s">
        <v>975</v>
      </c>
      <c r="F5094" t="s">
        <v>976</v>
      </c>
      <c r="G5094" t="s">
        <v>987</v>
      </c>
      <c r="H5094">
        <v>163</v>
      </c>
    </row>
    <row r="5095" spans="2:8" x14ac:dyDescent="0.3">
      <c r="B5095" t="s">
        <v>1390</v>
      </c>
      <c r="C5095" t="s">
        <v>1432</v>
      </c>
      <c r="D5095" t="s">
        <v>1437</v>
      </c>
      <c r="E5095" t="s">
        <v>982</v>
      </c>
      <c r="F5095" t="s">
        <v>976</v>
      </c>
      <c r="G5095" t="s">
        <v>987</v>
      </c>
      <c r="H5095">
        <v>244</v>
      </c>
    </row>
    <row r="5096" spans="2:8" x14ac:dyDescent="0.3">
      <c r="B5096" t="s">
        <v>1390</v>
      </c>
      <c r="C5096" t="s">
        <v>1432</v>
      </c>
      <c r="D5096" t="s">
        <v>1437</v>
      </c>
      <c r="E5096" t="s">
        <v>975</v>
      </c>
      <c r="F5096" t="s">
        <v>976</v>
      </c>
      <c r="G5096" t="s">
        <v>995</v>
      </c>
      <c r="H5096">
        <v>2069</v>
      </c>
    </row>
    <row r="5097" spans="2:8" x14ac:dyDescent="0.3">
      <c r="B5097" t="s">
        <v>1390</v>
      </c>
      <c r="C5097" t="s">
        <v>1432</v>
      </c>
      <c r="D5097" t="s">
        <v>1437</v>
      </c>
      <c r="E5097" t="s">
        <v>982</v>
      </c>
      <c r="F5097" t="s">
        <v>976</v>
      </c>
      <c r="G5097" t="s">
        <v>995</v>
      </c>
      <c r="H5097">
        <v>2004</v>
      </c>
    </row>
    <row r="5098" spans="2:8" x14ac:dyDescent="0.3">
      <c r="B5098" t="s">
        <v>1390</v>
      </c>
      <c r="C5098" t="s">
        <v>1432</v>
      </c>
      <c r="D5098" t="s">
        <v>1437</v>
      </c>
      <c r="E5098" t="s">
        <v>975</v>
      </c>
      <c r="F5098" t="s">
        <v>998</v>
      </c>
      <c r="G5098" t="s">
        <v>977</v>
      </c>
      <c r="H5098">
        <v>23</v>
      </c>
    </row>
    <row r="5099" spans="2:8" x14ac:dyDescent="0.3">
      <c r="B5099" t="s">
        <v>1390</v>
      </c>
      <c r="C5099" t="s">
        <v>1432</v>
      </c>
      <c r="D5099" t="s">
        <v>1437</v>
      </c>
      <c r="E5099" t="s">
        <v>982</v>
      </c>
      <c r="F5099" t="s">
        <v>998</v>
      </c>
      <c r="G5099" t="s">
        <v>977</v>
      </c>
      <c r="H5099">
        <v>28</v>
      </c>
    </row>
    <row r="5100" spans="2:8" x14ac:dyDescent="0.3">
      <c r="B5100" t="s">
        <v>1390</v>
      </c>
      <c r="C5100" t="s">
        <v>1432</v>
      </c>
      <c r="D5100" t="s">
        <v>1437</v>
      </c>
      <c r="E5100" t="s">
        <v>975</v>
      </c>
      <c r="F5100" t="s">
        <v>998</v>
      </c>
      <c r="G5100" t="s">
        <v>987</v>
      </c>
      <c r="H5100">
        <v>9</v>
      </c>
    </row>
    <row r="5101" spans="2:8" x14ac:dyDescent="0.3">
      <c r="B5101" t="s">
        <v>1390</v>
      </c>
      <c r="C5101" t="s">
        <v>1432</v>
      </c>
      <c r="D5101" t="s">
        <v>1437</v>
      </c>
      <c r="E5101" t="s">
        <v>982</v>
      </c>
      <c r="F5101" t="s">
        <v>998</v>
      </c>
      <c r="G5101" t="s">
        <v>987</v>
      </c>
      <c r="H5101">
        <v>8</v>
      </c>
    </row>
    <row r="5102" spans="2:8" x14ac:dyDescent="0.3">
      <c r="B5102" t="s">
        <v>1390</v>
      </c>
      <c r="C5102" t="s">
        <v>1432</v>
      </c>
      <c r="D5102" t="s">
        <v>1437</v>
      </c>
      <c r="E5102" t="s">
        <v>975</v>
      </c>
      <c r="F5102" t="s">
        <v>998</v>
      </c>
      <c r="G5102" t="s">
        <v>995</v>
      </c>
      <c r="H5102">
        <v>153</v>
      </c>
    </row>
    <row r="5103" spans="2:8" x14ac:dyDescent="0.3">
      <c r="B5103" t="s">
        <v>1390</v>
      </c>
      <c r="C5103" t="s">
        <v>1432</v>
      </c>
      <c r="D5103" t="s">
        <v>1437</v>
      </c>
      <c r="E5103" t="s">
        <v>982</v>
      </c>
      <c r="F5103" t="s">
        <v>998</v>
      </c>
      <c r="G5103" t="s">
        <v>995</v>
      </c>
      <c r="H5103">
        <v>133</v>
      </c>
    </row>
    <row r="5104" spans="2:8" x14ac:dyDescent="0.3">
      <c r="B5104" t="s">
        <v>1390</v>
      </c>
      <c r="C5104" t="s">
        <v>1432</v>
      </c>
      <c r="D5104" t="s">
        <v>1438</v>
      </c>
      <c r="E5104" t="s">
        <v>975</v>
      </c>
      <c r="F5104" t="s">
        <v>976</v>
      </c>
      <c r="G5104" t="s">
        <v>977</v>
      </c>
      <c r="H5104">
        <v>1500</v>
      </c>
    </row>
    <row r="5105" spans="2:8" x14ac:dyDescent="0.3">
      <c r="B5105" t="s">
        <v>1390</v>
      </c>
      <c r="C5105" t="s">
        <v>1432</v>
      </c>
      <c r="D5105" t="s">
        <v>1438</v>
      </c>
      <c r="E5105" t="s">
        <v>982</v>
      </c>
      <c r="F5105" t="s">
        <v>976</v>
      </c>
      <c r="G5105" t="s">
        <v>977</v>
      </c>
      <c r="H5105">
        <v>1470</v>
      </c>
    </row>
    <row r="5106" spans="2:8" x14ac:dyDescent="0.3">
      <c r="B5106" t="s">
        <v>1390</v>
      </c>
      <c r="C5106" t="s">
        <v>1432</v>
      </c>
      <c r="D5106" t="s">
        <v>1438</v>
      </c>
      <c r="E5106" t="s">
        <v>975</v>
      </c>
      <c r="F5106" t="s">
        <v>976</v>
      </c>
      <c r="G5106" t="s">
        <v>987</v>
      </c>
      <c r="H5106">
        <v>586</v>
      </c>
    </row>
    <row r="5107" spans="2:8" x14ac:dyDescent="0.3">
      <c r="B5107" t="s">
        <v>1390</v>
      </c>
      <c r="C5107" t="s">
        <v>1432</v>
      </c>
      <c r="D5107" t="s">
        <v>1438</v>
      </c>
      <c r="E5107" t="s">
        <v>982</v>
      </c>
      <c r="F5107" t="s">
        <v>976</v>
      </c>
      <c r="G5107" t="s">
        <v>987</v>
      </c>
      <c r="H5107">
        <v>601</v>
      </c>
    </row>
    <row r="5108" spans="2:8" x14ac:dyDescent="0.3">
      <c r="B5108" t="s">
        <v>1390</v>
      </c>
      <c r="C5108" t="s">
        <v>1432</v>
      </c>
      <c r="D5108" t="s">
        <v>1438</v>
      </c>
      <c r="E5108" t="s">
        <v>975</v>
      </c>
      <c r="F5108" t="s">
        <v>976</v>
      </c>
      <c r="G5108" t="s">
        <v>995</v>
      </c>
      <c r="H5108">
        <v>4460</v>
      </c>
    </row>
    <row r="5109" spans="2:8" x14ac:dyDescent="0.3">
      <c r="B5109" t="s">
        <v>1390</v>
      </c>
      <c r="C5109" t="s">
        <v>1432</v>
      </c>
      <c r="D5109" t="s">
        <v>1438</v>
      </c>
      <c r="E5109" t="s">
        <v>982</v>
      </c>
      <c r="F5109" t="s">
        <v>976</v>
      </c>
      <c r="G5109" t="s">
        <v>995</v>
      </c>
      <c r="H5109">
        <v>4841</v>
      </c>
    </row>
    <row r="5110" spans="2:8" x14ac:dyDescent="0.3">
      <c r="B5110" t="s">
        <v>1390</v>
      </c>
      <c r="C5110" t="s">
        <v>1432</v>
      </c>
      <c r="D5110" t="s">
        <v>1438</v>
      </c>
      <c r="E5110" t="s">
        <v>975</v>
      </c>
      <c r="F5110" t="s">
        <v>998</v>
      </c>
      <c r="G5110" t="s">
        <v>977</v>
      </c>
      <c r="H5110">
        <v>177</v>
      </c>
    </row>
    <row r="5111" spans="2:8" x14ac:dyDescent="0.3">
      <c r="B5111" t="s">
        <v>1390</v>
      </c>
      <c r="C5111" t="s">
        <v>1432</v>
      </c>
      <c r="D5111" t="s">
        <v>1438</v>
      </c>
      <c r="E5111" t="s">
        <v>982</v>
      </c>
      <c r="F5111" t="s">
        <v>998</v>
      </c>
      <c r="G5111" t="s">
        <v>977</v>
      </c>
      <c r="H5111">
        <v>148</v>
      </c>
    </row>
    <row r="5112" spans="2:8" x14ac:dyDescent="0.3">
      <c r="B5112" t="s">
        <v>1390</v>
      </c>
      <c r="C5112" t="s">
        <v>1432</v>
      </c>
      <c r="D5112" t="s">
        <v>1438</v>
      </c>
      <c r="E5112" t="s">
        <v>975</v>
      </c>
      <c r="F5112" t="s">
        <v>998</v>
      </c>
      <c r="G5112" t="s">
        <v>987</v>
      </c>
      <c r="H5112">
        <v>37</v>
      </c>
    </row>
    <row r="5113" spans="2:8" x14ac:dyDescent="0.3">
      <c r="B5113" t="s">
        <v>1390</v>
      </c>
      <c r="C5113" t="s">
        <v>1432</v>
      </c>
      <c r="D5113" t="s">
        <v>1438</v>
      </c>
      <c r="E5113" t="s">
        <v>982</v>
      </c>
      <c r="F5113" t="s">
        <v>998</v>
      </c>
      <c r="G5113" t="s">
        <v>987</v>
      </c>
      <c r="H5113">
        <v>36</v>
      </c>
    </row>
    <row r="5114" spans="2:8" x14ac:dyDescent="0.3">
      <c r="B5114" t="s">
        <v>1390</v>
      </c>
      <c r="C5114" t="s">
        <v>1432</v>
      </c>
      <c r="D5114" t="s">
        <v>1438</v>
      </c>
      <c r="E5114" t="s">
        <v>975</v>
      </c>
      <c r="F5114" t="s">
        <v>998</v>
      </c>
      <c r="G5114" t="s">
        <v>995</v>
      </c>
      <c r="H5114">
        <v>675</v>
      </c>
    </row>
    <row r="5115" spans="2:8" x14ac:dyDescent="0.3">
      <c r="B5115" t="s">
        <v>1390</v>
      </c>
      <c r="C5115" t="s">
        <v>1432</v>
      </c>
      <c r="D5115" t="s">
        <v>1438</v>
      </c>
      <c r="E5115" t="s">
        <v>982</v>
      </c>
      <c r="F5115" t="s">
        <v>998</v>
      </c>
      <c r="G5115" t="s">
        <v>995</v>
      </c>
      <c r="H5115">
        <v>616</v>
      </c>
    </row>
    <row r="5116" spans="2:8" x14ac:dyDescent="0.3">
      <c r="B5116" t="s">
        <v>1390</v>
      </c>
      <c r="C5116" t="s">
        <v>1432</v>
      </c>
      <c r="D5116" t="s">
        <v>1439</v>
      </c>
      <c r="E5116" t="s">
        <v>975</v>
      </c>
      <c r="F5116" t="s">
        <v>976</v>
      </c>
      <c r="G5116" t="s">
        <v>977</v>
      </c>
      <c r="H5116">
        <v>1333</v>
      </c>
    </row>
    <row r="5117" spans="2:8" x14ac:dyDescent="0.3">
      <c r="B5117" t="s">
        <v>1390</v>
      </c>
      <c r="C5117" t="s">
        <v>1432</v>
      </c>
      <c r="D5117" t="s">
        <v>1439</v>
      </c>
      <c r="E5117" t="s">
        <v>982</v>
      </c>
      <c r="F5117" t="s">
        <v>976</v>
      </c>
      <c r="G5117" t="s">
        <v>977</v>
      </c>
      <c r="H5117">
        <v>1245</v>
      </c>
    </row>
    <row r="5118" spans="2:8" x14ac:dyDescent="0.3">
      <c r="B5118" t="s">
        <v>1390</v>
      </c>
      <c r="C5118" t="s">
        <v>1432</v>
      </c>
      <c r="D5118" t="s">
        <v>1439</v>
      </c>
      <c r="E5118" t="s">
        <v>975</v>
      </c>
      <c r="F5118" t="s">
        <v>976</v>
      </c>
      <c r="G5118" t="s">
        <v>987</v>
      </c>
      <c r="H5118">
        <v>605</v>
      </c>
    </row>
    <row r="5119" spans="2:8" x14ac:dyDescent="0.3">
      <c r="B5119" t="s">
        <v>1390</v>
      </c>
      <c r="C5119" t="s">
        <v>1432</v>
      </c>
      <c r="D5119" t="s">
        <v>1439</v>
      </c>
      <c r="E5119" t="s">
        <v>982</v>
      </c>
      <c r="F5119" t="s">
        <v>976</v>
      </c>
      <c r="G5119" t="s">
        <v>987</v>
      </c>
      <c r="H5119">
        <v>674</v>
      </c>
    </row>
    <row r="5120" spans="2:8" x14ac:dyDescent="0.3">
      <c r="B5120" t="s">
        <v>1390</v>
      </c>
      <c r="C5120" t="s">
        <v>1432</v>
      </c>
      <c r="D5120" t="s">
        <v>1439</v>
      </c>
      <c r="E5120" t="s">
        <v>975</v>
      </c>
      <c r="F5120" t="s">
        <v>976</v>
      </c>
      <c r="G5120" t="s">
        <v>995</v>
      </c>
      <c r="H5120">
        <v>5871</v>
      </c>
    </row>
    <row r="5121" spans="2:8" x14ac:dyDescent="0.3">
      <c r="B5121" t="s">
        <v>1390</v>
      </c>
      <c r="C5121" t="s">
        <v>1432</v>
      </c>
      <c r="D5121" t="s">
        <v>1439</v>
      </c>
      <c r="E5121" t="s">
        <v>982</v>
      </c>
      <c r="F5121" t="s">
        <v>976</v>
      </c>
      <c r="G5121" t="s">
        <v>995</v>
      </c>
      <c r="H5121">
        <v>6387</v>
      </c>
    </row>
    <row r="5122" spans="2:8" x14ac:dyDescent="0.3">
      <c r="B5122" t="s">
        <v>1390</v>
      </c>
      <c r="C5122" t="s">
        <v>1432</v>
      </c>
      <c r="D5122" t="s">
        <v>1439</v>
      </c>
      <c r="E5122" t="s">
        <v>975</v>
      </c>
      <c r="F5122" t="s">
        <v>998</v>
      </c>
      <c r="G5122" t="s">
        <v>977</v>
      </c>
      <c r="H5122">
        <v>239</v>
      </c>
    </row>
    <row r="5123" spans="2:8" x14ac:dyDescent="0.3">
      <c r="B5123" t="s">
        <v>1390</v>
      </c>
      <c r="C5123" t="s">
        <v>1432</v>
      </c>
      <c r="D5123" t="s">
        <v>1439</v>
      </c>
      <c r="E5123" t="s">
        <v>982</v>
      </c>
      <c r="F5123" t="s">
        <v>998</v>
      </c>
      <c r="G5123" t="s">
        <v>977</v>
      </c>
      <c r="H5123">
        <v>237</v>
      </c>
    </row>
    <row r="5124" spans="2:8" x14ac:dyDescent="0.3">
      <c r="B5124" t="s">
        <v>1390</v>
      </c>
      <c r="C5124" t="s">
        <v>1432</v>
      </c>
      <c r="D5124" t="s">
        <v>1439</v>
      </c>
      <c r="E5124" t="s">
        <v>975</v>
      </c>
      <c r="F5124" t="s">
        <v>998</v>
      </c>
      <c r="G5124" t="s">
        <v>987</v>
      </c>
      <c r="H5124">
        <v>67</v>
      </c>
    </row>
    <row r="5125" spans="2:8" x14ac:dyDescent="0.3">
      <c r="B5125" t="s">
        <v>1390</v>
      </c>
      <c r="C5125" t="s">
        <v>1432</v>
      </c>
      <c r="D5125" t="s">
        <v>1439</v>
      </c>
      <c r="E5125" t="s">
        <v>982</v>
      </c>
      <c r="F5125" t="s">
        <v>998</v>
      </c>
      <c r="G5125" t="s">
        <v>987</v>
      </c>
      <c r="H5125">
        <v>89</v>
      </c>
    </row>
    <row r="5126" spans="2:8" x14ac:dyDescent="0.3">
      <c r="B5126" t="s">
        <v>1390</v>
      </c>
      <c r="C5126" t="s">
        <v>1432</v>
      </c>
      <c r="D5126" t="s">
        <v>1439</v>
      </c>
      <c r="E5126" t="s">
        <v>975</v>
      </c>
      <c r="F5126" t="s">
        <v>998</v>
      </c>
      <c r="G5126" t="s">
        <v>995</v>
      </c>
      <c r="H5126">
        <v>1224</v>
      </c>
    </row>
    <row r="5127" spans="2:8" x14ac:dyDescent="0.3">
      <c r="B5127" t="s">
        <v>1390</v>
      </c>
      <c r="C5127" t="s">
        <v>1432</v>
      </c>
      <c r="D5127" t="s">
        <v>1439</v>
      </c>
      <c r="E5127" t="s">
        <v>982</v>
      </c>
      <c r="F5127" t="s">
        <v>998</v>
      </c>
      <c r="G5127" t="s">
        <v>995</v>
      </c>
      <c r="H5127">
        <v>1128</v>
      </c>
    </row>
    <row r="5128" spans="2:8" x14ac:dyDescent="0.3">
      <c r="B5128" t="s">
        <v>1390</v>
      </c>
      <c r="C5128" t="s">
        <v>1432</v>
      </c>
      <c r="D5128" t="s">
        <v>1440</v>
      </c>
      <c r="E5128" t="s">
        <v>975</v>
      </c>
      <c r="F5128" t="s">
        <v>976</v>
      </c>
      <c r="G5128" t="s">
        <v>977</v>
      </c>
      <c r="H5128">
        <v>1475</v>
      </c>
    </row>
    <row r="5129" spans="2:8" x14ac:dyDescent="0.3">
      <c r="B5129" t="s">
        <v>1390</v>
      </c>
      <c r="C5129" t="s">
        <v>1432</v>
      </c>
      <c r="D5129" t="s">
        <v>1440</v>
      </c>
      <c r="E5129" t="s">
        <v>982</v>
      </c>
      <c r="F5129" t="s">
        <v>976</v>
      </c>
      <c r="G5129" t="s">
        <v>977</v>
      </c>
      <c r="H5129">
        <v>1476</v>
      </c>
    </row>
    <row r="5130" spans="2:8" x14ac:dyDescent="0.3">
      <c r="B5130" t="s">
        <v>1390</v>
      </c>
      <c r="C5130" t="s">
        <v>1432</v>
      </c>
      <c r="D5130" t="s">
        <v>1440</v>
      </c>
      <c r="E5130" t="s">
        <v>975</v>
      </c>
      <c r="F5130" t="s">
        <v>976</v>
      </c>
      <c r="G5130" t="s">
        <v>987</v>
      </c>
      <c r="H5130">
        <v>709</v>
      </c>
    </row>
    <row r="5131" spans="2:8" x14ac:dyDescent="0.3">
      <c r="B5131" t="s">
        <v>1390</v>
      </c>
      <c r="C5131" t="s">
        <v>1432</v>
      </c>
      <c r="D5131" t="s">
        <v>1440</v>
      </c>
      <c r="E5131" t="s">
        <v>982</v>
      </c>
      <c r="F5131" t="s">
        <v>976</v>
      </c>
      <c r="G5131" t="s">
        <v>987</v>
      </c>
      <c r="H5131">
        <v>787</v>
      </c>
    </row>
    <row r="5132" spans="2:8" x14ac:dyDescent="0.3">
      <c r="B5132" t="s">
        <v>1390</v>
      </c>
      <c r="C5132" t="s">
        <v>1432</v>
      </c>
      <c r="D5132" t="s">
        <v>1440</v>
      </c>
      <c r="E5132" t="s">
        <v>975</v>
      </c>
      <c r="F5132" t="s">
        <v>976</v>
      </c>
      <c r="G5132" t="s">
        <v>995</v>
      </c>
      <c r="H5132">
        <v>5747</v>
      </c>
    </row>
    <row r="5133" spans="2:8" x14ac:dyDescent="0.3">
      <c r="B5133" t="s">
        <v>1390</v>
      </c>
      <c r="C5133" t="s">
        <v>1432</v>
      </c>
      <c r="D5133" t="s">
        <v>1440</v>
      </c>
      <c r="E5133" t="s">
        <v>982</v>
      </c>
      <c r="F5133" t="s">
        <v>976</v>
      </c>
      <c r="G5133" t="s">
        <v>995</v>
      </c>
      <c r="H5133">
        <v>6184</v>
      </c>
    </row>
    <row r="5134" spans="2:8" x14ac:dyDescent="0.3">
      <c r="B5134" t="s">
        <v>1390</v>
      </c>
      <c r="C5134" t="s">
        <v>1432</v>
      </c>
      <c r="D5134" t="s">
        <v>1440</v>
      </c>
      <c r="E5134" t="s">
        <v>975</v>
      </c>
      <c r="F5134" t="s">
        <v>998</v>
      </c>
      <c r="G5134" t="s">
        <v>977</v>
      </c>
      <c r="H5134">
        <v>34</v>
      </c>
    </row>
    <row r="5135" spans="2:8" x14ac:dyDescent="0.3">
      <c r="B5135" t="s">
        <v>1390</v>
      </c>
      <c r="C5135" t="s">
        <v>1432</v>
      </c>
      <c r="D5135" t="s">
        <v>1440</v>
      </c>
      <c r="E5135" t="s">
        <v>982</v>
      </c>
      <c r="F5135" t="s">
        <v>998</v>
      </c>
      <c r="G5135" t="s">
        <v>977</v>
      </c>
      <c r="H5135">
        <v>30</v>
      </c>
    </row>
    <row r="5136" spans="2:8" x14ac:dyDescent="0.3">
      <c r="B5136" t="s">
        <v>1390</v>
      </c>
      <c r="C5136" t="s">
        <v>1432</v>
      </c>
      <c r="D5136" t="s">
        <v>1440</v>
      </c>
      <c r="E5136" t="s">
        <v>975</v>
      </c>
      <c r="F5136" t="s">
        <v>998</v>
      </c>
      <c r="G5136" t="s">
        <v>987</v>
      </c>
      <c r="H5136">
        <v>9</v>
      </c>
    </row>
    <row r="5137" spans="2:8" x14ac:dyDescent="0.3">
      <c r="B5137" t="s">
        <v>1390</v>
      </c>
      <c r="C5137" t="s">
        <v>1432</v>
      </c>
      <c r="D5137" t="s">
        <v>1440</v>
      </c>
      <c r="E5137" t="s">
        <v>982</v>
      </c>
      <c r="F5137" t="s">
        <v>998</v>
      </c>
      <c r="G5137" t="s">
        <v>987</v>
      </c>
      <c r="H5137">
        <v>24</v>
      </c>
    </row>
    <row r="5138" spans="2:8" x14ac:dyDescent="0.3">
      <c r="B5138" t="s">
        <v>1390</v>
      </c>
      <c r="C5138" t="s">
        <v>1432</v>
      </c>
      <c r="D5138" t="s">
        <v>1440</v>
      </c>
      <c r="E5138" t="s">
        <v>975</v>
      </c>
      <c r="F5138" t="s">
        <v>998</v>
      </c>
      <c r="G5138" t="s">
        <v>995</v>
      </c>
      <c r="H5138">
        <v>346</v>
      </c>
    </row>
    <row r="5139" spans="2:8" x14ac:dyDescent="0.3">
      <c r="B5139" t="s">
        <v>1390</v>
      </c>
      <c r="C5139" t="s">
        <v>1432</v>
      </c>
      <c r="D5139" t="s">
        <v>1440</v>
      </c>
      <c r="E5139" t="s">
        <v>982</v>
      </c>
      <c r="F5139" t="s">
        <v>998</v>
      </c>
      <c r="G5139" t="s">
        <v>995</v>
      </c>
      <c r="H5139">
        <v>331</v>
      </c>
    </row>
    <row r="5140" spans="2:8" x14ac:dyDescent="0.3">
      <c r="B5140" t="s">
        <v>1390</v>
      </c>
      <c r="C5140" t="s">
        <v>1432</v>
      </c>
      <c r="D5140" t="s">
        <v>1441</v>
      </c>
      <c r="E5140" t="s">
        <v>975</v>
      </c>
      <c r="F5140" t="s">
        <v>976</v>
      </c>
      <c r="G5140" t="s">
        <v>977</v>
      </c>
      <c r="H5140">
        <v>749</v>
      </c>
    </row>
    <row r="5141" spans="2:8" x14ac:dyDescent="0.3">
      <c r="B5141" t="s">
        <v>1390</v>
      </c>
      <c r="C5141" t="s">
        <v>1432</v>
      </c>
      <c r="D5141" t="s">
        <v>1441</v>
      </c>
      <c r="E5141" t="s">
        <v>982</v>
      </c>
      <c r="F5141" t="s">
        <v>976</v>
      </c>
      <c r="G5141" t="s">
        <v>977</v>
      </c>
      <c r="H5141">
        <v>736</v>
      </c>
    </row>
    <row r="5142" spans="2:8" x14ac:dyDescent="0.3">
      <c r="B5142" t="s">
        <v>1390</v>
      </c>
      <c r="C5142" t="s">
        <v>1432</v>
      </c>
      <c r="D5142" t="s">
        <v>1441</v>
      </c>
      <c r="E5142" t="s">
        <v>975</v>
      </c>
      <c r="F5142" t="s">
        <v>976</v>
      </c>
      <c r="G5142" t="s">
        <v>987</v>
      </c>
      <c r="H5142">
        <v>419</v>
      </c>
    </row>
    <row r="5143" spans="2:8" x14ac:dyDescent="0.3">
      <c r="B5143" t="s">
        <v>1390</v>
      </c>
      <c r="C5143" t="s">
        <v>1432</v>
      </c>
      <c r="D5143" t="s">
        <v>1441</v>
      </c>
      <c r="E5143" t="s">
        <v>982</v>
      </c>
      <c r="F5143" t="s">
        <v>976</v>
      </c>
      <c r="G5143" t="s">
        <v>987</v>
      </c>
      <c r="H5143">
        <v>383</v>
      </c>
    </row>
    <row r="5144" spans="2:8" x14ac:dyDescent="0.3">
      <c r="B5144" t="s">
        <v>1390</v>
      </c>
      <c r="C5144" t="s">
        <v>1432</v>
      </c>
      <c r="D5144" t="s">
        <v>1441</v>
      </c>
      <c r="E5144" t="s">
        <v>975</v>
      </c>
      <c r="F5144" t="s">
        <v>976</v>
      </c>
      <c r="G5144" t="s">
        <v>995</v>
      </c>
      <c r="H5144">
        <v>2888</v>
      </c>
    </row>
    <row r="5145" spans="2:8" x14ac:dyDescent="0.3">
      <c r="B5145" t="s">
        <v>1390</v>
      </c>
      <c r="C5145" t="s">
        <v>1432</v>
      </c>
      <c r="D5145" t="s">
        <v>1441</v>
      </c>
      <c r="E5145" t="s">
        <v>982</v>
      </c>
      <c r="F5145" t="s">
        <v>976</v>
      </c>
      <c r="G5145" t="s">
        <v>995</v>
      </c>
      <c r="H5145">
        <v>2941</v>
      </c>
    </row>
    <row r="5146" spans="2:8" x14ac:dyDescent="0.3">
      <c r="B5146" t="s">
        <v>1390</v>
      </c>
      <c r="C5146" t="s">
        <v>1432</v>
      </c>
      <c r="D5146" t="s">
        <v>1441</v>
      </c>
      <c r="E5146" t="s">
        <v>975</v>
      </c>
      <c r="F5146" t="s">
        <v>998</v>
      </c>
      <c r="G5146" t="s">
        <v>977</v>
      </c>
      <c r="H5146">
        <v>7</v>
      </c>
    </row>
    <row r="5147" spans="2:8" x14ac:dyDescent="0.3">
      <c r="B5147" t="s">
        <v>1390</v>
      </c>
      <c r="C5147" t="s">
        <v>1432</v>
      </c>
      <c r="D5147" t="s">
        <v>1441</v>
      </c>
      <c r="E5147" t="s">
        <v>982</v>
      </c>
      <c r="F5147" t="s">
        <v>998</v>
      </c>
      <c r="G5147" t="s">
        <v>977</v>
      </c>
      <c r="H5147">
        <v>7</v>
      </c>
    </row>
    <row r="5148" spans="2:8" x14ac:dyDescent="0.3">
      <c r="B5148" t="s">
        <v>1390</v>
      </c>
      <c r="C5148" t="s">
        <v>1432</v>
      </c>
      <c r="D5148" t="s">
        <v>1441</v>
      </c>
      <c r="E5148" t="s">
        <v>975</v>
      </c>
      <c r="F5148" t="s">
        <v>998</v>
      </c>
      <c r="G5148" t="s">
        <v>987</v>
      </c>
      <c r="H5148">
        <v>3</v>
      </c>
    </row>
    <row r="5149" spans="2:8" x14ac:dyDescent="0.3">
      <c r="B5149" t="s">
        <v>1390</v>
      </c>
      <c r="C5149" t="s">
        <v>1432</v>
      </c>
      <c r="D5149" t="s">
        <v>1441</v>
      </c>
      <c r="E5149" t="s">
        <v>982</v>
      </c>
      <c r="F5149" t="s">
        <v>998</v>
      </c>
      <c r="G5149" t="s">
        <v>987</v>
      </c>
      <c r="H5149">
        <v>3</v>
      </c>
    </row>
    <row r="5150" spans="2:8" x14ac:dyDescent="0.3">
      <c r="B5150" t="s">
        <v>1390</v>
      </c>
      <c r="C5150" t="s">
        <v>1432</v>
      </c>
      <c r="D5150" t="s">
        <v>1441</v>
      </c>
      <c r="E5150" t="s">
        <v>975</v>
      </c>
      <c r="F5150" t="s">
        <v>998</v>
      </c>
      <c r="G5150" t="s">
        <v>995</v>
      </c>
      <c r="H5150">
        <v>80</v>
      </c>
    </row>
    <row r="5151" spans="2:8" x14ac:dyDescent="0.3">
      <c r="B5151" t="s">
        <v>1390</v>
      </c>
      <c r="C5151" t="s">
        <v>1432</v>
      </c>
      <c r="D5151" t="s">
        <v>1441</v>
      </c>
      <c r="E5151" t="s">
        <v>982</v>
      </c>
      <c r="F5151" t="s">
        <v>998</v>
      </c>
      <c r="G5151" t="s">
        <v>995</v>
      </c>
      <c r="H5151">
        <v>89</v>
      </c>
    </row>
    <row r="5152" spans="2:8" x14ac:dyDescent="0.3">
      <c r="B5152" t="s">
        <v>1390</v>
      </c>
      <c r="C5152" t="s">
        <v>1432</v>
      </c>
      <c r="D5152" t="s">
        <v>1442</v>
      </c>
      <c r="E5152" t="s">
        <v>975</v>
      </c>
      <c r="F5152" t="s">
        <v>976</v>
      </c>
      <c r="G5152" t="s">
        <v>977</v>
      </c>
      <c r="H5152">
        <v>511</v>
      </c>
    </row>
    <row r="5153" spans="2:8" x14ac:dyDescent="0.3">
      <c r="B5153" t="s">
        <v>1390</v>
      </c>
      <c r="C5153" t="s">
        <v>1432</v>
      </c>
      <c r="D5153" t="s">
        <v>1442</v>
      </c>
      <c r="E5153" t="s">
        <v>982</v>
      </c>
      <c r="F5153" t="s">
        <v>976</v>
      </c>
      <c r="G5153" t="s">
        <v>977</v>
      </c>
      <c r="H5153">
        <v>477</v>
      </c>
    </row>
    <row r="5154" spans="2:8" x14ac:dyDescent="0.3">
      <c r="B5154" t="s">
        <v>1390</v>
      </c>
      <c r="C5154" t="s">
        <v>1432</v>
      </c>
      <c r="D5154" t="s">
        <v>1442</v>
      </c>
      <c r="E5154" t="s">
        <v>975</v>
      </c>
      <c r="F5154" t="s">
        <v>976</v>
      </c>
      <c r="G5154" t="s">
        <v>987</v>
      </c>
      <c r="H5154">
        <v>218</v>
      </c>
    </row>
    <row r="5155" spans="2:8" x14ac:dyDescent="0.3">
      <c r="B5155" t="s">
        <v>1390</v>
      </c>
      <c r="C5155" t="s">
        <v>1432</v>
      </c>
      <c r="D5155" t="s">
        <v>1442</v>
      </c>
      <c r="E5155" t="s">
        <v>982</v>
      </c>
      <c r="F5155" t="s">
        <v>976</v>
      </c>
      <c r="G5155" t="s">
        <v>987</v>
      </c>
      <c r="H5155">
        <v>222</v>
      </c>
    </row>
    <row r="5156" spans="2:8" x14ac:dyDescent="0.3">
      <c r="B5156" t="s">
        <v>1390</v>
      </c>
      <c r="C5156" t="s">
        <v>1432</v>
      </c>
      <c r="D5156" t="s">
        <v>1442</v>
      </c>
      <c r="E5156" t="s">
        <v>975</v>
      </c>
      <c r="F5156" t="s">
        <v>976</v>
      </c>
      <c r="G5156" t="s">
        <v>995</v>
      </c>
      <c r="H5156">
        <v>2598</v>
      </c>
    </row>
    <row r="5157" spans="2:8" x14ac:dyDescent="0.3">
      <c r="B5157" t="s">
        <v>1390</v>
      </c>
      <c r="C5157" t="s">
        <v>1432</v>
      </c>
      <c r="D5157" t="s">
        <v>1442</v>
      </c>
      <c r="E5157" t="s">
        <v>982</v>
      </c>
      <c r="F5157" t="s">
        <v>976</v>
      </c>
      <c r="G5157" t="s">
        <v>995</v>
      </c>
      <c r="H5157">
        <v>2753</v>
      </c>
    </row>
    <row r="5158" spans="2:8" x14ac:dyDescent="0.3">
      <c r="B5158" t="s">
        <v>1390</v>
      </c>
      <c r="C5158" t="s">
        <v>1432</v>
      </c>
      <c r="D5158" t="s">
        <v>1442</v>
      </c>
      <c r="E5158" t="s">
        <v>975</v>
      </c>
      <c r="F5158" t="s">
        <v>998</v>
      </c>
      <c r="G5158" t="s">
        <v>977</v>
      </c>
      <c r="H5158">
        <v>357</v>
      </c>
    </row>
    <row r="5159" spans="2:8" x14ac:dyDescent="0.3">
      <c r="B5159" t="s">
        <v>1390</v>
      </c>
      <c r="C5159" t="s">
        <v>1432</v>
      </c>
      <c r="D5159" t="s">
        <v>1442</v>
      </c>
      <c r="E5159" t="s">
        <v>982</v>
      </c>
      <c r="F5159" t="s">
        <v>998</v>
      </c>
      <c r="G5159" t="s">
        <v>977</v>
      </c>
      <c r="H5159">
        <v>327</v>
      </c>
    </row>
    <row r="5160" spans="2:8" x14ac:dyDescent="0.3">
      <c r="B5160" t="s">
        <v>1390</v>
      </c>
      <c r="C5160" t="s">
        <v>1432</v>
      </c>
      <c r="D5160" t="s">
        <v>1442</v>
      </c>
      <c r="E5160" t="s">
        <v>975</v>
      </c>
      <c r="F5160" t="s">
        <v>998</v>
      </c>
      <c r="G5160" t="s">
        <v>987</v>
      </c>
      <c r="H5160">
        <v>109</v>
      </c>
    </row>
    <row r="5161" spans="2:8" x14ac:dyDescent="0.3">
      <c r="B5161" t="s">
        <v>1390</v>
      </c>
      <c r="C5161" t="s">
        <v>1432</v>
      </c>
      <c r="D5161" t="s">
        <v>1442</v>
      </c>
      <c r="E5161" t="s">
        <v>982</v>
      </c>
      <c r="F5161" t="s">
        <v>998</v>
      </c>
      <c r="G5161" t="s">
        <v>987</v>
      </c>
      <c r="H5161">
        <v>88</v>
      </c>
    </row>
    <row r="5162" spans="2:8" x14ac:dyDescent="0.3">
      <c r="B5162" t="s">
        <v>1390</v>
      </c>
      <c r="C5162" t="s">
        <v>1432</v>
      </c>
      <c r="D5162" t="s">
        <v>1442</v>
      </c>
      <c r="E5162" t="s">
        <v>975</v>
      </c>
      <c r="F5162" t="s">
        <v>998</v>
      </c>
      <c r="G5162" t="s">
        <v>995</v>
      </c>
      <c r="H5162">
        <v>1639</v>
      </c>
    </row>
    <row r="5163" spans="2:8" x14ac:dyDescent="0.3">
      <c r="B5163" t="s">
        <v>1390</v>
      </c>
      <c r="C5163" t="s">
        <v>1432</v>
      </c>
      <c r="D5163" t="s">
        <v>1442</v>
      </c>
      <c r="E5163" t="s">
        <v>982</v>
      </c>
      <c r="F5163" t="s">
        <v>998</v>
      </c>
      <c r="G5163" t="s">
        <v>995</v>
      </c>
      <c r="H5163">
        <v>1641</v>
      </c>
    </row>
    <row r="5164" spans="2:8" x14ac:dyDescent="0.3">
      <c r="B5164" t="s">
        <v>1390</v>
      </c>
      <c r="C5164" t="s">
        <v>1432</v>
      </c>
      <c r="D5164" t="s">
        <v>1443</v>
      </c>
      <c r="E5164" t="s">
        <v>975</v>
      </c>
      <c r="F5164" t="s">
        <v>976</v>
      </c>
      <c r="G5164" t="s">
        <v>977</v>
      </c>
      <c r="H5164">
        <v>272</v>
      </c>
    </row>
    <row r="5165" spans="2:8" x14ac:dyDescent="0.3">
      <c r="B5165" t="s">
        <v>1390</v>
      </c>
      <c r="C5165" t="s">
        <v>1432</v>
      </c>
      <c r="D5165" t="s">
        <v>1443</v>
      </c>
      <c r="E5165" t="s">
        <v>982</v>
      </c>
      <c r="F5165" t="s">
        <v>976</v>
      </c>
      <c r="G5165" t="s">
        <v>977</v>
      </c>
      <c r="H5165">
        <v>304</v>
      </c>
    </row>
    <row r="5166" spans="2:8" x14ac:dyDescent="0.3">
      <c r="B5166" t="s">
        <v>1390</v>
      </c>
      <c r="C5166" t="s">
        <v>1432</v>
      </c>
      <c r="D5166" t="s">
        <v>1443</v>
      </c>
      <c r="E5166" t="s">
        <v>975</v>
      </c>
      <c r="F5166" t="s">
        <v>976</v>
      </c>
      <c r="G5166" t="s">
        <v>987</v>
      </c>
      <c r="H5166">
        <v>115</v>
      </c>
    </row>
    <row r="5167" spans="2:8" x14ac:dyDescent="0.3">
      <c r="B5167" t="s">
        <v>1390</v>
      </c>
      <c r="C5167" t="s">
        <v>1432</v>
      </c>
      <c r="D5167" t="s">
        <v>1443</v>
      </c>
      <c r="E5167" t="s">
        <v>982</v>
      </c>
      <c r="F5167" t="s">
        <v>976</v>
      </c>
      <c r="G5167" t="s">
        <v>987</v>
      </c>
      <c r="H5167">
        <v>137</v>
      </c>
    </row>
    <row r="5168" spans="2:8" x14ac:dyDescent="0.3">
      <c r="B5168" t="s">
        <v>1390</v>
      </c>
      <c r="C5168" t="s">
        <v>1432</v>
      </c>
      <c r="D5168" t="s">
        <v>1443</v>
      </c>
      <c r="E5168" t="s">
        <v>975</v>
      </c>
      <c r="F5168" t="s">
        <v>976</v>
      </c>
      <c r="G5168" t="s">
        <v>995</v>
      </c>
      <c r="H5168">
        <v>1317</v>
      </c>
    </row>
    <row r="5169" spans="2:8" x14ac:dyDescent="0.3">
      <c r="B5169" t="s">
        <v>1390</v>
      </c>
      <c r="C5169" t="s">
        <v>1432</v>
      </c>
      <c r="D5169" t="s">
        <v>1443</v>
      </c>
      <c r="E5169" t="s">
        <v>982</v>
      </c>
      <c r="F5169" t="s">
        <v>976</v>
      </c>
      <c r="G5169" t="s">
        <v>995</v>
      </c>
      <c r="H5169">
        <v>1213</v>
      </c>
    </row>
    <row r="5170" spans="2:8" x14ac:dyDescent="0.3">
      <c r="B5170" t="s">
        <v>1390</v>
      </c>
      <c r="C5170" t="s">
        <v>1432</v>
      </c>
      <c r="D5170" t="s">
        <v>1443</v>
      </c>
      <c r="E5170" t="s">
        <v>975</v>
      </c>
      <c r="F5170" t="s">
        <v>998</v>
      </c>
      <c r="G5170" t="s">
        <v>977</v>
      </c>
      <c r="H5170">
        <v>3</v>
      </c>
    </row>
    <row r="5171" spans="2:8" x14ac:dyDescent="0.3">
      <c r="B5171" t="s">
        <v>1390</v>
      </c>
      <c r="C5171" t="s">
        <v>1432</v>
      </c>
      <c r="D5171" t="s">
        <v>1443</v>
      </c>
      <c r="E5171" t="s">
        <v>982</v>
      </c>
      <c r="F5171" t="s">
        <v>998</v>
      </c>
      <c r="G5171" t="s">
        <v>977</v>
      </c>
      <c r="H5171">
        <v>13</v>
      </c>
    </row>
    <row r="5172" spans="2:8" x14ac:dyDescent="0.3">
      <c r="B5172" t="s">
        <v>1390</v>
      </c>
      <c r="C5172" t="s">
        <v>1432</v>
      </c>
      <c r="D5172" t="s">
        <v>1443</v>
      </c>
      <c r="E5172" t="s">
        <v>975</v>
      </c>
      <c r="F5172" t="s">
        <v>998</v>
      </c>
      <c r="G5172" t="s">
        <v>987</v>
      </c>
      <c r="H5172">
        <v>3</v>
      </c>
    </row>
    <row r="5173" spans="2:8" x14ac:dyDescent="0.3">
      <c r="B5173" t="s">
        <v>1390</v>
      </c>
      <c r="C5173" t="s">
        <v>1432</v>
      </c>
      <c r="D5173" t="s">
        <v>1443</v>
      </c>
      <c r="E5173" t="s">
        <v>982</v>
      </c>
      <c r="F5173" t="s">
        <v>998</v>
      </c>
      <c r="G5173" t="s">
        <v>987</v>
      </c>
      <c r="H5173">
        <v>1</v>
      </c>
    </row>
    <row r="5174" spans="2:8" x14ac:dyDescent="0.3">
      <c r="B5174" t="s">
        <v>1390</v>
      </c>
      <c r="C5174" t="s">
        <v>1432</v>
      </c>
      <c r="D5174" t="s">
        <v>1443</v>
      </c>
      <c r="E5174" t="s">
        <v>975</v>
      </c>
      <c r="F5174" t="s">
        <v>998</v>
      </c>
      <c r="G5174" t="s">
        <v>995</v>
      </c>
      <c r="H5174">
        <v>51</v>
      </c>
    </row>
    <row r="5175" spans="2:8" x14ac:dyDescent="0.3">
      <c r="B5175" t="s">
        <v>1390</v>
      </c>
      <c r="C5175" t="s">
        <v>1432</v>
      </c>
      <c r="D5175" t="s">
        <v>1443</v>
      </c>
      <c r="E5175" t="s">
        <v>982</v>
      </c>
      <c r="F5175" t="s">
        <v>998</v>
      </c>
      <c r="G5175" t="s">
        <v>995</v>
      </c>
      <c r="H5175">
        <v>57</v>
      </c>
    </row>
    <row r="5176" spans="2:8" x14ac:dyDescent="0.3">
      <c r="B5176" t="s">
        <v>1390</v>
      </c>
      <c r="C5176" t="s">
        <v>1432</v>
      </c>
      <c r="D5176" t="s">
        <v>1444</v>
      </c>
      <c r="E5176" t="s">
        <v>975</v>
      </c>
      <c r="F5176" t="s">
        <v>976</v>
      </c>
      <c r="G5176" t="s">
        <v>977</v>
      </c>
      <c r="H5176">
        <v>552</v>
      </c>
    </row>
    <row r="5177" spans="2:8" x14ac:dyDescent="0.3">
      <c r="B5177" t="s">
        <v>1390</v>
      </c>
      <c r="C5177" t="s">
        <v>1432</v>
      </c>
      <c r="D5177" t="s">
        <v>1444</v>
      </c>
      <c r="E5177" t="s">
        <v>982</v>
      </c>
      <c r="F5177" t="s">
        <v>976</v>
      </c>
      <c r="G5177" t="s">
        <v>977</v>
      </c>
      <c r="H5177">
        <v>519</v>
      </c>
    </row>
    <row r="5178" spans="2:8" x14ac:dyDescent="0.3">
      <c r="B5178" t="s">
        <v>1390</v>
      </c>
      <c r="C5178" t="s">
        <v>1432</v>
      </c>
      <c r="D5178" t="s">
        <v>1444</v>
      </c>
      <c r="E5178" t="s">
        <v>975</v>
      </c>
      <c r="F5178" t="s">
        <v>976</v>
      </c>
      <c r="G5178" t="s">
        <v>987</v>
      </c>
      <c r="H5178">
        <v>240</v>
      </c>
    </row>
    <row r="5179" spans="2:8" x14ac:dyDescent="0.3">
      <c r="B5179" t="s">
        <v>1390</v>
      </c>
      <c r="C5179" t="s">
        <v>1432</v>
      </c>
      <c r="D5179" t="s">
        <v>1444</v>
      </c>
      <c r="E5179" t="s">
        <v>982</v>
      </c>
      <c r="F5179" t="s">
        <v>976</v>
      </c>
      <c r="G5179" t="s">
        <v>987</v>
      </c>
      <c r="H5179">
        <v>243</v>
      </c>
    </row>
    <row r="5180" spans="2:8" x14ac:dyDescent="0.3">
      <c r="B5180" t="s">
        <v>1390</v>
      </c>
      <c r="C5180" t="s">
        <v>1432</v>
      </c>
      <c r="D5180" t="s">
        <v>1444</v>
      </c>
      <c r="E5180" t="s">
        <v>975</v>
      </c>
      <c r="F5180" t="s">
        <v>976</v>
      </c>
      <c r="G5180" t="s">
        <v>995</v>
      </c>
      <c r="H5180">
        <v>1939</v>
      </c>
    </row>
    <row r="5181" spans="2:8" x14ac:dyDescent="0.3">
      <c r="B5181" t="s">
        <v>1390</v>
      </c>
      <c r="C5181" t="s">
        <v>1432</v>
      </c>
      <c r="D5181" t="s">
        <v>1444</v>
      </c>
      <c r="E5181" t="s">
        <v>982</v>
      </c>
      <c r="F5181" t="s">
        <v>976</v>
      </c>
      <c r="G5181" t="s">
        <v>995</v>
      </c>
      <c r="H5181">
        <v>1982</v>
      </c>
    </row>
    <row r="5182" spans="2:8" x14ac:dyDescent="0.3">
      <c r="B5182" t="s">
        <v>1390</v>
      </c>
      <c r="C5182" t="s">
        <v>1432</v>
      </c>
      <c r="D5182" t="s">
        <v>1444</v>
      </c>
      <c r="E5182" t="s">
        <v>975</v>
      </c>
      <c r="F5182" t="s">
        <v>998</v>
      </c>
      <c r="G5182" t="s">
        <v>977</v>
      </c>
      <c r="H5182">
        <v>22</v>
      </c>
    </row>
    <row r="5183" spans="2:8" x14ac:dyDescent="0.3">
      <c r="B5183" t="s">
        <v>1390</v>
      </c>
      <c r="C5183" t="s">
        <v>1432</v>
      </c>
      <c r="D5183" t="s">
        <v>1444</v>
      </c>
      <c r="E5183" t="s">
        <v>982</v>
      </c>
      <c r="F5183" t="s">
        <v>998</v>
      </c>
      <c r="G5183" t="s">
        <v>977</v>
      </c>
      <c r="H5183">
        <v>22</v>
      </c>
    </row>
    <row r="5184" spans="2:8" x14ac:dyDescent="0.3">
      <c r="B5184" t="s">
        <v>1390</v>
      </c>
      <c r="C5184" t="s">
        <v>1432</v>
      </c>
      <c r="D5184" t="s">
        <v>1444</v>
      </c>
      <c r="E5184" t="s">
        <v>975</v>
      </c>
      <c r="F5184" t="s">
        <v>998</v>
      </c>
      <c r="G5184" t="s">
        <v>987</v>
      </c>
      <c r="H5184">
        <v>10</v>
      </c>
    </row>
    <row r="5185" spans="2:8" x14ac:dyDescent="0.3">
      <c r="B5185" t="s">
        <v>1390</v>
      </c>
      <c r="C5185" t="s">
        <v>1432</v>
      </c>
      <c r="D5185" t="s">
        <v>1444</v>
      </c>
      <c r="E5185" t="s">
        <v>982</v>
      </c>
      <c r="F5185" t="s">
        <v>998</v>
      </c>
      <c r="G5185" t="s">
        <v>987</v>
      </c>
      <c r="H5185">
        <v>5</v>
      </c>
    </row>
    <row r="5186" spans="2:8" x14ac:dyDescent="0.3">
      <c r="B5186" t="s">
        <v>1390</v>
      </c>
      <c r="C5186" t="s">
        <v>1432</v>
      </c>
      <c r="D5186" t="s">
        <v>1444</v>
      </c>
      <c r="E5186" t="s">
        <v>975</v>
      </c>
      <c r="F5186" t="s">
        <v>998</v>
      </c>
      <c r="G5186" t="s">
        <v>995</v>
      </c>
      <c r="H5186">
        <v>123</v>
      </c>
    </row>
    <row r="5187" spans="2:8" x14ac:dyDescent="0.3">
      <c r="B5187" t="s">
        <v>1390</v>
      </c>
      <c r="C5187" t="s">
        <v>1432</v>
      </c>
      <c r="D5187" t="s">
        <v>1444</v>
      </c>
      <c r="E5187" t="s">
        <v>982</v>
      </c>
      <c r="F5187" t="s">
        <v>998</v>
      </c>
      <c r="G5187" t="s">
        <v>995</v>
      </c>
      <c r="H5187">
        <v>129</v>
      </c>
    </row>
    <row r="5188" spans="2:8" x14ac:dyDescent="0.3">
      <c r="B5188" t="s">
        <v>1390</v>
      </c>
      <c r="C5188" t="s">
        <v>1432</v>
      </c>
      <c r="D5188" t="s">
        <v>1445</v>
      </c>
      <c r="E5188" t="s">
        <v>975</v>
      </c>
      <c r="F5188" t="s">
        <v>976</v>
      </c>
      <c r="G5188" t="s">
        <v>977</v>
      </c>
      <c r="H5188">
        <v>399</v>
      </c>
    </row>
    <row r="5189" spans="2:8" x14ac:dyDescent="0.3">
      <c r="B5189" t="s">
        <v>1390</v>
      </c>
      <c r="C5189" t="s">
        <v>1432</v>
      </c>
      <c r="D5189" t="s">
        <v>1445</v>
      </c>
      <c r="E5189" t="s">
        <v>982</v>
      </c>
      <c r="F5189" t="s">
        <v>976</v>
      </c>
      <c r="G5189" t="s">
        <v>977</v>
      </c>
      <c r="H5189">
        <v>376</v>
      </c>
    </row>
    <row r="5190" spans="2:8" x14ac:dyDescent="0.3">
      <c r="B5190" t="s">
        <v>1390</v>
      </c>
      <c r="C5190" t="s">
        <v>1432</v>
      </c>
      <c r="D5190" t="s">
        <v>1445</v>
      </c>
      <c r="E5190" t="s">
        <v>975</v>
      </c>
      <c r="F5190" t="s">
        <v>976</v>
      </c>
      <c r="G5190" t="s">
        <v>987</v>
      </c>
      <c r="H5190">
        <v>147</v>
      </c>
    </row>
    <row r="5191" spans="2:8" x14ac:dyDescent="0.3">
      <c r="B5191" t="s">
        <v>1390</v>
      </c>
      <c r="C5191" t="s">
        <v>1432</v>
      </c>
      <c r="D5191" t="s">
        <v>1445</v>
      </c>
      <c r="E5191" t="s">
        <v>982</v>
      </c>
      <c r="F5191" t="s">
        <v>976</v>
      </c>
      <c r="G5191" t="s">
        <v>987</v>
      </c>
      <c r="H5191">
        <v>161</v>
      </c>
    </row>
    <row r="5192" spans="2:8" x14ac:dyDescent="0.3">
      <c r="B5192" t="s">
        <v>1390</v>
      </c>
      <c r="C5192" t="s">
        <v>1432</v>
      </c>
      <c r="D5192" t="s">
        <v>1445</v>
      </c>
      <c r="E5192" t="s">
        <v>975</v>
      </c>
      <c r="F5192" t="s">
        <v>976</v>
      </c>
      <c r="G5192" t="s">
        <v>995</v>
      </c>
      <c r="H5192">
        <v>1591</v>
      </c>
    </row>
    <row r="5193" spans="2:8" x14ac:dyDescent="0.3">
      <c r="B5193" t="s">
        <v>1390</v>
      </c>
      <c r="C5193" t="s">
        <v>1432</v>
      </c>
      <c r="D5193" t="s">
        <v>1445</v>
      </c>
      <c r="E5193" t="s">
        <v>982</v>
      </c>
      <c r="F5193" t="s">
        <v>976</v>
      </c>
      <c r="G5193" t="s">
        <v>995</v>
      </c>
      <c r="H5193">
        <v>1608</v>
      </c>
    </row>
    <row r="5194" spans="2:8" x14ac:dyDescent="0.3">
      <c r="B5194" t="s">
        <v>1390</v>
      </c>
      <c r="C5194" t="s">
        <v>1432</v>
      </c>
      <c r="D5194" t="s">
        <v>1445</v>
      </c>
      <c r="E5194" t="s">
        <v>975</v>
      </c>
      <c r="F5194" t="s">
        <v>998</v>
      </c>
      <c r="G5194" t="s">
        <v>977</v>
      </c>
      <c r="H5194">
        <v>105</v>
      </c>
    </row>
    <row r="5195" spans="2:8" x14ac:dyDescent="0.3">
      <c r="B5195" t="s">
        <v>1390</v>
      </c>
      <c r="C5195" t="s">
        <v>1432</v>
      </c>
      <c r="D5195" t="s">
        <v>1445</v>
      </c>
      <c r="E5195" t="s">
        <v>982</v>
      </c>
      <c r="F5195" t="s">
        <v>998</v>
      </c>
      <c r="G5195" t="s">
        <v>977</v>
      </c>
      <c r="H5195">
        <v>90</v>
      </c>
    </row>
    <row r="5196" spans="2:8" x14ac:dyDescent="0.3">
      <c r="B5196" t="s">
        <v>1390</v>
      </c>
      <c r="C5196" t="s">
        <v>1432</v>
      </c>
      <c r="D5196" t="s">
        <v>1445</v>
      </c>
      <c r="E5196" t="s">
        <v>975</v>
      </c>
      <c r="F5196" t="s">
        <v>998</v>
      </c>
      <c r="G5196" t="s">
        <v>987</v>
      </c>
      <c r="H5196">
        <v>33</v>
      </c>
    </row>
    <row r="5197" spans="2:8" x14ac:dyDescent="0.3">
      <c r="B5197" t="s">
        <v>1390</v>
      </c>
      <c r="C5197" t="s">
        <v>1432</v>
      </c>
      <c r="D5197" t="s">
        <v>1445</v>
      </c>
      <c r="E5197" t="s">
        <v>982</v>
      </c>
      <c r="F5197" t="s">
        <v>998</v>
      </c>
      <c r="G5197" t="s">
        <v>987</v>
      </c>
      <c r="H5197">
        <v>40</v>
      </c>
    </row>
    <row r="5198" spans="2:8" x14ac:dyDescent="0.3">
      <c r="B5198" t="s">
        <v>1390</v>
      </c>
      <c r="C5198" t="s">
        <v>1432</v>
      </c>
      <c r="D5198" t="s">
        <v>1445</v>
      </c>
      <c r="E5198" t="s">
        <v>975</v>
      </c>
      <c r="F5198" t="s">
        <v>998</v>
      </c>
      <c r="G5198" t="s">
        <v>995</v>
      </c>
      <c r="H5198">
        <v>458</v>
      </c>
    </row>
    <row r="5199" spans="2:8" x14ac:dyDescent="0.3">
      <c r="B5199" t="s">
        <v>1390</v>
      </c>
      <c r="C5199" t="s">
        <v>1432</v>
      </c>
      <c r="D5199" t="s">
        <v>1445</v>
      </c>
      <c r="E5199" t="s">
        <v>982</v>
      </c>
      <c r="F5199" t="s">
        <v>998</v>
      </c>
      <c r="G5199" t="s">
        <v>995</v>
      </c>
      <c r="H5199">
        <v>472</v>
      </c>
    </row>
    <row r="5200" spans="2:8" x14ac:dyDescent="0.3">
      <c r="B5200" t="s">
        <v>1390</v>
      </c>
      <c r="C5200" t="s">
        <v>1432</v>
      </c>
      <c r="D5200" t="s">
        <v>1446</v>
      </c>
      <c r="E5200" t="s">
        <v>975</v>
      </c>
      <c r="F5200" t="s">
        <v>976</v>
      </c>
      <c r="G5200" t="s">
        <v>977</v>
      </c>
      <c r="H5200">
        <v>1038</v>
      </c>
    </row>
    <row r="5201" spans="2:8" x14ac:dyDescent="0.3">
      <c r="B5201" t="s">
        <v>1390</v>
      </c>
      <c r="C5201" t="s">
        <v>1432</v>
      </c>
      <c r="D5201" t="s">
        <v>1446</v>
      </c>
      <c r="E5201" t="s">
        <v>982</v>
      </c>
      <c r="F5201" t="s">
        <v>976</v>
      </c>
      <c r="G5201" t="s">
        <v>977</v>
      </c>
      <c r="H5201">
        <v>975</v>
      </c>
    </row>
    <row r="5202" spans="2:8" x14ac:dyDescent="0.3">
      <c r="B5202" t="s">
        <v>1390</v>
      </c>
      <c r="C5202" t="s">
        <v>1432</v>
      </c>
      <c r="D5202" t="s">
        <v>1446</v>
      </c>
      <c r="E5202" t="s">
        <v>975</v>
      </c>
      <c r="F5202" t="s">
        <v>976</v>
      </c>
      <c r="G5202" t="s">
        <v>987</v>
      </c>
      <c r="H5202">
        <v>450</v>
      </c>
    </row>
    <row r="5203" spans="2:8" x14ac:dyDescent="0.3">
      <c r="B5203" t="s">
        <v>1390</v>
      </c>
      <c r="C5203" t="s">
        <v>1432</v>
      </c>
      <c r="D5203" t="s">
        <v>1446</v>
      </c>
      <c r="E5203" t="s">
        <v>982</v>
      </c>
      <c r="F5203" t="s">
        <v>976</v>
      </c>
      <c r="G5203" t="s">
        <v>987</v>
      </c>
      <c r="H5203">
        <v>502</v>
      </c>
    </row>
    <row r="5204" spans="2:8" x14ac:dyDescent="0.3">
      <c r="B5204" t="s">
        <v>1390</v>
      </c>
      <c r="C5204" t="s">
        <v>1432</v>
      </c>
      <c r="D5204" t="s">
        <v>1446</v>
      </c>
      <c r="E5204" t="s">
        <v>975</v>
      </c>
      <c r="F5204" t="s">
        <v>976</v>
      </c>
      <c r="G5204" t="s">
        <v>995</v>
      </c>
      <c r="H5204">
        <v>4108</v>
      </c>
    </row>
    <row r="5205" spans="2:8" x14ac:dyDescent="0.3">
      <c r="B5205" t="s">
        <v>1390</v>
      </c>
      <c r="C5205" t="s">
        <v>1432</v>
      </c>
      <c r="D5205" t="s">
        <v>1446</v>
      </c>
      <c r="E5205" t="s">
        <v>982</v>
      </c>
      <c r="F5205" t="s">
        <v>976</v>
      </c>
      <c r="G5205" t="s">
        <v>995</v>
      </c>
      <c r="H5205">
        <v>4590</v>
      </c>
    </row>
    <row r="5206" spans="2:8" x14ac:dyDescent="0.3">
      <c r="B5206" t="s">
        <v>1390</v>
      </c>
      <c r="C5206" t="s">
        <v>1432</v>
      </c>
      <c r="D5206" t="s">
        <v>1446</v>
      </c>
      <c r="E5206" t="s">
        <v>975</v>
      </c>
      <c r="F5206" t="s">
        <v>998</v>
      </c>
      <c r="G5206" t="s">
        <v>977</v>
      </c>
      <c r="H5206">
        <v>33</v>
      </c>
    </row>
    <row r="5207" spans="2:8" x14ac:dyDescent="0.3">
      <c r="B5207" t="s">
        <v>1390</v>
      </c>
      <c r="C5207" t="s">
        <v>1432</v>
      </c>
      <c r="D5207" t="s">
        <v>1446</v>
      </c>
      <c r="E5207" t="s">
        <v>982</v>
      </c>
      <c r="F5207" t="s">
        <v>998</v>
      </c>
      <c r="G5207" t="s">
        <v>977</v>
      </c>
      <c r="H5207">
        <v>24</v>
      </c>
    </row>
    <row r="5208" spans="2:8" x14ac:dyDescent="0.3">
      <c r="B5208" t="s">
        <v>1390</v>
      </c>
      <c r="C5208" t="s">
        <v>1432</v>
      </c>
      <c r="D5208" t="s">
        <v>1446</v>
      </c>
      <c r="E5208" t="s">
        <v>975</v>
      </c>
      <c r="F5208" t="s">
        <v>998</v>
      </c>
      <c r="G5208" t="s">
        <v>987</v>
      </c>
      <c r="H5208">
        <v>20</v>
      </c>
    </row>
    <row r="5209" spans="2:8" x14ac:dyDescent="0.3">
      <c r="B5209" t="s">
        <v>1390</v>
      </c>
      <c r="C5209" t="s">
        <v>1432</v>
      </c>
      <c r="D5209" t="s">
        <v>1446</v>
      </c>
      <c r="E5209" t="s">
        <v>982</v>
      </c>
      <c r="F5209" t="s">
        <v>998</v>
      </c>
      <c r="G5209" t="s">
        <v>987</v>
      </c>
      <c r="H5209">
        <v>19</v>
      </c>
    </row>
    <row r="5210" spans="2:8" x14ac:dyDescent="0.3">
      <c r="B5210" t="s">
        <v>1390</v>
      </c>
      <c r="C5210" t="s">
        <v>1432</v>
      </c>
      <c r="D5210" t="s">
        <v>1446</v>
      </c>
      <c r="E5210" t="s">
        <v>975</v>
      </c>
      <c r="F5210" t="s">
        <v>998</v>
      </c>
      <c r="G5210" t="s">
        <v>995</v>
      </c>
      <c r="H5210">
        <v>225</v>
      </c>
    </row>
    <row r="5211" spans="2:8" x14ac:dyDescent="0.3">
      <c r="B5211" t="s">
        <v>1390</v>
      </c>
      <c r="C5211" t="s">
        <v>1432</v>
      </c>
      <c r="D5211" t="s">
        <v>1446</v>
      </c>
      <c r="E5211" t="s">
        <v>982</v>
      </c>
      <c r="F5211" t="s">
        <v>998</v>
      </c>
      <c r="G5211" t="s">
        <v>995</v>
      </c>
      <c r="H5211">
        <v>248</v>
      </c>
    </row>
    <row r="5212" spans="2:8" x14ac:dyDescent="0.3">
      <c r="B5212" t="s">
        <v>1390</v>
      </c>
      <c r="C5212" t="s">
        <v>1432</v>
      </c>
      <c r="D5212" t="s">
        <v>1447</v>
      </c>
      <c r="E5212" t="s">
        <v>975</v>
      </c>
      <c r="F5212" t="s">
        <v>976</v>
      </c>
      <c r="G5212" t="s">
        <v>977</v>
      </c>
      <c r="H5212">
        <v>323</v>
      </c>
    </row>
    <row r="5213" spans="2:8" x14ac:dyDescent="0.3">
      <c r="B5213" t="s">
        <v>1390</v>
      </c>
      <c r="C5213" t="s">
        <v>1432</v>
      </c>
      <c r="D5213" t="s">
        <v>1447</v>
      </c>
      <c r="E5213" t="s">
        <v>982</v>
      </c>
      <c r="F5213" t="s">
        <v>976</v>
      </c>
      <c r="G5213" t="s">
        <v>977</v>
      </c>
      <c r="H5213">
        <v>322</v>
      </c>
    </row>
    <row r="5214" spans="2:8" x14ac:dyDescent="0.3">
      <c r="B5214" t="s">
        <v>1390</v>
      </c>
      <c r="C5214" t="s">
        <v>1432</v>
      </c>
      <c r="D5214" t="s">
        <v>1447</v>
      </c>
      <c r="E5214" t="s">
        <v>975</v>
      </c>
      <c r="F5214" t="s">
        <v>976</v>
      </c>
      <c r="G5214" t="s">
        <v>987</v>
      </c>
      <c r="H5214">
        <v>182</v>
      </c>
    </row>
    <row r="5215" spans="2:8" x14ac:dyDescent="0.3">
      <c r="B5215" t="s">
        <v>1390</v>
      </c>
      <c r="C5215" t="s">
        <v>1432</v>
      </c>
      <c r="D5215" t="s">
        <v>1447</v>
      </c>
      <c r="E5215" t="s">
        <v>982</v>
      </c>
      <c r="F5215" t="s">
        <v>976</v>
      </c>
      <c r="G5215" t="s">
        <v>987</v>
      </c>
      <c r="H5215">
        <v>177</v>
      </c>
    </row>
    <row r="5216" spans="2:8" x14ac:dyDescent="0.3">
      <c r="B5216" t="s">
        <v>1390</v>
      </c>
      <c r="C5216" t="s">
        <v>1432</v>
      </c>
      <c r="D5216" t="s">
        <v>1447</v>
      </c>
      <c r="E5216" t="s">
        <v>975</v>
      </c>
      <c r="F5216" t="s">
        <v>976</v>
      </c>
      <c r="G5216" t="s">
        <v>995</v>
      </c>
      <c r="H5216">
        <v>1330</v>
      </c>
    </row>
    <row r="5217" spans="2:8" x14ac:dyDescent="0.3">
      <c r="B5217" t="s">
        <v>1390</v>
      </c>
      <c r="C5217" t="s">
        <v>1432</v>
      </c>
      <c r="D5217" t="s">
        <v>1447</v>
      </c>
      <c r="E5217" t="s">
        <v>982</v>
      </c>
      <c r="F5217" t="s">
        <v>976</v>
      </c>
      <c r="G5217" t="s">
        <v>995</v>
      </c>
      <c r="H5217">
        <v>1344</v>
      </c>
    </row>
    <row r="5218" spans="2:8" x14ac:dyDescent="0.3">
      <c r="B5218" t="s">
        <v>1390</v>
      </c>
      <c r="C5218" t="s">
        <v>1432</v>
      </c>
      <c r="D5218" t="s">
        <v>1447</v>
      </c>
      <c r="E5218" t="s">
        <v>975</v>
      </c>
      <c r="F5218" t="s">
        <v>998</v>
      </c>
      <c r="G5218" t="s">
        <v>977</v>
      </c>
      <c r="H5218">
        <v>2</v>
      </c>
    </row>
    <row r="5219" spans="2:8" x14ac:dyDescent="0.3">
      <c r="B5219" t="s">
        <v>1390</v>
      </c>
      <c r="C5219" t="s">
        <v>1432</v>
      </c>
      <c r="D5219" t="s">
        <v>1447</v>
      </c>
      <c r="E5219" t="s">
        <v>982</v>
      </c>
      <c r="F5219" t="s">
        <v>998</v>
      </c>
      <c r="G5219" t="s">
        <v>977</v>
      </c>
      <c r="H5219">
        <v>4</v>
      </c>
    </row>
    <row r="5220" spans="2:8" x14ac:dyDescent="0.3">
      <c r="B5220" t="s">
        <v>1390</v>
      </c>
      <c r="C5220" t="s">
        <v>1432</v>
      </c>
      <c r="D5220" t="s">
        <v>1447</v>
      </c>
      <c r="E5220" t="s">
        <v>975</v>
      </c>
      <c r="F5220" t="s">
        <v>998</v>
      </c>
      <c r="G5220" t="s">
        <v>987</v>
      </c>
      <c r="H5220">
        <v>5</v>
      </c>
    </row>
    <row r="5221" spans="2:8" x14ac:dyDescent="0.3">
      <c r="B5221" t="s">
        <v>1390</v>
      </c>
      <c r="C5221" t="s">
        <v>1432</v>
      </c>
      <c r="D5221" t="s">
        <v>1447</v>
      </c>
      <c r="E5221" t="s">
        <v>982</v>
      </c>
      <c r="F5221" t="s">
        <v>998</v>
      </c>
      <c r="G5221" t="s">
        <v>987</v>
      </c>
      <c r="H5221">
        <v>2</v>
      </c>
    </row>
    <row r="5222" spans="2:8" x14ac:dyDescent="0.3">
      <c r="B5222" t="s">
        <v>1390</v>
      </c>
      <c r="C5222" t="s">
        <v>1432</v>
      </c>
      <c r="D5222" t="s">
        <v>1447</v>
      </c>
      <c r="E5222" t="s">
        <v>975</v>
      </c>
      <c r="F5222" t="s">
        <v>998</v>
      </c>
      <c r="G5222" t="s">
        <v>995</v>
      </c>
      <c r="H5222">
        <v>68</v>
      </c>
    </row>
    <row r="5223" spans="2:8" x14ac:dyDescent="0.3">
      <c r="B5223" t="s">
        <v>1390</v>
      </c>
      <c r="C5223" t="s">
        <v>1432</v>
      </c>
      <c r="D5223" t="s">
        <v>1447</v>
      </c>
      <c r="E5223" t="s">
        <v>982</v>
      </c>
      <c r="F5223" t="s">
        <v>998</v>
      </c>
      <c r="G5223" t="s">
        <v>995</v>
      </c>
      <c r="H5223">
        <v>58</v>
      </c>
    </row>
    <row r="5224" spans="2:8" x14ac:dyDescent="0.3">
      <c r="B5224" t="s">
        <v>1390</v>
      </c>
      <c r="C5224" t="s">
        <v>1432</v>
      </c>
      <c r="D5224" t="s">
        <v>1448</v>
      </c>
      <c r="E5224" t="s">
        <v>975</v>
      </c>
      <c r="F5224" t="s">
        <v>976</v>
      </c>
      <c r="G5224" t="s">
        <v>977</v>
      </c>
      <c r="H5224">
        <v>944</v>
      </c>
    </row>
    <row r="5225" spans="2:8" x14ac:dyDescent="0.3">
      <c r="B5225" t="s">
        <v>1390</v>
      </c>
      <c r="C5225" t="s">
        <v>1432</v>
      </c>
      <c r="D5225" t="s">
        <v>1448</v>
      </c>
      <c r="E5225" t="s">
        <v>982</v>
      </c>
      <c r="F5225" t="s">
        <v>976</v>
      </c>
      <c r="G5225" t="s">
        <v>977</v>
      </c>
      <c r="H5225">
        <v>929</v>
      </c>
    </row>
    <row r="5226" spans="2:8" x14ac:dyDescent="0.3">
      <c r="B5226" t="s">
        <v>1390</v>
      </c>
      <c r="C5226" t="s">
        <v>1432</v>
      </c>
      <c r="D5226" t="s">
        <v>1448</v>
      </c>
      <c r="E5226" t="s">
        <v>975</v>
      </c>
      <c r="F5226" t="s">
        <v>976</v>
      </c>
      <c r="G5226" t="s">
        <v>987</v>
      </c>
      <c r="H5226">
        <v>408</v>
      </c>
    </row>
    <row r="5227" spans="2:8" x14ac:dyDescent="0.3">
      <c r="B5227" t="s">
        <v>1390</v>
      </c>
      <c r="C5227" t="s">
        <v>1432</v>
      </c>
      <c r="D5227" t="s">
        <v>1448</v>
      </c>
      <c r="E5227" t="s">
        <v>982</v>
      </c>
      <c r="F5227" t="s">
        <v>976</v>
      </c>
      <c r="G5227" t="s">
        <v>987</v>
      </c>
      <c r="H5227">
        <v>429</v>
      </c>
    </row>
    <row r="5228" spans="2:8" x14ac:dyDescent="0.3">
      <c r="B5228" t="s">
        <v>1390</v>
      </c>
      <c r="C5228" t="s">
        <v>1432</v>
      </c>
      <c r="D5228" t="s">
        <v>1448</v>
      </c>
      <c r="E5228" t="s">
        <v>975</v>
      </c>
      <c r="F5228" t="s">
        <v>976</v>
      </c>
      <c r="G5228" t="s">
        <v>995</v>
      </c>
      <c r="H5228">
        <v>3229</v>
      </c>
    </row>
    <row r="5229" spans="2:8" x14ac:dyDescent="0.3">
      <c r="B5229" t="s">
        <v>1390</v>
      </c>
      <c r="C5229" t="s">
        <v>1432</v>
      </c>
      <c r="D5229" t="s">
        <v>1448</v>
      </c>
      <c r="E5229" t="s">
        <v>982</v>
      </c>
      <c r="F5229" t="s">
        <v>976</v>
      </c>
      <c r="G5229" t="s">
        <v>995</v>
      </c>
      <c r="H5229">
        <v>3450</v>
      </c>
    </row>
    <row r="5230" spans="2:8" x14ac:dyDescent="0.3">
      <c r="B5230" t="s">
        <v>1390</v>
      </c>
      <c r="C5230" t="s">
        <v>1432</v>
      </c>
      <c r="D5230" t="s">
        <v>1448</v>
      </c>
      <c r="E5230" t="s">
        <v>975</v>
      </c>
      <c r="F5230" t="s">
        <v>998</v>
      </c>
      <c r="G5230" t="s">
        <v>977</v>
      </c>
      <c r="H5230">
        <v>22</v>
      </c>
    </row>
    <row r="5231" spans="2:8" x14ac:dyDescent="0.3">
      <c r="B5231" t="s">
        <v>1390</v>
      </c>
      <c r="C5231" t="s">
        <v>1432</v>
      </c>
      <c r="D5231" t="s">
        <v>1448</v>
      </c>
      <c r="E5231" t="s">
        <v>982</v>
      </c>
      <c r="F5231" t="s">
        <v>998</v>
      </c>
      <c r="G5231" t="s">
        <v>977</v>
      </c>
      <c r="H5231">
        <v>12</v>
      </c>
    </row>
    <row r="5232" spans="2:8" x14ac:dyDescent="0.3">
      <c r="B5232" t="s">
        <v>1390</v>
      </c>
      <c r="C5232" t="s">
        <v>1432</v>
      </c>
      <c r="D5232" t="s">
        <v>1448</v>
      </c>
      <c r="E5232" t="s">
        <v>975</v>
      </c>
      <c r="F5232" t="s">
        <v>998</v>
      </c>
      <c r="G5232" t="s">
        <v>987</v>
      </c>
      <c r="H5232">
        <v>7</v>
      </c>
    </row>
    <row r="5233" spans="2:8" x14ac:dyDescent="0.3">
      <c r="B5233" t="s">
        <v>1390</v>
      </c>
      <c r="C5233" t="s">
        <v>1432</v>
      </c>
      <c r="D5233" t="s">
        <v>1448</v>
      </c>
      <c r="E5233" t="s">
        <v>982</v>
      </c>
      <c r="F5233" t="s">
        <v>998</v>
      </c>
      <c r="G5233" t="s">
        <v>987</v>
      </c>
      <c r="H5233">
        <v>7</v>
      </c>
    </row>
    <row r="5234" spans="2:8" x14ac:dyDescent="0.3">
      <c r="B5234" t="s">
        <v>1390</v>
      </c>
      <c r="C5234" t="s">
        <v>1432</v>
      </c>
      <c r="D5234" t="s">
        <v>1448</v>
      </c>
      <c r="E5234" t="s">
        <v>975</v>
      </c>
      <c r="F5234" t="s">
        <v>998</v>
      </c>
      <c r="G5234" t="s">
        <v>995</v>
      </c>
      <c r="H5234">
        <v>143</v>
      </c>
    </row>
    <row r="5235" spans="2:8" x14ac:dyDescent="0.3">
      <c r="B5235" t="s">
        <v>1390</v>
      </c>
      <c r="C5235" t="s">
        <v>1432</v>
      </c>
      <c r="D5235" t="s">
        <v>1448</v>
      </c>
      <c r="E5235" t="s">
        <v>982</v>
      </c>
      <c r="F5235" t="s">
        <v>998</v>
      </c>
      <c r="G5235" t="s">
        <v>995</v>
      </c>
      <c r="H5235">
        <v>146</v>
      </c>
    </row>
    <row r="5236" spans="2:8" x14ac:dyDescent="0.3">
      <c r="B5236" t="s">
        <v>1390</v>
      </c>
      <c r="C5236" t="s">
        <v>1432</v>
      </c>
      <c r="D5236" t="s">
        <v>1449</v>
      </c>
      <c r="E5236" t="s">
        <v>975</v>
      </c>
      <c r="F5236" t="s">
        <v>976</v>
      </c>
      <c r="G5236" t="s">
        <v>977</v>
      </c>
      <c r="H5236">
        <v>460</v>
      </c>
    </row>
    <row r="5237" spans="2:8" x14ac:dyDescent="0.3">
      <c r="B5237" t="s">
        <v>1390</v>
      </c>
      <c r="C5237" t="s">
        <v>1432</v>
      </c>
      <c r="D5237" t="s">
        <v>1449</v>
      </c>
      <c r="E5237" t="s">
        <v>982</v>
      </c>
      <c r="F5237" t="s">
        <v>976</v>
      </c>
      <c r="G5237" t="s">
        <v>977</v>
      </c>
      <c r="H5237">
        <v>416</v>
      </c>
    </row>
    <row r="5238" spans="2:8" x14ac:dyDescent="0.3">
      <c r="B5238" t="s">
        <v>1390</v>
      </c>
      <c r="C5238" t="s">
        <v>1432</v>
      </c>
      <c r="D5238" t="s">
        <v>1449</v>
      </c>
      <c r="E5238" t="s">
        <v>975</v>
      </c>
      <c r="F5238" t="s">
        <v>976</v>
      </c>
      <c r="G5238" t="s">
        <v>987</v>
      </c>
      <c r="H5238">
        <v>166</v>
      </c>
    </row>
    <row r="5239" spans="2:8" x14ac:dyDescent="0.3">
      <c r="B5239" t="s">
        <v>1390</v>
      </c>
      <c r="C5239" t="s">
        <v>1432</v>
      </c>
      <c r="D5239" t="s">
        <v>1449</v>
      </c>
      <c r="E5239" t="s">
        <v>982</v>
      </c>
      <c r="F5239" t="s">
        <v>976</v>
      </c>
      <c r="G5239" t="s">
        <v>987</v>
      </c>
      <c r="H5239">
        <v>202</v>
      </c>
    </row>
    <row r="5240" spans="2:8" x14ac:dyDescent="0.3">
      <c r="B5240" t="s">
        <v>1390</v>
      </c>
      <c r="C5240" t="s">
        <v>1432</v>
      </c>
      <c r="D5240" t="s">
        <v>1449</v>
      </c>
      <c r="E5240" t="s">
        <v>975</v>
      </c>
      <c r="F5240" t="s">
        <v>976</v>
      </c>
      <c r="G5240" t="s">
        <v>995</v>
      </c>
      <c r="H5240">
        <v>1942</v>
      </c>
    </row>
    <row r="5241" spans="2:8" x14ac:dyDescent="0.3">
      <c r="B5241" t="s">
        <v>1390</v>
      </c>
      <c r="C5241" t="s">
        <v>1432</v>
      </c>
      <c r="D5241" t="s">
        <v>1449</v>
      </c>
      <c r="E5241" t="s">
        <v>982</v>
      </c>
      <c r="F5241" t="s">
        <v>976</v>
      </c>
      <c r="G5241" t="s">
        <v>995</v>
      </c>
      <c r="H5241">
        <v>2085</v>
      </c>
    </row>
    <row r="5242" spans="2:8" x14ac:dyDescent="0.3">
      <c r="B5242" t="s">
        <v>1390</v>
      </c>
      <c r="C5242" t="s">
        <v>1432</v>
      </c>
      <c r="D5242" t="s">
        <v>1449</v>
      </c>
      <c r="E5242" t="s">
        <v>975</v>
      </c>
      <c r="F5242" t="s">
        <v>998</v>
      </c>
      <c r="G5242" t="s">
        <v>977</v>
      </c>
      <c r="H5242">
        <v>416</v>
      </c>
    </row>
    <row r="5243" spans="2:8" x14ac:dyDescent="0.3">
      <c r="B5243" t="s">
        <v>1390</v>
      </c>
      <c r="C5243" t="s">
        <v>1432</v>
      </c>
      <c r="D5243" t="s">
        <v>1449</v>
      </c>
      <c r="E5243" t="s">
        <v>982</v>
      </c>
      <c r="F5243" t="s">
        <v>998</v>
      </c>
      <c r="G5243" t="s">
        <v>977</v>
      </c>
      <c r="H5243">
        <v>384</v>
      </c>
    </row>
    <row r="5244" spans="2:8" x14ac:dyDescent="0.3">
      <c r="B5244" t="s">
        <v>1390</v>
      </c>
      <c r="C5244" t="s">
        <v>1432</v>
      </c>
      <c r="D5244" t="s">
        <v>1449</v>
      </c>
      <c r="E5244" t="s">
        <v>975</v>
      </c>
      <c r="F5244" t="s">
        <v>998</v>
      </c>
      <c r="G5244" t="s">
        <v>987</v>
      </c>
      <c r="H5244">
        <v>127</v>
      </c>
    </row>
    <row r="5245" spans="2:8" x14ac:dyDescent="0.3">
      <c r="B5245" t="s">
        <v>1390</v>
      </c>
      <c r="C5245" t="s">
        <v>1432</v>
      </c>
      <c r="D5245" t="s">
        <v>1449</v>
      </c>
      <c r="E5245" t="s">
        <v>982</v>
      </c>
      <c r="F5245" t="s">
        <v>998</v>
      </c>
      <c r="G5245" t="s">
        <v>987</v>
      </c>
      <c r="H5245">
        <v>140</v>
      </c>
    </row>
    <row r="5246" spans="2:8" x14ac:dyDescent="0.3">
      <c r="B5246" t="s">
        <v>1390</v>
      </c>
      <c r="C5246" t="s">
        <v>1432</v>
      </c>
      <c r="D5246" t="s">
        <v>1449</v>
      </c>
      <c r="E5246" t="s">
        <v>975</v>
      </c>
      <c r="F5246" t="s">
        <v>998</v>
      </c>
      <c r="G5246" t="s">
        <v>995</v>
      </c>
      <c r="H5246">
        <v>2047</v>
      </c>
    </row>
    <row r="5247" spans="2:8" x14ac:dyDescent="0.3">
      <c r="B5247" t="s">
        <v>1390</v>
      </c>
      <c r="C5247" t="s">
        <v>1432</v>
      </c>
      <c r="D5247" t="s">
        <v>1449</v>
      </c>
      <c r="E5247" t="s">
        <v>982</v>
      </c>
      <c r="F5247" t="s">
        <v>998</v>
      </c>
      <c r="G5247" t="s">
        <v>995</v>
      </c>
      <c r="H5247">
        <v>2103</v>
      </c>
    </row>
    <row r="5248" spans="2:8" x14ac:dyDescent="0.3">
      <c r="B5248" t="s">
        <v>1390</v>
      </c>
      <c r="C5248" t="s">
        <v>1432</v>
      </c>
      <c r="D5248" t="s">
        <v>1450</v>
      </c>
      <c r="E5248" t="s">
        <v>975</v>
      </c>
      <c r="F5248" t="s">
        <v>976</v>
      </c>
      <c r="G5248" t="s">
        <v>977</v>
      </c>
      <c r="H5248">
        <v>719</v>
      </c>
    </row>
    <row r="5249" spans="2:8" x14ac:dyDescent="0.3">
      <c r="B5249" t="s">
        <v>1390</v>
      </c>
      <c r="C5249" t="s">
        <v>1432</v>
      </c>
      <c r="D5249" t="s">
        <v>1450</v>
      </c>
      <c r="E5249" t="s">
        <v>982</v>
      </c>
      <c r="F5249" t="s">
        <v>976</v>
      </c>
      <c r="G5249" t="s">
        <v>977</v>
      </c>
      <c r="H5249">
        <v>661</v>
      </c>
    </row>
    <row r="5250" spans="2:8" x14ac:dyDescent="0.3">
      <c r="B5250" t="s">
        <v>1390</v>
      </c>
      <c r="C5250" t="s">
        <v>1432</v>
      </c>
      <c r="D5250" t="s">
        <v>1450</v>
      </c>
      <c r="E5250" t="s">
        <v>975</v>
      </c>
      <c r="F5250" t="s">
        <v>976</v>
      </c>
      <c r="G5250" t="s">
        <v>987</v>
      </c>
      <c r="H5250">
        <v>277</v>
      </c>
    </row>
    <row r="5251" spans="2:8" x14ac:dyDescent="0.3">
      <c r="B5251" t="s">
        <v>1390</v>
      </c>
      <c r="C5251" t="s">
        <v>1432</v>
      </c>
      <c r="D5251" t="s">
        <v>1450</v>
      </c>
      <c r="E5251" t="s">
        <v>982</v>
      </c>
      <c r="F5251" t="s">
        <v>976</v>
      </c>
      <c r="G5251" t="s">
        <v>987</v>
      </c>
      <c r="H5251">
        <v>330</v>
      </c>
    </row>
    <row r="5252" spans="2:8" x14ac:dyDescent="0.3">
      <c r="B5252" t="s">
        <v>1390</v>
      </c>
      <c r="C5252" t="s">
        <v>1432</v>
      </c>
      <c r="D5252" t="s">
        <v>1450</v>
      </c>
      <c r="E5252" t="s">
        <v>975</v>
      </c>
      <c r="F5252" t="s">
        <v>976</v>
      </c>
      <c r="G5252" t="s">
        <v>995</v>
      </c>
      <c r="H5252">
        <v>3400</v>
      </c>
    </row>
    <row r="5253" spans="2:8" x14ac:dyDescent="0.3">
      <c r="B5253" t="s">
        <v>1390</v>
      </c>
      <c r="C5253" t="s">
        <v>1432</v>
      </c>
      <c r="D5253" t="s">
        <v>1450</v>
      </c>
      <c r="E5253" t="s">
        <v>982</v>
      </c>
      <c r="F5253" t="s">
        <v>976</v>
      </c>
      <c r="G5253" t="s">
        <v>995</v>
      </c>
      <c r="H5253">
        <v>3393</v>
      </c>
    </row>
    <row r="5254" spans="2:8" x14ac:dyDescent="0.3">
      <c r="B5254" t="s">
        <v>1390</v>
      </c>
      <c r="C5254" t="s">
        <v>1432</v>
      </c>
      <c r="D5254" t="s">
        <v>1450</v>
      </c>
      <c r="E5254" t="s">
        <v>975</v>
      </c>
      <c r="F5254" t="s">
        <v>998</v>
      </c>
      <c r="G5254" t="s">
        <v>977</v>
      </c>
      <c r="H5254">
        <v>49</v>
      </c>
    </row>
    <row r="5255" spans="2:8" x14ac:dyDescent="0.3">
      <c r="B5255" t="s">
        <v>1390</v>
      </c>
      <c r="C5255" t="s">
        <v>1432</v>
      </c>
      <c r="D5255" t="s">
        <v>1450</v>
      </c>
      <c r="E5255" t="s">
        <v>982</v>
      </c>
      <c r="F5255" t="s">
        <v>998</v>
      </c>
      <c r="G5255" t="s">
        <v>977</v>
      </c>
      <c r="H5255">
        <v>36</v>
      </c>
    </row>
    <row r="5256" spans="2:8" x14ac:dyDescent="0.3">
      <c r="B5256" t="s">
        <v>1390</v>
      </c>
      <c r="C5256" t="s">
        <v>1432</v>
      </c>
      <c r="D5256" t="s">
        <v>1450</v>
      </c>
      <c r="E5256" t="s">
        <v>975</v>
      </c>
      <c r="F5256" t="s">
        <v>998</v>
      </c>
      <c r="G5256" t="s">
        <v>987</v>
      </c>
      <c r="H5256">
        <v>14</v>
      </c>
    </row>
    <row r="5257" spans="2:8" x14ac:dyDescent="0.3">
      <c r="B5257" t="s">
        <v>1390</v>
      </c>
      <c r="C5257" t="s">
        <v>1432</v>
      </c>
      <c r="D5257" t="s">
        <v>1450</v>
      </c>
      <c r="E5257" t="s">
        <v>982</v>
      </c>
      <c r="F5257" t="s">
        <v>998</v>
      </c>
      <c r="G5257" t="s">
        <v>987</v>
      </c>
      <c r="H5257">
        <v>19</v>
      </c>
    </row>
    <row r="5258" spans="2:8" x14ac:dyDescent="0.3">
      <c r="B5258" t="s">
        <v>1390</v>
      </c>
      <c r="C5258" t="s">
        <v>1432</v>
      </c>
      <c r="D5258" t="s">
        <v>1450</v>
      </c>
      <c r="E5258" t="s">
        <v>975</v>
      </c>
      <c r="F5258" t="s">
        <v>998</v>
      </c>
      <c r="G5258" t="s">
        <v>995</v>
      </c>
      <c r="H5258">
        <v>263</v>
      </c>
    </row>
    <row r="5259" spans="2:8" x14ac:dyDescent="0.3">
      <c r="B5259" t="s">
        <v>1390</v>
      </c>
      <c r="C5259" t="s">
        <v>1432</v>
      </c>
      <c r="D5259" t="s">
        <v>1450</v>
      </c>
      <c r="E5259" t="s">
        <v>982</v>
      </c>
      <c r="F5259" t="s">
        <v>998</v>
      </c>
      <c r="G5259" t="s">
        <v>995</v>
      </c>
      <c r="H5259">
        <v>238</v>
      </c>
    </row>
    <row r="5260" spans="2:8" x14ac:dyDescent="0.3">
      <c r="B5260" t="s">
        <v>1390</v>
      </c>
      <c r="C5260" t="s">
        <v>1432</v>
      </c>
      <c r="D5260" t="s">
        <v>1451</v>
      </c>
      <c r="E5260" t="s">
        <v>975</v>
      </c>
      <c r="F5260" t="s">
        <v>976</v>
      </c>
      <c r="G5260" t="s">
        <v>977</v>
      </c>
      <c r="H5260">
        <v>743</v>
      </c>
    </row>
    <row r="5261" spans="2:8" x14ac:dyDescent="0.3">
      <c r="B5261" t="s">
        <v>1390</v>
      </c>
      <c r="C5261" t="s">
        <v>1432</v>
      </c>
      <c r="D5261" t="s">
        <v>1451</v>
      </c>
      <c r="E5261" t="s">
        <v>982</v>
      </c>
      <c r="F5261" t="s">
        <v>976</v>
      </c>
      <c r="G5261" t="s">
        <v>977</v>
      </c>
      <c r="H5261">
        <v>748</v>
      </c>
    </row>
    <row r="5262" spans="2:8" x14ac:dyDescent="0.3">
      <c r="B5262" t="s">
        <v>1390</v>
      </c>
      <c r="C5262" t="s">
        <v>1432</v>
      </c>
      <c r="D5262" t="s">
        <v>1451</v>
      </c>
      <c r="E5262" t="s">
        <v>975</v>
      </c>
      <c r="F5262" t="s">
        <v>976</v>
      </c>
      <c r="G5262" t="s">
        <v>987</v>
      </c>
      <c r="H5262">
        <v>403</v>
      </c>
    </row>
    <row r="5263" spans="2:8" x14ac:dyDescent="0.3">
      <c r="B5263" t="s">
        <v>1390</v>
      </c>
      <c r="C5263" t="s">
        <v>1432</v>
      </c>
      <c r="D5263" t="s">
        <v>1451</v>
      </c>
      <c r="E5263" t="s">
        <v>982</v>
      </c>
      <c r="F5263" t="s">
        <v>976</v>
      </c>
      <c r="G5263" t="s">
        <v>987</v>
      </c>
      <c r="H5263">
        <v>432</v>
      </c>
    </row>
    <row r="5264" spans="2:8" x14ac:dyDescent="0.3">
      <c r="B5264" t="s">
        <v>1390</v>
      </c>
      <c r="C5264" t="s">
        <v>1432</v>
      </c>
      <c r="D5264" t="s">
        <v>1451</v>
      </c>
      <c r="E5264" t="s">
        <v>975</v>
      </c>
      <c r="F5264" t="s">
        <v>976</v>
      </c>
      <c r="G5264" t="s">
        <v>995</v>
      </c>
      <c r="H5264">
        <v>3693</v>
      </c>
    </row>
    <row r="5265" spans="2:8" x14ac:dyDescent="0.3">
      <c r="B5265" t="s">
        <v>1390</v>
      </c>
      <c r="C5265" t="s">
        <v>1432</v>
      </c>
      <c r="D5265" t="s">
        <v>1451</v>
      </c>
      <c r="E5265" t="s">
        <v>982</v>
      </c>
      <c r="F5265" t="s">
        <v>976</v>
      </c>
      <c r="G5265" t="s">
        <v>995</v>
      </c>
      <c r="H5265">
        <v>4074</v>
      </c>
    </row>
    <row r="5266" spans="2:8" x14ac:dyDescent="0.3">
      <c r="B5266" t="s">
        <v>1390</v>
      </c>
      <c r="C5266" t="s">
        <v>1432</v>
      </c>
      <c r="D5266" t="s">
        <v>1451</v>
      </c>
      <c r="E5266" t="s">
        <v>975</v>
      </c>
      <c r="F5266" t="s">
        <v>998</v>
      </c>
      <c r="G5266" t="s">
        <v>977</v>
      </c>
      <c r="H5266">
        <v>19</v>
      </c>
    </row>
    <row r="5267" spans="2:8" x14ac:dyDescent="0.3">
      <c r="B5267" t="s">
        <v>1390</v>
      </c>
      <c r="C5267" t="s">
        <v>1432</v>
      </c>
      <c r="D5267" t="s">
        <v>1451</v>
      </c>
      <c r="E5267" t="s">
        <v>982</v>
      </c>
      <c r="F5267" t="s">
        <v>998</v>
      </c>
      <c r="G5267" t="s">
        <v>977</v>
      </c>
      <c r="H5267">
        <v>29</v>
      </c>
    </row>
    <row r="5268" spans="2:8" x14ac:dyDescent="0.3">
      <c r="B5268" t="s">
        <v>1390</v>
      </c>
      <c r="C5268" t="s">
        <v>1432</v>
      </c>
      <c r="D5268" t="s">
        <v>1451</v>
      </c>
      <c r="E5268" t="s">
        <v>975</v>
      </c>
      <c r="F5268" t="s">
        <v>998</v>
      </c>
      <c r="G5268" t="s">
        <v>987</v>
      </c>
      <c r="H5268">
        <v>10</v>
      </c>
    </row>
    <row r="5269" spans="2:8" x14ac:dyDescent="0.3">
      <c r="B5269" t="s">
        <v>1390</v>
      </c>
      <c r="C5269" t="s">
        <v>1432</v>
      </c>
      <c r="D5269" t="s">
        <v>1451</v>
      </c>
      <c r="E5269" t="s">
        <v>982</v>
      </c>
      <c r="F5269" t="s">
        <v>998</v>
      </c>
      <c r="G5269" t="s">
        <v>987</v>
      </c>
      <c r="H5269">
        <v>3</v>
      </c>
    </row>
    <row r="5270" spans="2:8" x14ac:dyDescent="0.3">
      <c r="B5270" t="s">
        <v>1390</v>
      </c>
      <c r="C5270" t="s">
        <v>1432</v>
      </c>
      <c r="D5270" t="s">
        <v>1451</v>
      </c>
      <c r="E5270" t="s">
        <v>975</v>
      </c>
      <c r="F5270" t="s">
        <v>998</v>
      </c>
      <c r="G5270" t="s">
        <v>995</v>
      </c>
      <c r="H5270">
        <v>198</v>
      </c>
    </row>
    <row r="5271" spans="2:8" x14ac:dyDescent="0.3">
      <c r="B5271" t="s">
        <v>1390</v>
      </c>
      <c r="C5271" t="s">
        <v>1432</v>
      </c>
      <c r="D5271" t="s">
        <v>1451</v>
      </c>
      <c r="E5271" t="s">
        <v>982</v>
      </c>
      <c r="F5271" t="s">
        <v>998</v>
      </c>
      <c r="G5271" t="s">
        <v>995</v>
      </c>
      <c r="H5271">
        <v>192</v>
      </c>
    </row>
    <row r="5272" spans="2:8" x14ac:dyDescent="0.3">
      <c r="B5272" t="s">
        <v>1390</v>
      </c>
      <c r="C5272" t="s">
        <v>1432</v>
      </c>
      <c r="D5272" t="s">
        <v>1452</v>
      </c>
      <c r="E5272" t="s">
        <v>975</v>
      </c>
      <c r="F5272" t="s">
        <v>976</v>
      </c>
      <c r="G5272" t="s">
        <v>977</v>
      </c>
      <c r="H5272">
        <v>629</v>
      </c>
    </row>
    <row r="5273" spans="2:8" x14ac:dyDescent="0.3">
      <c r="B5273" t="s">
        <v>1390</v>
      </c>
      <c r="C5273" t="s">
        <v>1432</v>
      </c>
      <c r="D5273" t="s">
        <v>1452</v>
      </c>
      <c r="E5273" t="s">
        <v>982</v>
      </c>
      <c r="F5273" t="s">
        <v>976</v>
      </c>
      <c r="G5273" t="s">
        <v>977</v>
      </c>
      <c r="H5273">
        <v>547</v>
      </c>
    </row>
    <row r="5274" spans="2:8" x14ac:dyDescent="0.3">
      <c r="B5274" t="s">
        <v>1390</v>
      </c>
      <c r="C5274" t="s">
        <v>1432</v>
      </c>
      <c r="D5274" t="s">
        <v>1452</v>
      </c>
      <c r="E5274" t="s">
        <v>975</v>
      </c>
      <c r="F5274" t="s">
        <v>976</v>
      </c>
      <c r="G5274" t="s">
        <v>987</v>
      </c>
      <c r="H5274">
        <v>272</v>
      </c>
    </row>
    <row r="5275" spans="2:8" x14ac:dyDescent="0.3">
      <c r="B5275" t="s">
        <v>1390</v>
      </c>
      <c r="C5275" t="s">
        <v>1432</v>
      </c>
      <c r="D5275" t="s">
        <v>1452</v>
      </c>
      <c r="E5275" t="s">
        <v>982</v>
      </c>
      <c r="F5275" t="s">
        <v>976</v>
      </c>
      <c r="G5275" t="s">
        <v>987</v>
      </c>
      <c r="H5275">
        <v>261</v>
      </c>
    </row>
    <row r="5276" spans="2:8" x14ac:dyDescent="0.3">
      <c r="B5276" t="s">
        <v>1390</v>
      </c>
      <c r="C5276" t="s">
        <v>1432</v>
      </c>
      <c r="D5276" t="s">
        <v>1452</v>
      </c>
      <c r="E5276" t="s">
        <v>975</v>
      </c>
      <c r="F5276" t="s">
        <v>976</v>
      </c>
      <c r="G5276" t="s">
        <v>995</v>
      </c>
      <c r="H5276">
        <v>2414</v>
      </c>
    </row>
    <row r="5277" spans="2:8" x14ac:dyDescent="0.3">
      <c r="B5277" t="s">
        <v>1390</v>
      </c>
      <c r="C5277" t="s">
        <v>1432</v>
      </c>
      <c r="D5277" t="s">
        <v>1452</v>
      </c>
      <c r="E5277" t="s">
        <v>982</v>
      </c>
      <c r="F5277" t="s">
        <v>976</v>
      </c>
      <c r="G5277" t="s">
        <v>995</v>
      </c>
      <c r="H5277">
        <v>2504</v>
      </c>
    </row>
    <row r="5278" spans="2:8" x14ac:dyDescent="0.3">
      <c r="B5278" t="s">
        <v>1390</v>
      </c>
      <c r="C5278" t="s">
        <v>1432</v>
      </c>
      <c r="D5278" t="s">
        <v>1452</v>
      </c>
      <c r="E5278" t="s">
        <v>975</v>
      </c>
      <c r="F5278" t="s">
        <v>998</v>
      </c>
      <c r="G5278" t="s">
        <v>977</v>
      </c>
      <c r="H5278">
        <v>15</v>
      </c>
    </row>
    <row r="5279" spans="2:8" x14ac:dyDescent="0.3">
      <c r="B5279" t="s">
        <v>1390</v>
      </c>
      <c r="C5279" t="s">
        <v>1432</v>
      </c>
      <c r="D5279" t="s">
        <v>1452</v>
      </c>
      <c r="E5279" t="s">
        <v>982</v>
      </c>
      <c r="F5279" t="s">
        <v>998</v>
      </c>
      <c r="G5279" t="s">
        <v>977</v>
      </c>
      <c r="H5279">
        <v>20</v>
      </c>
    </row>
    <row r="5280" spans="2:8" x14ac:dyDescent="0.3">
      <c r="B5280" t="s">
        <v>1390</v>
      </c>
      <c r="C5280" t="s">
        <v>1432</v>
      </c>
      <c r="D5280" t="s">
        <v>1452</v>
      </c>
      <c r="E5280" t="s">
        <v>975</v>
      </c>
      <c r="F5280" t="s">
        <v>998</v>
      </c>
      <c r="G5280" t="s">
        <v>987</v>
      </c>
      <c r="H5280">
        <v>2</v>
      </c>
    </row>
    <row r="5281" spans="2:8" x14ac:dyDescent="0.3">
      <c r="B5281" t="s">
        <v>1390</v>
      </c>
      <c r="C5281" t="s">
        <v>1432</v>
      </c>
      <c r="D5281" t="s">
        <v>1452</v>
      </c>
      <c r="E5281" t="s">
        <v>982</v>
      </c>
      <c r="F5281" t="s">
        <v>998</v>
      </c>
      <c r="G5281" t="s">
        <v>987</v>
      </c>
      <c r="H5281">
        <v>8</v>
      </c>
    </row>
    <row r="5282" spans="2:8" x14ac:dyDescent="0.3">
      <c r="B5282" t="s">
        <v>1390</v>
      </c>
      <c r="C5282" t="s">
        <v>1432</v>
      </c>
      <c r="D5282" t="s">
        <v>1452</v>
      </c>
      <c r="E5282" t="s">
        <v>975</v>
      </c>
      <c r="F5282" t="s">
        <v>998</v>
      </c>
      <c r="G5282" t="s">
        <v>995</v>
      </c>
      <c r="H5282">
        <v>108</v>
      </c>
    </row>
    <row r="5283" spans="2:8" x14ac:dyDescent="0.3">
      <c r="B5283" t="s">
        <v>1390</v>
      </c>
      <c r="C5283" t="s">
        <v>1432</v>
      </c>
      <c r="D5283" t="s">
        <v>1452</v>
      </c>
      <c r="E5283" t="s">
        <v>982</v>
      </c>
      <c r="F5283" t="s">
        <v>998</v>
      </c>
      <c r="G5283" t="s">
        <v>995</v>
      </c>
      <c r="H5283">
        <v>104</v>
      </c>
    </row>
    <row r="5284" spans="2:8" x14ac:dyDescent="0.3">
      <c r="B5284" t="s">
        <v>1390</v>
      </c>
      <c r="C5284" t="s">
        <v>1432</v>
      </c>
      <c r="D5284" t="s">
        <v>1453</v>
      </c>
      <c r="E5284" t="s">
        <v>975</v>
      </c>
      <c r="F5284" t="s">
        <v>976</v>
      </c>
      <c r="G5284" t="s">
        <v>977</v>
      </c>
      <c r="H5284">
        <v>270</v>
      </c>
    </row>
    <row r="5285" spans="2:8" x14ac:dyDescent="0.3">
      <c r="B5285" t="s">
        <v>1390</v>
      </c>
      <c r="C5285" t="s">
        <v>1432</v>
      </c>
      <c r="D5285" t="s">
        <v>1453</v>
      </c>
      <c r="E5285" t="s">
        <v>982</v>
      </c>
      <c r="F5285" t="s">
        <v>976</v>
      </c>
      <c r="G5285" t="s">
        <v>977</v>
      </c>
      <c r="H5285">
        <v>266</v>
      </c>
    </row>
    <row r="5286" spans="2:8" x14ac:dyDescent="0.3">
      <c r="B5286" t="s">
        <v>1390</v>
      </c>
      <c r="C5286" t="s">
        <v>1432</v>
      </c>
      <c r="D5286" t="s">
        <v>1453</v>
      </c>
      <c r="E5286" t="s">
        <v>975</v>
      </c>
      <c r="F5286" t="s">
        <v>976</v>
      </c>
      <c r="G5286" t="s">
        <v>987</v>
      </c>
      <c r="H5286">
        <v>106</v>
      </c>
    </row>
    <row r="5287" spans="2:8" x14ac:dyDescent="0.3">
      <c r="B5287" t="s">
        <v>1390</v>
      </c>
      <c r="C5287" t="s">
        <v>1432</v>
      </c>
      <c r="D5287" t="s">
        <v>1453</v>
      </c>
      <c r="E5287" t="s">
        <v>982</v>
      </c>
      <c r="F5287" t="s">
        <v>976</v>
      </c>
      <c r="G5287" t="s">
        <v>987</v>
      </c>
      <c r="H5287">
        <v>128</v>
      </c>
    </row>
    <row r="5288" spans="2:8" x14ac:dyDescent="0.3">
      <c r="B5288" t="s">
        <v>1390</v>
      </c>
      <c r="C5288" t="s">
        <v>1432</v>
      </c>
      <c r="D5288" t="s">
        <v>1453</v>
      </c>
      <c r="E5288" t="s">
        <v>975</v>
      </c>
      <c r="F5288" t="s">
        <v>976</v>
      </c>
      <c r="G5288" t="s">
        <v>995</v>
      </c>
      <c r="H5288">
        <v>1085</v>
      </c>
    </row>
    <row r="5289" spans="2:8" x14ac:dyDescent="0.3">
      <c r="B5289" t="s">
        <v>1390</v>
      </c>
      <c r="C5289" t="s">
        <v>1432</v>
      </c>
      <c r="D5289" t="s">
        <v>1453</v>
      </c>
      <c r="E5289" t="s">
        <v>982</v>
      </c>
      <c r="F5289" t="s">
        <v>976</v>
      </c>
      <c r="G5289" t="s">
        <v>995</v>
      </c>
      <c r="H5289">
        <v>1075</v>
      </c>
    </row>
    <row r="5290" spans="2:8" x14ac:dyDescent="0.3">
      <c r="B5290" t="s">
        <v>1390</v>
      </c>
      <c r="C5290" t="s">
        <v>1432</v>
      </c>
      <c r="D5290" t="s">
        <v>1453</v>
      </c>
      <c r="E5290" t="s">
        <v>975</v>
      </c>
      <c r="F5290" t="s">
        <v>998</v>
      </c>
      <c r="G5290" t="s">
        <v>977</v>
      </c>
      <c r="H5290">
        <v>36</v>
      </c>
    </row>
    <row r="5291" spans="2:8" x14ac:dyDescent="0.3">
      <c r="B5291" t="s">
        <v>1390</v>
      </c>
      <c r="C5291" t="s">
        <v>1432</v>
      </c>
      <c r="D5291" t="s">
        <v>1453</v>
      </c>
      <c r="E5291" t="s">
        <v>982</v>
      </c>
      <c r="F5291" t="s">
        <v>998</v>
      </c>
      <c r="G5291" t="s">
        <v>977</v>
      </c>
      <c r="H5291">
        <v>32</v>
      </c>
    </row>
    <row r="5292" spans="2:8" x14ac:dyDescent="0.3">
      <c r="B5292" t="s">
        <v>1390</v>
      </c>
      <c r="C5292" t="s">
        <v>1432</v>
      </c>
      <c r="D5292" t="s">
        <v>1453</v>
      </c>
      <c r="E5292" t="s">
        <v>975</v>
      </c>
      <c r="F5292" t="s">
        <v>998</v>
      </c>
      <c r="G5292" t="s">
        <v>987</v>
      </c>
      <c r="H5292">
        <v>17</v>
      </c>
    </row>
    <row r="5293" spans="2:8" x14ac:dyDescent="0.3">
      <c r="B5293" t="s">
        <v>1390</v>
      </c>
      <c r="C5293" t="s">
        <v>1432</v>
      </c>
      <c r="D5293" t="s">
        <v>1453</v>
      </c>
      <c r="E5293" t="s">
        <v>982</v>
      </c>
      <c r="F5293" t="s">
        <v>998</v>
      </c>
      <c r="G5293" t="s">
        <v>987</v>
      </c>
      <c r="H5293">
        <v>12</v>
      </c>
    </row>
    <row r="5294" spans="2:8" x14ac:dyDescent="0.3">
      <c r="B5294" t="s">
        <v>1390</v>
      </c>
      <c r="C5294" t="s">
        <v>1432</v>
      </c>
      <c r="D5294" t="s">
        <v>1453</v>
      </c>
      <c r="E5294" t="s">
        <v>975</v>
      </c>
      <c r="F5294" t="s">
        <v>998</v>
      </c>
      <c r="G5294" t="s">
        <v>995</v>
      </c>
      <c r="H5294">
        <v>85</v>
      </c>
    </row>
    <row r="5295" spans="2:8" x14ac:dyDescent="0.3">
      <c r="B5295" t="s">
        <v>1390</v>
      </c>
      <c r="C5295" t="s">
        <v>1432</v>
      </c>
      <c r="D5295" t="s">
        <v>1453</v>
      </c>
      <c r="E5295" t="s">
        <v>982</v>
      </c>
      <c r="F5295" t="s">
        <v>998</v>
      </c>
      <c r="G5295" t="s">
        <v>995</v>
      </c>
      <c r="H5295">
        <v>96</v>
      </c>
    </row>
    <row r="5296" spans="2:8" x14ac:dyDescent="0.3">
      <c r="B5296" t="s">
        <v>1390</v>
      </c>
      <c r="C5296" t="s">
        <v>1432</v>
      </c>
      <c r="D5296" t="s">
        <v>1454</v>
      </c>
      <c r="E5296" t="s">
        <v>975</v>
      </c>
      <c r="F5296" t="s">
        <v>976</v>
      </c>
      <c r="G5296" t="s">
        <v>977</v>
      </c>
      <c r="H5296">
        <v>1083</v>
      </c>
    </row>
    <row r="5297" spans="2:8" x14ac:dyDescent="0.3">
      <c r="B5297" t="s">
        <v>1390</v>
      </c>
      <c r="C5297" t="s">
        <v>1432</v>
      </c>
      <c r="D5297" t="s">
        <v>1454</v>
      </c>
      <c r="E5297" t="s">
        <v>982</v>
      </c>
      <c r="F5297" t="s">
        <v>976</v>
      </c>
      <c r="G5297" t="s">
        <v>977</v>
      </c>
      <c r="H5297">
        <v>1041</v>
      </c>
    </row>
    <row r="5298" spans="2:8" x14ac:dyDescent="0.3">
      <c r="B5298" t="s">
        <v>1390</v>
      </c>
      <c r="C5298" t="s">
        <v>1432</v>
      </c>
      <c r="D5298" t="s">
        <v>1454</v>
      </c>
      <c r="E5298" t="s">
        <v>975</v>
      </c>
      <c r="F5298" t="s">
        <v>976</v>
      </c>
      <c r="G5298" t="s">
        <v>987</v>
      </c>
      <c r="H5298">
        <v>493</v>
      </c>
    </row>
    <row r="5299" spans="2:8" x14ac:dyDescent="0.3">
      <c r="B5299" t="s">
        <v>1390</v>
      </c>
      <c r="C5299" t="s">
        <v>1432</v>
      </c>
      <c r="D5299" t="s">
        <v>1454</v>
      </c>
      <c r="E5299" t="s">
        <v>982</v>
      </c>
      <c r="F5299" t="s">
        <v>976</v>
      </c>
      <c r="G5299" t="s">
        <v>987</v>
      </c>
      <c r="H5299">
        <v>609</v>
      </c>
    </row>
    <row r="5300" spans="2:8" x14ac:dyDescent="0.3">
      <c r="B5300" t="s">
        <v>1390</v>
      </c>
      <c r="C5300" t="s">
        <v>1432</v>
      </c>
      <c r="D5300" t="s">
        <v>1454</v>
      </c>
      <c r="E5300" t="s">
        <v>975</v>
      </c>
      <c r="F5300" t="s">
        <v>976</v>
      </c>
      <c r="G5300" t="s">
        <v>995</v>
      </c>
      <c r="H5300">
        <v>4139</v>
      </c>
    </row>
    <row r="5301" spans="2:8" x14ac:dyDescent="0.3">
      <c r="B5301" t="s">
        <v>1390</v>
      </c>
      <c r="C5301" t="s">
        <v>1432</v>
      </c>
      <c r="D5301" t="s">
        <v>1454</v>
      </c>
      <c r="E5301" t="s">
        <v>982</v>
      </c>
      <c r="F5301" t="s">
        <v>976</v>
      </c>
      <c r="G5301" t="s">
        <v>995</v>
      </c>
      <c r="H5301">
        <v>4331</v>
      </c>
    </row>
    <row r="5302" spans="2:8" x14ac:dyDescent="0.3">
      <c r="B5302" t="s">
        <v>1390</v>
      </c>
      <c r="C5302" t="s">
        <v>1432</v>
      </c>
      <c r="D5302" t="s">
        <v>1454</v>
      </c>
      <c r="E5302" t="s">
        <v>975</v>
      </c>
      <c r="F5302" t="s">
        <v>998</v>
      </c>
      <c r="G5302" t="s">
        <v>977</v>
      </c>
      <c r="H5302">
        <v>19</v>
      </c>
    </row>
    <row r="5303" spans="2:8" x14ac:dyDescent="0.3">
      <c r="B5303" t="s">
        <v>1390</v>
      </c>
      <c r="C5303" t="s">
        <v>1432</v>
      </c>
      <c r="D5303" t="s">
        <v>1454</v>
      </c>
      <c r="E5303" t="s">
        <v>982</v>
      </c>
      <c r="F5303" t="s">
        <v>998</v>
      </c>
      <c r="G5303" t="s">
        <v>977</v>
      </c>
      <c r="H5303">
        <v>15</v>
      </c>
    </row>
    <row r="5304" spans="2:8" x14ac:dyDescent="0.3">
      <c r="B5304" t="s">
        <v>1390</v>
      </c>
      <c r="C5304" t="s">
        <v>1432</v>
      </c>
      <c r="D5304" t="s">
        <v>1454</v>
      </c>
      <c r="E5304" t="s">
        <v>975</v>
      </c>
      <c r="F5304" t="s">
        <v>998</v>
      </c>
      <c r="G5304" t="s">
        <v>987</v>
      </c>
      <c r="H5304">
        <v>9</v>
      </c>
    </row>
    <row r="5305" spans="2:8" x14ac:dyDescent="0.3">
      <c r="B5305" t="s">
        <v>1390</v>
      </c>
      <c r="C5305" t="s">
        <v>1432</v>
      </c>
      <c r="D5305" t="s">
        <v>1454</v>
      </c>
      <c r="E5305" t="s">
        <v>982</v>
      </c>
      <c r="F5305" t="s">
        <v>998</v>
      </c>
      <c r="G5305" t="s">
        <v>987</v>
      </c>
      <c r="H5305">
        <v>5</v>
      </c>
    </row>
    <row r="5306" spans="2:8" x14ac:dyDescent="0.3">
      <c r="B5306" t="s">
        <v>1390</v>
      </c>
      <c r="C5306" t="s">
        <v>1432</v>
      </c>
      <c r="D5306" t="s">
        <v>1454</v>
      </c>
      <c r="E5306" t="s">
        <v>975</v>
      </c>
      <c r="F5306" t="s">
        <v>998</v>
      </c>
      <c r="G5306" t="s">
        <v>995</v>
      </c>
      <c r="H5306">
        <v>124</v>
      </c>
    </row>
    <row r="5307" spans="2:8" x14ac:dyDescent="0.3">
      <c r="B5307" t="s">
        <v>1390</v>
      </c>
      <c r="C5307" t="s">
        <v>1432</v>
      </c>
      <c r="D5307" t="s">
        <v>1454</v>
      </c>
      <c r="E5307" t="s">
        <v>982</v>
      </c>
      <c r="F5307" t="s">
        <v>998</v>
      </c>
      <c r="G5307" t="s">
        <v>995</v>
      </c>
      <c r="H5307">
        <v>139</v>
      </c>
    </row>
    <row r="5308" spans="2:8" x14ac:dyDescent="0.3">
      <c r="B5308" t="s">
        <v>1390</v>
      </c>
      <c r="C5308" t="s">
        <v>1432</v>
      </c>
      <c r="D5308" t="s">
        <v>1432</v>
      </c>
      <c r="E5308" t="s">
        <v>975</v>
      </c>
      <c r="F5308" t="s">
        <v>976</v>
      </c>
      <c r="G5308" t="s">
        <v>977</v>
      </c>
      <c r="H5308">
        <v>4775</v>
      </c>
    </row>
    <row r="5309" spans="2:8" x14ac:dyDescent="0.3">
      <c r="B5309" t="s">
        <v>1390</v>
      </c>
      <c r="C5309" t="s">
        <v>1432</v>
      </c>
      <c r="D5309" t="s">
        <v>1432</v>
      </c>
      <c r="E5309" t="s">
        <v>982</v>
      </c>
      <c r="F5309" t="s">
        <v>976</v>
      </c>
      <c r="G5309" t="s">
        <v>977</v>
      </c>
      <c r="H5309">
        <v>4757</v>
      </c>
    </row>
    <row r="5310" spans="2:8" x14ac:dyDescent="0.3">
      <c r="B5310" t="s">
        <v>1390</v>
      </c>
      <c r="C5310" t="s">
        <v>1432</v>
      </c>
      <c r="D5310" t="s">
        <v>1432</v>
      </c>
      <c r="E5310" t="s">
        <v>975</v>
      </c>
      <c r="F5310" t="s">
        <v>976</v>
      </c>
      <c r="G5310" t="s">
        <v>987</v>
      </c>
      <c r="H5310">
        <v>2036</v>
      </c>
    </row>
    <row r="5311" spans="2:8" x14ac:dyDescent="0.3">
      <c r="B5311" t="s">
        <v>1390</v>
      </c>
      <c r="C5311" t="s">
        <v>1432</v>
      </c>
      <c r="D5311" t="s">
        <v>1432</v>
      </c>
      <c r="E5311" t="s">
        <v>982</v>
      </c>
      <c r="F5311" t="s">
        <v>976</v>
      </c>
      <c r="G5311" t="s">
        <v>987</v>
      </c>
      <c r="H5311">
        <v>2188</v>
      </c>
    </row>
    <row r="5312" spans="2:8" x14ac:dyDescent="0.3">
      <c r="B5312" t="s">
        <v>1390</v>
      </c>
      <c r="C5312" t="s">
        <v>1432</v>
      </c>
      <c r="D5312" t="s">
        <v>1432</v>
      </c>
      <c r="E5312" t="s">
        <v>975</v>
      </c>
      <c r="F5312" t="s">
        <v>976</v>
      </c>
      <c r="G5312" t="s">
        <v>995</v>
      </c>
      <c r="H5312">
        <v>16985</v>
      </c>
    </row>
    <row r="5313" spans="2:8" x14ac:dyDescent="0.3">
      <c r="B5313" t="s">
        <v>1390</v>
      </c>
      <c r="C5313" t="s">
        <v>1432</v>
      </c>
      <c r="D5313" t="s">
        <v>1432</v>
      </c>
      <c r="E5313" t="s">
        <v>982</v>
      </c>
      <c r="F5313" t="s">
        <v>976</v>
      </c>
      <c r="G5313" t="s">
        <v>995</v>
      </c>
      <c r="H5313">
        <v>18784</v>
      </c>
    </row>
    <row r="5314" spans="2:8" x14ac:dyDescent="0.3">
      <c r="B5314" t="s">
        <v>1390</v>
      </c>
      <c r="C5314" t="s">
        <v>1432</v>
      </c>
      <c r="D5314" t="s">
        <v>1432</v>
      </c>
      <c r="E5314" t="s">
        <v>975</v>
      </c>
      <c r="F5314" t="s">
        <v>998</v>
      </c>
      <c r="G5314" t="s">
        <v>977</v>
      </c>
      <c r="H5314">
        <v>689</v>
      </c>
    </row>
    <row r="5315" spans="2:8" x14ac:dyDescent="0.3">
      <c r="B5315" t="s">
        <v>1390</v>
      </c>
      <c r="C5315" t="s">
        <v>1432</v>
      </c>
      <c r="D5315" t="s">
        <v>1432</v>
      </c>
      <c r="E5315" t="s">
        <v>982</v>
      </c>
      <c r="F5315" t="s">
        <v>998</v>
      </c>
      <c r="G5315" t="s">
        <v>977</v>
      </c>
      <c r="H5315">
        <v>630</v>
      </c>
    </row>
    <row r="5316" spans="2:8" x14ac:dyDescent="0.3">
      <c r="B5316" t="s">
        <v>1390</v>
      </c>
      <c r="C5316" t="s">
        <v>1432</v>
      </c>
      <c r="D5316" t="s">
        <v>1432</v>
      </c>
      <c r="E5316" t="s">
        <v>975</v>
      </c>
      <c r="F5316" t="s">
        <v>998</v>
      </c>
      <c r="G5316" t="s">
        <v>987</v>
      </c>
      <c r="H5316">
        <v>191</v>
      </c>
    </row>
    <row r="5317" spans="2:8" x14ac:dyDescent="0.3">
      <c r="B5317" t="s">
        <v>1390</v>
      </c>
      <c r="C5317" t="s">
        <v>1432</v>
      </c>
      <c r="D5317" t="s">
        <v>1432</v>
      </c>
      <c r="E5317" t="s">
        <v>982</v>
      </c>
      <c r="F5317" t="s">
        <v>998</v>
      </c>
      <c r="G5317" t="s">
        <v>987</v>
      </c>
      <c r="H5317">
        <v>162</v>
      </c>
    </row>
    <row r="5318" spans="2:8" x14ac:dyDescent="0.3">
      <c r="B5318" t="s">
        <v>1390</v>
      </c>
      <c r="C5318" t="s">
        <v>1432</v>
      </c>
      <c r="D5318" t="s">
        <v>1432</v>
      </c>
      <c r="E5318" t="s">
        <v>975</v>
      </c>
      <c r="F5318" t="s">
        <v>998</v>
      </c>
      <c r="G5318" t="s">
        <v>995</v>
      </c>
      <c r="H5318">
        <v>2631</v>
      </c>
    </row>
    <row r="5319" spans="2:8" x14ac:dyDescent="0.3">
      <c r="B5319" t="s">
        <v>1390</v>
      </c>
      <c r="C5319" t="s">
        <v>1432</v>
      </c>
      <c r="D5319" t="s">
        <v>1432</v>
      </c>
      <c r="E5319" t="s">
        <v>982</v>
      </c>
      <c r="F5319" t="s">
        <v>998</v>
      </c>
      <c r="G5319" t="s">
        <v>995</v>
      </c>
      <c r="H5319">
        <v>2497</v>
      </c>
    </row>
    <row r="5320" spans="2:8" x14ac:dyDescent="0.3">
      <c r="B5320" t="s">
        <v>1390</v>
      </c>
      <c r="C5320" t="s">
        <v>1432</v>
      </c>
      <c r="D5320" t="s">
        <v>1455</v>
      </c>
      <c r="E5320" t="s">
        <v>975</v>
      </c>
      <c r="F5320" t="s">
        <v>976</v>
      </c>
      <c r="G5320" t="s">
        <v>977</v>
      </c>
      <c r="H5320">
        <v>654</v>
      </c>
    </row>
    <row r="5321" spans="2:8" x14ac:dyDescent="0.3">
      <c r="B5321" t="s">
        <v>1390</v>
      </c>
      <c r="C5321" t="s">
        <v>1432</v>
      </c>
      <c r="D5321" t="s">
        <v>1455</v>
      </c>
      <c r="E5321" t="s">
        <v>982</v>
      </c>
      <c r="F5321" t="s">
        <v>976</v>
      </c>
      <c r="G5321" t="s">
        <v>977</v>
      </c>
      <c r="H5321">
        <v>582</v>
      </c>
    </row>
    <row r="5322" spans="2:8" x14ac:dyDescent="0.3">
      <c r="B5322" t="s">
        <v>1390</v>
      </c>
      <c r="C5322" t="s">
        <v>1432</v>
      </c>
      <c r="D5322" t="s">
        <v>1455</v>
      </c>
      <c r="E5322" t="s">
        <v>975</v>
      </c>
      <c r="F5322" t="s">
        <v>976</v>
      </c>
      <c r="G5322" t="s">
        <v>987</v>
      </c>
      <c r="H5322">
        <v>246</v>
      </c>
    </row>
    <row r="5323" spans="2:8" x14ac:dyDescent="0.3">
      <c r="B5323" t="s">
        <v>1390</v>
      </c>
      <c r="C5323" t="s">
        <v>1432</v>
      </c>
      <c r="D5323" t="s">
        <v>1455</v>
      </c>
      <c r="E5323" t="s">
        <v>982</v>
      </c>
      <c r="F5323" t="s">
        <v>976</v>
      </c>
      <c r="G5323" t="s">
        <v>987</v>
      </c>
      <c r="H5323">
        <v>321</v>
      </c>
    </row>
    <row r="5324" spans="2:8" x14ac:dyDescent="0.3">
      <c r="B5324" t="s">
        <v>1390</v>
      </c>
      <c r="C5324" t="s">
        <v>1432</v>
      </c>
      <c r="D5324" t="s">
        <v>1455</v>
      </c>
      <c r="E5324" t="s">
        <v>975</v>
      </c>
      <c r="F5324" t="s">
        <v>976</v>
      </c>
      <c r="G5324" t="s">
        <v>995</v>
      </c>
      <c r="H5324">
        <v>2521</v>
      </c>
    </row>
    <row r="5325" spans="2:8" x14ac:dyDescent="0.3">
      <c r="B5325" t="s">
        <v>1390</v>
      </c>
      <c r="C5325" t="s">
        <v>1432</v>
      </c>
      <c r="D5325" t="s">
        <v>1455</v>
      </c>
      <c r="E5325" t="s">
        <v>982</v>
      </c>
      <c r="F5325" t="s">
        <v>976</v>
      </c>
      <c r="G5325" t="s">
        <v>995</v>
      </c>
      <c r="H5325">
        <v>2471</v>
      </c>
    </row>
    <row r="5326" spans="2:8" x14ac:dyDescent="0.3">
      <c r="B5326" t="s">
        <v>1390</v>
      </c>
      <c r="C5326" t="s">
        <v>1432</v>
      </c>
      <c r="D5326" t="s">
        <v>1455</v>
      </c>
      <c r="E5326" t="s">
        <v>975</v>
      </c>
      <c r="F5326" t="s">
        <v>998</v>
      </c>
      <c r="G5326" t="s">
        <v>977</v>
      </c>
      <c r="H5326">
        <v>23</v>
      </c>
    </row>
    <row r="5327" spans="2:8" x14ac:dyDescent="0.3">
      <c r="B5327" t="s">
        <v>1390</v>
      </c>
      <c r="C5327" t="s">
        <v>1432</v>
      </c>
      <c r="D5327" t="s">
        <v>1455</v>
      </c>
      <c r="E5327" t="s">
        <v>982</v>
      </c>
      <c r="F5327" t="s">
        <v>998</v>
      </c>
      <c r="G5327" t="s">
        <v>977</v>
      </c>
      <c r="H5327">
        <v>14</v>
      </c>
    </row>
    <row r="5328" spans="2:8" x14ac:dyDescent="0.3">
      <c r="B5328" t="s">
        <v>1390</v>
      </c>
      <c r="C5328" t="s">
        <v>1432</v>
      </c>
      <c r="D5328" t="s">
        <v>1455</v>
      </c>
      <c r="E5328" t="s">
        <v>975</v>
      </c>
      <c r="F5328" t="s">
        <v>998</v>
      </c>
      <c r="G5328" t="s">
        <v>987</v>
      </c>
      <c r="H5328">
        <v>3</v>
      </c>
    </row>
    <row r="5329" spans="2:8" x14ac:dyDescent="0.3">
      <c r="B5329" t="s">
        <v>1390</v>
      </c>
      <c r="C5329" t="s">
        <v>1432</v>
      </c>
      <c r="D5329" t="s">
        <v>1455</v>
      </c>
      <c r="E5329" t="s">
        <v>982</v>
      </c>
      <c r="F5329" t="s">
        <v>998</v>
      </c>
      <c r="G5329" t="s">
        <v>987</v>
      </c>
      <c r="H5329">
        <v>5</v>
      </c>
    </row>
    <row r="5330" spans="2:8" x14ac:dyDescent="0.3">
      <c r="B5330" t="s">
        <v>1390</v>
      </c>
      <c r="C5330" t="s">
        <v>1432</v>
      </c>
      <c r="D5330" t="s">
        <v>1455</v>
      </c>
      <c r="E5330" t="s">
        <v>975</v>
      </c>
      <c r="F5330" t="s">
        <v>998</v>
      </c>
      <c r="G5330" t="s">
        <v>995</v>
      </c>
      <c r="H5330">
        <v>103</v>
      </c>
    </row>
    <row r="5331" spans="2:8" x14ac:dyDescent="0.3">
      <c r="B5331" t="s">
        <v>1390</v>
      </c>
      <c r="C5331" t="s">
        <v>1432</v>
      </c>
      <c r="D5331" t="s">
        <v>1455</v>
      </c>
      <c r="E5331" t="s">
        <v>982</v>
      </c>
      <c r="F5331" t="s">
        <v>998</v>
      </c>
      <c r="G5331" t="s">
        <v>995</v>
      </c>
      <c r="H5331">
        <v>111</v>
      </c>
    </row>
    <row r="5332" spans="2:8" x14ac:dyDescent="0.3">
      <c r="B5332" t="s">
        <v>1390</v>
      </c>
      <c r="C5332" t="s">
        <v>1432</v>
      </c>
      <c r="D5332" t="s">
        <v>1456</v>
      </c>
      <c r="E5332" t="s">
        <v>975</v>
      </c>
      <c r="F5332" t="s">
        <v>976</v>
      </c>
      <c r="G5332" t="s">
        <v>977</v>
      </c>
      <c r="H5332">
        <v>830</v>
      </c>
    </row>
    <row r="5333" spans="2:8" x14ac:dyDescent="0.3">
      <c r="B5333" t="s">
        <v>1390</v>
      </c>
      <c r="C5333" t="s">
        <v>1432</v>
      </c>
      <c r="D5333" t="s">
        <v>1456</v>
      </c>
      <c r="E5333" t="s">
        <v>982</v>
      </c>
      <c r="F5333" t="s">
        <v>976</v>
      </c>
      <c r="G5333" t="s">
        <v>977</v>
      </c>
      <c r="H5333">
        <v>743</v>
      </c>
    </row>
    <row r="5334" spans="2:8" x14ac:dyDescent="0.3">
      <c r="B5334" t="s">
        <v>1390</v>
      </c>
      <c r="C5334" t="s">
        <v>1432</v>
      </c>
      <c r="D5334" t="s">
        <v>1456</v>
      </c>
      <c r="E5334" t="s">
        <v>975</v>
      </c>
      <c r="F5334" t="s">
        <v>976</v>
      </c>
      <c r="G5334" t="s">
        <v>987</v>
      </c>
      <c r="H5334">
        <v>321</v>
      </c>
    </row>
    <row r="5335" spans="2:8" x14ac:dyDescent="0.3">
      <c r="B5335" t="s">
        <v>1390</v>
      </c>
      <c r="C5335" t="s">
        <v>1432</v>
      </c>
      <c r="D5335" t="s">
        <v>1456</v>
      </c>
      <c r="E5335" t="s">
        <v>982</v>
      </c>
      <c r="F5335" t="s">
        <v>976</v>
      </c>
      <c r="G5335" t="s">
        <v>987</v>
      </c>
      <c r="H5335">
        <v>373</v>
      </c>
    </row>
    <row r="5336" spans="2:8" x14ac:dyDescent="0.3">
      <c r="B5336" t="s">
        <v>1390</v>
      </c>
      <c r="C5336" t="s">
        <v>1432</v>
      </c>
      <c r="D5336" t="s">
        <v>1456</v>
      </c>
      <c r="E5336" t="s">
        <v>975</v>
      </c>
      <c r="F5336" t="s">
        <v>976</v>
      </c>
      <c r="G5336" t="s">
        <v>995</v>
      </c>
      <c r="H5336">
        <v>3197</v>
      </c>
    </row>
    <row r="5337" spans="2:8" x14ac:dyDescent="0.3">
      <c r="B5337" t="s">
        <v>1390</v>
      </c>
      <c r="C5337" t="s">
        <v>1432</v>
      </c>
      <c r="D5337" t="s">
        <v>1456</v>
      </c>
      <c r="E5337" t="s">
        <v>982</v>
      </c>
      <c r="F5337" t="s">
        <v>976</v>
      </c>
      <c r="G5337" t="s">
        <v>995</v>
      </c>
      <c r="H5337">
        <v>3440</v>
      </c>
    </row>
    <row r="5338" spans="2:8" x14ac:dyDescent="0.3">
      <c r="B5338" t="s">
        <v>1390</v>
      </c>
      <c r="C5338" t="s">
        <v>1432</v>
      </c>
      <c r="D5338" t="s">
        <v>1456</v>
      </c>
      <c r="E5338" t="s">
        <v>975</v>
      </c>
      <c r="F5338" t="s">
        <v>998</v>
      </c>
      <c r="G5338" t="s">
        <v>977</v>
      </c>
      <c r="H5338">
        <v>81</v>
      </c>
    </row>
    <row r="5339" spans="2:8" x14ac:dyDescent="0.3">
      <c r="B5339" t="s">
        <v>1390</v>
      </c>
      <c r="C5339" t="s">
        <v>1432</v>
      </c>
      <c r="D5339" t="s">
        <v>1456</v>
      </c>
      <c r="E5339" t="s">
        <v>982</v>
      </c>
      <c r="F5339" t="s">
        <v>998</v>
      </c>
      <c r="G5339" t="s">
        <v>977</v>
      </c>
      <c r="H5339">
        <v>65</v>
      </c>
    </row>
    <row r="5340" spans="2:8" x14ac:dyDescent="0.3">
      <c r="B5340" t="s">
        <v>1390</v>
      </c>
      <c r="C5340" t="s">
        <v>1432</v>
      </c>
      <c r="D5340" t="s">
        <v>1456</v>
      </c>
      <c r="E5340" t="s">
        <v>975</v>
      </c>
      <c r="F5340" t="s">
        <v>998</v>
      </c>
      <c r="G5340" t="s">
        <v>987</v>
      </c>
      <c r="H5340">
        <v>16</v>
      </c>
    </row>
    <row r="5341" spans="2:8" x14ac:dyDescent="0.3">
      <c r="B5341" t="s">
        <v>1390</v>
      </c>
      <c r="C5341" t="s">
        <v>1432</v>
      </c>
      <c r="D5341" t="s">
        <v>1456</v>
      </c>
      <c r="E5341" t="s">
        <v>982</v>
      </c>
      <c r="F5341" t="s">
        <v>998</v>
      </c>
      <c r="G5341" t="s">
        <v>987</v>
      </c>
      <c r="H5341">
        <v>21</v>
      </c>
    </row>
    <row r="5342" spans="2:8" x14ac:dyDescent="0.3">
      <c r="B5342" t="s">
        <v>1390</v>
      </c>
      <c r="C5342" t="s">
        <v>1432</v>
      </c>
      <c r="D5342" t="s">
        <v>1456</v>
      </c>
      <c r="E5342" t="s">
        <v>975</v>
      </c>
      <c r="F5342" t="s">
        <v>998</v>
      </c>
      <c r="G5342" t="s">
        <v>995</v>
      </c>
      <c r="H5342">
        <v>282</v>
      </c>
    </row>
    <row r="5343" spans="2:8" x14ac:dyDescent="0.3">
      <c r="B5343" t="s">
        <v>1390</v>
      </c>
      <c r="C5343" t="s">
        <v>1432</v>
      </c>
      <c r="D5343" t="s">
        <v>1456</v>
      </c>
      <c r="E5343" t="s">
        <v>982</v>
      </c>
      <c r="F5343" t="s">
        <v>998</v>
      </c>
      <c r="G5343" t="s">
        <v>995</v>
      </c>
      <c r="H5343">
        <v>286</v>
      </c>
    </row>
    <row r="5344" spans="2:8" x14ac:dyDescent="0.3">
      <c r="B5344" t="s">
        <v>1390</v>
      </c>
      <c r="C5344" t="s">
        <v>1432</v>
      </c>
      <c r="D5344" t="s">
        <v>1457</v>
      </c>
      <c r="E5344" t="s">
        <v>975</v>
      </c>
      <c r="F5344" t="s">
        <v>976</v>
      </c>
      <c r="G5344" t="s">
        <v>977</v>
      </c>
      <c r="H5344">
        <v>221</v>
      </c>
    </row>
    <row r="5345" spans="2:8" x14ac:dyDescent="0.3">
      <c r="B5345" t="s">
        <v>1390</v>
      </c>
      <c r="C5345" t="s">
        <v>1432</v>
      </c>
      <c r="D5345" t="s">
        <v>1457</v>
      </c>
      <c r="E5345" t="s">
        <v>982</v>
      </c>
      <c r="F5345" t="s">
        <v>976</v>
      </c>
      <c r="G5345" t="s">
        <v>977</v>
      </c>
      <c r="H5345">
        <v>205</v>
      </c>
    </row>
    <row r="5346" spans="2:8" x14ac:dyDescent="0.3">
      <c r="B5346" t="s">
        <v>1390</v>
      </c>
      <c r="C5346" t="s">
        <v>1432</v>
      </c>
      <c r="D5346" t="s">
        <v>1457</v>
      </c>
      <c r="E5346" t="s">
        <v>975</v>
      </c>
      <c r="F5346" t="s">
        <v>976</v>
      </c>
      <c r="G5346" t="s">
        <v>987</v>
      </c>
      <c r="H5346">
        <v>101</v>
      </c>
    </row>
    <row r="5347" spans="2:8" x14ac:dyDescent="0.3">
      <c r="B5347" t="s">
        <v>1390</v>
      </c>
      <c r="C5347" t="s">
        <v>1432</v>
      </c>
      <c r="D5347" t="s">
        <v>1457</v>
      </c>
      <c r="E5347" t="s">
        <v>982</v>
      </c>
      <c r="F5347" t="s">
        <v>976</v>
      </c>
      <c r="G5347" t="s">
        <v>987</v>
      </c>
      <c r="H5347">
        <v>107</v>
      </c>
    </row>
    <row r="5348" spans="2:8" x14ac:dyDescent="0.3">
      <c r="B5348" t="s">
        <v>1390</v>
      </c>
      <c r="C5348" t="s">
        <v>1432</v>
      </c>
      <c r="D5348" t="s">
        <v>1457</v>
      </c>
      <c r="E5348" t="s">
        <v>975</v>
      </c>
      <c r="F5348" t="s">
        <v>976</v>
      </c>
      <c r="G5348" t="s">
        <v>995</v>
      </c>
      <c r="H5348">
        <v>867</v>
      </c>
    </row>
    <row r="5349" spans="2:8" x14ac:dyDescent="0.3">
      <c r="B5349" t="s">
        <v>1390</v>
      </c>
      <c r="C5349" t="s">
        <v>1432</v>
      </c>
      <c r="D5349" t="s">
        <v>1457</v>
      </c>
      <c r="E5349" t="s">
        <v>982</v>
      </c>
      <c r="F5349" t="s">
        <v>976</v>
      </c>
      <c r="G5349" t="s">
        <v>995</v>
      </c>
      <c r="H5349">
        <v>904</v>
      </c>
    </row>
    <row r="5350" spans="2:8" x14ac:dyDescent="0.3">
      <c r="B5350" t="s">
        <v>1390</v>
      </c>
      <c r="C5350" t="s">
        <v>1432</v>
      </c>
      <c r="D5350" t="s">
        <v>1457</v>
      </c>
      <c r="E5350" t="s">
        <v>975</v>
      </c>
      <c r="F5350" t="s">
        <v>998</v>
      </c>
      <c r="G5350" t="s">
        <v>977</v>
      </c>
      <c r="H5350">
        <v>7</v>
      </c>
    </row>
    <row r="5351" spans="2:8" x14ac:dyDescent="0.3">
      <c r="B5351" t="s">
        <v>1390</v>
      </c>
      <c r="C5351" t="s">
        <v>1432</v>
      </c>
      <c r="D5351" t="s">
        <v>1457</v>
      </c>
      <c r="E5351" t="s">
        <v>982</v>
      </c>
      <c r="F5351" t="s">
        <v>998</v>
      </c>
      <c r="G5351" t="s">
        <v>977</v>
      </c>
      <c r="H5351">
        <v>7</v>
      </c>
    </row>
    <row r="5352" spans="2:8" x14ac:dyDescent="0.3">
      <c r="B5352" t="s">
        <v>1390</v>
      </c>
      <c r="C5352" t="s">
        <v>1432</v>
      </c>
      <c r="D5352" t="s">
        <v>1457</v>
      </c>
      <c r="E5352" t="s">
        <v>975</v>
      </c>
      <c r="F5352" t="s">
        <v>998</v>
      </c>
      <c r="G5352" t="s">
        <v>987</v>
      </c>
      <c r="H5352">
        <v>1</v>
      </c>
    </row>
    <row r="5353" spans="2:8" x14ac:dyDescent="0.3">
      <c r="B5353" t="s">
        <v>1390</v>
      </c>
      <c r="C5353" t="s">
        <v>1432</v>
      </c>
      <c r="D5353" t="s">
        <v>1457</v>
      </c>
      <c r="E5353" t="s">
        <v>982</v>
      </c>
      <c r="F5353" t="s">
        <v>998</v>
      </c>
      <c r="G5353" t="s">
        <v>987</v>
      </c>
      <c r="H5353">
        <v>3</v>
      </c>
    </row>
    <row r="5354" spans="2:8" x14ac:dyDescent="0.3">
      <c r="B5354" t="s">
        <v>1390</v>
      </c>
      <c r="C5354" t="s">
        <v>1432</v>
      </c>
      <c r="D5354" t="s">
        <v>1457</v>
      </c>
      <c r="E5354" t="s">
        <v>975</v>
      </c>
      <c r="F5354" t="s">
        <v>998</v>
      </c>
      <c r="G5354" t="s">
        <v>995</v>
      </c>
      <c r="H5354">
        <v>42</v>
      </c>
    </row>
    <row r="5355" spans="2:8" x14ac:dyDescent="0.3">
      <c r="B5355" t="s">
        <v>1390</v>
      </c>
      <c r="C5355" t="s">
        <v>1432</v>
      </c>
      <c r="D5355" t="s">
        <v>1457</v>
      </c>
      <c r="E5355" t="s">
        <v>982</v>
      </c>
      <c r="F5355" t="s">
        <v>998</v>
      </c>
      <c r="G5355" t="s">
        <v>995</v>
      </c>
      <c r="H5355">
        <v>46</v>
      </c>
    </row>
    <row r="5356" spans="2:8" x14ac:dyDescent="0.3">
      <c r="B5356" t="s">
        <v>1390</v>
      </c>
      <c r="C5356" t="s">
        <v>1432</v>
      </c>
      <c r="D5356" t="s">
        <v>1458</v>
      </c>
      <c r="E5356" t="s">
        <v>975</v>
      </c>
      <c r="F5356" t="s">
        <v>976</v>
      </c>
      <c r="G5356" t="s">
        <v>977</v>
      </c>
      <c r="H5356">
        <v>322</v>
      </c>
    </row>
    <row r="5357" spans="2:8" x14ac:dyDescent="0.3">
      <c r="B5357" t="s">
        <v>1390</v>
      </c>
      <c r="C5357" t="s">
        <v>1432</v>
      </c>
      <c r="D5357" t="s">
        <v>1458</v>
      </c>
      <c r="E5357" t="s">
        <v>982</v>
      </c>
      <c r="F5357" t="s">
        <v>976</v>
      </c>
      <c r="G5357" t="s">
        <v>977</v>
      </c>
      <c r="H5357">
        <v>302</v>
      </c>
    </row>
    <row r="5358" spans="2:8" x14ac:dyDescent="0.3">
      <c r="B5358" t="s">
        <v>1390</v>
      </c>
      <c r="C5358" t="s">
        <v>1432</v>
      </c>
      <c r="D5358" t="s">
        <v>1458</v>
      </c>
      <c r="E5358" t="s">
        <v>975</v>
      </c>
      <c r="F5358" t="s">
        <v>976</v>
      </c>
      <c r="G5358" t="s">
        <v>987</v>
      </c>
      <c r="H5358">
        <v>107</v>
      </c>
    </row>
    <row r="5359" spans="2:8" x14ac:dyDescent="0.3">
      <c r="B5359" t="s">
        <v>1390</v>
      </c>
      <c r="C5359" t="s">
        <v>1432</v>
      </c>
      <c r="D5359" t="s">
        <v>1458</v>
      </c>
      <c r="E5359" t="s">
        <v>982</v>
      </c>
      <c r="F5359" t="s">
        <v>976</v>
      </c>
      <c r="G5359" t="s">
        <v>987</v>
      </c>
      <c r="H5359">
        <v>156</v>
      </c>
    </row>
    <row r="5360" spans="2:8" x14ac:dyDescent="0.3">
      <c r="B5360" t="s">
        <v>1390</v>
      </c>
      <c r="C5360" t="s">
        <v>1432</v>
      </c>
      <c r="D5360" t="s">
        <v>1458</v>
      </c>
      <c r="E5360" t="s">
        <v>975</v>
      </c>
      <c r="F5360" t="s">
        <v>976</v>
      </c>
      <c r="G5360" t="s">
        <v>995</v>
      </c>
      <c r="H5360">
        <v>1399</v>
      </c>
    </row>
    <row r="5361" spans="2:8" x14ac:dyDescent="0.3">
      <c r="B5361" t="s">
        <v>1390</v>
      </c>
      <c r="C5361" t="s">
        <v>1432</v>
      </c>
      <c r="D5361" t="s">
        <v>1458</v>
      </c>
      <c r="E5361" t="s">
        <v>982</v>
      </c>
      <c r="F5361" t="s">
        <v>976</v>
      </c>
      <c r="G5361" t="s">
        <v>995</v>
      </c>
      <c r="H5361">
        <v>1339</v>
      </c>
    </row>
    <row r="5362" spans="2:8" x14ac:dyDescent="0.3">
      <c r="B5362" t="s">
        <v>1390</v>
      </c>
      <c r="C5362" t="s">
        <v>1432</v>
      </c>
      <c r="D5362" t="s">
        <v>1458</v>
      </c>
      <c r="E5362" t="s">
        <v>975</v>
      </c>
      <c r="F5362" t="s">
        <v>998</v>
      </c>
      <c r="G5362" t="s">
        <v>977</v>
      </c>
      <c r="H5362">
        <v>15</v>
      </c>
    </row>
    <row r="5363" spans="2:8" x14ac:dyDescent="0.3">
      <c r="B5363" t="s">
        <v>1390</v>
      </c>
      <c r="C5363" t="s">
        <v>1432</v>
      </c>
      <c r="D5363" t="s">
        <v>1458</v>
      </c>
      <c r="E5363" t="s">
        <v>982</v>
      </c>
      <c r="F5363" t="s">
        <v>998</v>
      </c>
      <c r="G5363" t="s">
        <v>977</v>
      </c>
      <c r="H5363">
        <v>27</v>
      </c>
    </row>
    <row r="5364" spans="2:8" x14ac:dyDescent="0.3">
      <c r="B5364" t="s">
        <v>1390</v>
      </c>
      <c r="C5364" t="s">
        <v>1432</v>
      </c>
      <c r="D5364" t="s">
        <v>1458</v>
      </c>
      <c r="E5364" t="s">
        <v>975</v>
      </c>
      <c r="F5364" t="s">
        <v>998</v>
      </c>
      <c r="G5364" t="s">
        <v>987</v>
      </c>
      <c r="H5364">
        <v>4</v>
      </c>
    </row>
    <row r="5365" spans="2:8" x14ac:dyDescent="0.3">
      <c r="B5365" t="s">
        <v>1390</v>
      </c>
      <c r="C5365" t="s">
        <v>1432</v>
      </c>
      <c r="D5365" t="s">
        <v>1458</v>
      </c>
      <c r="E5365" t="s">
        <v>982</v>
      </c>
      <c r="F5365" t="s">
        <v>998</v>
      </c>
      <c r="G5365" t="s">
        <v>987</v>
      </c>
      <c r="H5365">
        <v>10</v>
      </c>
    </row>
    <row r="5366" spans="2:8" x14ac:dyDescent="0.3">
      <c r="B5366" t="s">
        <v>1390</v>
      </c>
      <c r="C5366" t="s">
        <v>1432</v>
      </c>
      <c r="D5366" t="s">
        <v>1458</v>
      </c>
      <c r="E5366" t="s">
        <v>975</v>
      </c>
      <c r="F5366" t="s">
        <v>998</v>
      </c>
      <c r="G5366" t="s">
        <v>995</v>
      </c>
      <c r="H5366">
        <v>159</v>
      </c>
    </row>
    <row r="5367" spans="2:8" x14ac:dyDescent="0.3">
      <c r="B5367" t="s">
        <v>1390</v>
      </c>
      <c r="C5367" t="s">
        <v>1432</v>
      </c>
      <c r="D5367" t="s">
        <v>1458</v>
      </c>
      <c r="E5367" t="s">
        <v>982</v>
      </c>
      <c r="F5367" t="s">
        <v>998</v>
      </c>
      <c r="G5367" t="s">
        <v>995</v>
      </c>
      <c r="H5367">
        <v>135</v>
      </c>
    </row>
    <row r="5368" spans="2:8" x14ac:dyDescent="0.3">
      <c r="B5368" t="s">
        <v>1390</v>
      </c>
      <c r="C5368" t="s">
        <v>1432</v>
      </c>
      <c r="D5368" t="s">
        <v>1459</v>
      </c>
      <c r="E5368" t="s">
        <v>975</v>
      </c>
      <c r="F5368" t="s">
        <v>976</v>
      </c>
      <c r="G5368" t="s">
        <v>977</v>
      </c>
      <c r="H5368">
        <v>673</v>
      </c>
    </row>
    <row r="5369" spans="2:8" x14ac:dyDescent="0.3">
      <c r="B5369" t="s">
        <v>1390</v>
      </c>
      <c r="C5369" t="s">
        <v>1432</v>
      </c>
      <c r="D5369" t="s">
        <v>1459</v>
      </c>
      <c r="E5369" t="s">
        <v>982</v>
      </c>
      <c r="F5369" t="s">
        <v>976</v>
      </c>
      <c r="G5369" t="s">
        <v>977</v>
      </c>
      <c r="H5369">
        <v>626</v>
      </c>
    </row>
    <row r="5370" spans="2:8" x14ac:dyDescent="0.3">
      <c r="B5370" t="s">
        <v>1390</v>
      </c>
      <c r="C5370" t="s">
        <v>1432</v>
      </c>
      <c r="D5370" t="s">
        <v>1459</v>
      </c>
      <c r="E5370" t="s">
        <v>975</v>
      </c>
      <c r="F5370" t="s">
        <v>976</v>
      </c>
      <c r="G5370" t="s">
        <v>987</v>
      </c>
      <c r="H5370">
        <v>262</v>
      </c>
    </row>
    <row r="5371" spans="2:8" x14ac:dyDescent="0.3">
      <c r="B5371" t="s">
        <v>1390</v>
      </c>
      <c r="C5371" t="s">
        <v>1432</v>
      </c>
      <c r="D5371" t="s">
        <v>1459</v>
      </c>
      <c r="E5371" t="s">
        <v>982</v>
      </c>
      <c r="F5371" t="s">
        <v>976</v>
      </c>
      <c r="G5371" t="s">
        <v>987</v>
      </c>
      <c r="H5371">
        <v>342</v>
      </c>
    </row>
    <row r="5372" spans="2:8" x14ac:dyDescent="0.3">
      <c r="B5372" t="s">
        <v>1390</v>
      </c>
      <c r="C5372" t="s">
        <v>1432</v>
      </c>
      <c r="D5372" t="s">
        <v>1459</v>
      </c>
      <c r="E5372" t="s">
        <v>975</v>
      </c>
      <c r="F5372" t="s">
        <v>976</v>
      </c>
      <c r="G5372" t="s">
        <v>995</v>
      </c>
      <c r="H5372">
        <v>2850</v>
      </c>
    </row>
    <row r="5373" spans="2:8" x14ac:dyDescent="0.3">
      <c r="B5373" t="s">
        <v>1390</v>
      </c>
      <c r="C5373" t="s">
        <v>1432</v>
      </c>
      <c r="D5373" t="s">
        <v>1459</v>
      </c>
      <c r="E5373" t="s">
        <v>982</v>
      </c>
      <c r="F5373" t="s">
        <v>976</v>
      </c>
      <c r="G5373" t="s">
        <v>995</v>
      </c>
      <c r="H5373">
        <v>2890</v>
      </c>
    </row>
    <row r="5374" spans="2:8" x14ac:dyDescent="0.3">
      <c r="B5374" t="s">
        <v>1390</v>
      </c>
      <c r="C5374" t="s">
        <v>1432</v>
      </c>
      <c r="D5374" t="s">
        <v>1459</v>
      </c>
      <c r="E5374" t="s">
        <v>975</v>
      </c>
      <c r="F5374" t="s">
        <v>998</v>
      </c>
      <c r="G5374" t="s">
        <v>977</v>
      </c>
      <c r="H5374">
        <v>166</v>
      </c>
    </row>
    <row r="5375" spans="2:8" x14ac:dyDescent="0.3">
      <c r="B5375" t="s">
        <v>1390</v>
      </c>
      <c r="C5375" t="s">
        <v>1432</v>
      </c>
      <c r="D5375" t="s">
        <v>1459</v>
      </c>
      <c r="E5375" t="s">
        <v>982</v>
      </c>
      <c r="F5375" t="s">
        <v>998</v>
      </c>
      <c r="G5375" t="s">
        <v>977</v>
      </c>
      <c r="H5375">
        <v>167</v>
      </c>
    </row>
    <row r="5376" spans="2:8" x14ac:dyDescent="0.3">
      <c r="B5376" t="s">
        <v>1390</v>
      </c>
      <c r="C5376" t="s">
        <v>1432</v>
      </c>
      <c r="D5376" t="s">
        <v>1459</v>
      </c>
      <c r="E5376" t="s">
        <v>975</v>
      </c>
      <c r="F5376" t="s">
        <v>998</v>
      </c>
      <c r="G5376" t="s">
        <v>987</v>
      </c>
      <c r="H5376">
        <v>50</v>
      </c>
    </row>
    <row r="5377" spans="2:8" x14ac:dyDescent="0.3">
      <c r="B5377" t="s">
        <v>1390</v>
      </c>
      <c r="C5377" t="s">
        <v>1432</v>
      </c>
      <c r="D5377" t="s">
        <v>1459</v>
      </c>
      <c r="E5377" t="s">
        <v>982</v>
      </c>
      <c r="F5377" t="s">
        <v>998</v>
      </c>
      <c r="G5377" t="s">
        <v>987</v>
      </c>
      <c r="H5377">
        <v>57</v>
      </c>
    </row>
    <row r="5378" spans="2:8" x14ac:dyDescent="0.3">
      <c r="B5378" t="s">
        <v>1390</v>
      </c>
      <c r="C5378" t="s">
        <v>1432</v>
      </c>
      <c r="D5378" t="s">
        <v>1459</v>
      </c>
      <c r="E5378" t="s">
        <v>975</v>
      </c>
      <c r="F5378" t="s">
        <v>998</v>
      </c>
      <c r="G5378" t="s">
        <v>995</v>
      </c>
      <c r="H5378">
        <v>925</v>
      </c>
    </row>
    <row r="5379" spans="2:8" x14ac:dyDescent="0.3">
      <c r="B5379" t="s">
        <v>1390</v>
      </c>
      <c r="C5379" t="s">
        <v>1432</v>
      </c>
      <c r="D5379" t="s">
        <v>1459</v>
      </c>
      <c r="E5379" t="s">
        <v>982</v>
      </c>
      <c r="F5379" t="s">
        <v>998</v>
      </c>
      <c r="G5379" t="s">
        <v>995</v>
      </c>
      <c r="H5379">
        <v>882</v>
      </c>
    </row>
    <row r="5380" spans="2:8" x14ac:dyDescent="0.3">
      <c r="B5380" t="s">
        <v>1390</v>
      </c>
      <c r="C5380" t="s">
        <v>1432</v>
      </c>
      <c r="D5380" t="s">
        <v>1460</v>
      </c>
      <c r="E5380" t="s">
        <v>975</v>
      </c>
      <c r="F5380" t="s">
        <v>976</v>
      </c>
      <c r="G5380" t="s">
        <v>977</v>
      </c>
      <c r="H5380">
        <v>552</v>
      </c>
    </row>
    <row r="5381" spans="2:8" x14ac:dyDescent="0.3">
      <c r="B5381" t="s">
        <v>1390</v>
      </c>
      <c r="C5381" t="s">
        <v>1432</v>
      </c>
      <c r="D5381" t="s">
        <v>1460</v>
      </c>
      <c r="E5381" t="s">
        <v>982</v>
      </c>
      <c r="F5381" t="s">
        <v>976</v>
      </c>
      <c r="G5381" t="s">
        <v>977</v>
      </c>
      <c r="H5381">
        <v>512</v>
      </c>
    </row>
    <row r="5382" spans="2:8" x14ac:dyDescent="0.3">
      <c r="B5382" t="s">
        <v>1390</v>
      </c>
      <c r="C5382" t="s">
        <v>1432</v>
      </c>
      <c r="D5382" t="s">
        <v>1460</v>
      </c>
      <c r="E5382" t="s">
        <v>975</v>
      </c>
      <c r="F5382" t="s">
        <v>976</v>
      </c>
      <c r="G5382" t="s">
        <v>987</v>
      </c>
      <c r="H5382">
        <v>242</v>
      </c>
    </row>
    <row r="5383" spans="2:8" x14ac:dyDescent="0.3">
      <c r="B5383" t="s">
        <v>1390</v>
      </c>
      <c r="C5383" t="s">
        <v>1432</v>
      </c>
      <c r="D5383" t="s">
        <v>1460</v>
      </c>
      <c r="E5383" t="s">
        <v>982</v>
      </c>
      <c r="F5383" t="s">
        <v>976</v>
      </c>
      <c r="G5383" t="s">
        <v>987</v>
      </c>
      <c r="H5383">
        <v>289</v>
      </c>
    </row>
    <row r="5384" spans="2:8" x14ac:dyDescent="0.3">
      <c r="B5384" t="s">
        <v>1390</v>
      </c>
      <c r="C5384" t="s">
        <v>1432</v>
      </c>
      <c r="D5384" t="s">
        <v>1460</v>
      </c>
      <c r="E5384" t="s">
        <v>975</v>
      </c>
      <c r="F5384" t="s">
        <v>976</v>
      </c>
      <c r="G5384" t="s">
        <v>995</v>
      </c>
      <c r="H5384">
        <v>1862</v>
      </c>
    </row>
    <row r="5385" spans="2:8" x14ac:dyDescent="0.3">
      <c r="B5385" t="s">
        <v>1390</v>
      </c>
      <c r="C5385" t="s">
        <v>1432</v>
      </c>
      <c r="D5385" t="s">
        <v>1460</v>
      </c>
      <c r="E5385" t="s">
        <v>982</v>
      </c>
      <c r="F5385" t="s">
        <v>976</v>
      </c>
      <c r="G5385" t="s">
        <v>995</v>
      </c>
      <c r="H5385">
        <v>1867</v>
      </c>
    </row>
    <row r="5386" spans="2:8" x14ac:dyDescent="0.3">
      <c r="B5386" t="s">
        <v>1390</v>
      </c>
      <c r="C5386" t="s">
        <v>1432</v>
      </c>
      <c r="D5386" t="s">
        <v>1460</v>
      </c>
      <c r="E5386" t="s">
        <v>975</v>
      </c>
      <c r="F5386" t="s">
        <v>998</v>
      </c>
      <c r="G5386" t="s">
        <v>977</v>
      </c>
      <c r="H5386">
        <v>5</v>
      </c>
    </row>
    <row r="5387" spans="2:8" x14ac:dyDescent="0.3">
      <c r="B5387" t="s">
        <v>1390</v>
      </c>
      <c r="C5387" t="s">
        <v>1432</v>
      </c>
      <c r="D5387" t="s">
        <v>1460</v>
      </c>
      <c r="E5387" t="s">
        <v>982</v>
      </c>
      <c r="F5387" t="s">
        <v>998</v>
      </c>
      <c r="G5387" t="s">
        <v>977</v>
      </c>
      <c r="H5387">
        <v>8</v>
      </c>
    </row>
    <row r="5388" spans="2:8" x14ac:dyDescent="0.3">
      <c r="B5388" t="s">
        <v>1390</v>
      </c>
      <c r="C5388" t="s">
        <v>1432</v>
      </c>
      <c r="D5388" t="s">
        <v>1460</v>
      </c>
      <c r="E5388" t="s">
        <v>975</v>
      </c>
      <c r="F5388" t="s">
        <v>998</v>
      </c>
      <c r="G5388" t="s">
        <v>987</v>
      </c>
      <c r="H5388">
        <v>2</v>
      </c>
    </row>
    <row r="5389" spans="2:8" x14ac:dyDescent="0.3">
      <c r="B5389" t="s">
        <v>1390</v>
      </c>
      <c r="C5389" t="s">
        <v>1432</v>
      </c>
      <c r="D5389" t="s">
        <v>1460</v>
      </c>
      <c r="E5389" t="s">
        <v>982</v>
      </c>
      <c r="F5389" t="s">
        <v>998</v>
      </c>
      <c r="G5389" t="s">
        <v>987</v>
      </c>
      <c r="H5389">
        <v>5</v>
      </c>
    </row>
    <row r="5390" spans="2:8" x14ac:dyDescent="0.3">
      <c r="B5390" t="s">
        <v>1390</v>
      </c>
      <c r="C5390" t="s">
        <v>1432</v>
      </c>
      <c r="D5390" t="s">
        <v>1460</v>
      </c>
      <c r="E5390" t="s">
        <v>975</v>
      </c>
      <c r="F5390" t="s">
        <v>998</v>
      </c>
      <c r="G5390" t="s">
        <v>995</v>
      </c>
      <c r="H5390">
        <v>65</v>
      </c>
    </row>
    <row r="5391" spans="2:8" x14ac:dyDescent="0.3">
      <c r="B5391" t="s">
        <v>1390</v>
      </c>
      <c r="C5391" t="s">
        <v>1432</v>
      </c>
      <c r="D5391" t="s">
        <v>1460</v>
      </c>
      <c r="E5391" t="s">
        <v>982</v>
      </c>
      <c r="F5391" t="s">
        <v>998</v>
      </c>
      <c r="G5391" t="s">
        <v>995</v>
      </c>
      <c r="H5391">
        <v>51</v>
      </c>
    </row>
    <row r="5392" spans="2:8" x14ac:dyDescent="0.3">
      <c r="B5392" t="s">
        <v>1390</v>
      </c>
      <c r="C5392" t="s">
        <v>1461</v>
      </c>
      <c r="D5392" t="s">
        <v>1462</v>
      </c>
      <c r="E5392" t="s">
        <v>975</v>
      </c>
      <c r="F5392" t="s">
        <v>976</v>
      </c>
      <c r="G5392" t="s">
        <v>977</v>
      </c>
      <c r="H5392">
        <v>307</v>
      </c>
    </row>
    <row r="5393" spans="2:8" x14ac:dyDescent="0.3">
      <c r="B5393" t="s">
        <v>1390</v>
      </c>
      <c r="C5393" t="s">
        <v>1461</v>
      </c>
      <c r="D5393" t="s">
        <v>1462</v>
      </c>
      <c r="E5393" t="s">
        <v>982</v>
      </c>
      <c r="F5393" t="s">
        <v>976</v>
      </c>
      <c r="G5393" t="s">
        <v>977</v>
      </c>
      <c r="H5393">
        <v>263</v>
      </c>
    </row>
    <row r="5394" spans="2:8" x14ac:dyDescent="0.3">
      <c r="B5394" t="s">
        <v>1390</v>
      </c>
      <c r="C5394" t="s">
        <v>1461</v>
      </c>
      <c r="D5394" t="s">
        <v>1462</v>
      </c>
      <c r="E5394" t="s">
        <v>975</v>
      </c>
      <c r="F5394" t="s">
        <v>976</v>
      </c>
      <c r="G5394" t="s">
        <v>987</v>
      </c>
      <c r="H5394">
        <v>81</v>
      </c>
    </row>
    <row r="5395" spans="2:8" x14ac:dyDescent="0.3">
      <c r="B5395" t="s">
        <v>1390</v>
      </c>
      <c r="C5395" t="s">
        <v>1461</v>
      </c>
      <c r="D5395" t="s">
        <v>1462</v>
      </c>
      <c r="E5395" t="s">
        <v>982</v>
      </c>
      <c r="F5395" t="s">
        <v>976</v>
      </c>
      <c r="G5395" t="s">
        <v>987</v>
      </c>
      <c r="H5395">
        <v>128</v>
      </c>
    </row>
    <row r="5396" spans="2:8" x14ac:dyDescent="0.3">
      <c r="B5396" t="s">
        <v>1390</v>
      </c>
      <c r="C5396" t="s">
        <v>1461</v>
      </c>
      <c r="D5396" t="s">
        <v>1462</v>
      </c>
      <c r="E5396" t="s">
        <v>975</v>
      </c>
      <c r="F5396" t="s">
        <v>976</v>
      </c>
      <c r="G5396" t="s">
        <v>995</v>
      </c>
      <c r="H5396">
        <v>1010</v>
      </c>
    </row>
    <row r="5397" spans="2:8" x14ac:dyDescent="0.3">
      <c r="B5397" t="s">
        <v>1390</v>
      </c>
      <c r="C5397" t="s">
        <v>1461</v>
      </c>
      <c r="D5397" t="s">
        <v>1462</v>
      </c>
      <c r="E5397" t="s">
        <v>982</v>
      </c>
      <c r="F5397" t="s">
        <v>976</v>
      </c>
      <c r="G5397" t="s">
        <v>995</v>
      </c>
      <c r="H5397">
        <v>1077</v>
      </c>
    </row>
    <row r="5398" spans="2:8" x14ac:dyDescent="0.3">
      <c r="B5398" t="s">
        <v>1390</v>
      </c>
      <c r="C5398" t="s">
        <v>1461</v>
      </c>
      <c r="D5398" t="s">
        <v>1462</v>
      </c>
      <c r="E5398" t="s">
        <v>975</v>
      </c>
      <c r="F5398" t="s">
        <v>998</v>
      </c>
      <c r="G5398" t="s">
        <v>977</v>
      </c>
      <c r="H5398">
        <v>4</v>
      </c>
    </row>
    <row r="5399" spans="2:8" x14ac:dyDescent="0.3">
      <c r="B5399" t="s">
        <v>1390</v>
      </c>
      <c r="C5399" t="s">
        <v>1461</v>
      </c>
      <c r="D5399" t="s">
        <v>1462</v>
      </c>
      <c r="E5399" t="s">
        <v>982</v>
      </c>
      <c r="F5399" t="s">
        <v>998</v>
      </c>
      <c r="G5399" t="s">
        <v>977</v>
      </c>
      <c r="H5399">
        <v>14</v>
      </c>
    </row>
    <row r="5400" spans="2:8" x14ac:dyDescent="0.3">
      <c r="B5400" t="s">
        <v>1390</v>
      </c>
      <c r="C5400" t="s">
        <v>1461</v>
      </c>
      <c r="D5400" t="s">
        <v>1462</v>
      </c>
      <c r="E5400" t="s">
        <v>975</v>
      </c>
      <c r="F5400" t="s">
        <v>998</v>
      </c>
      <c r="G5400" t="s">
        <v>987</v>
      </c>
      <c r="H5400">
        <v>3</v>
      </c>
    </row>
    <row r="5401" spans="2:8" x14ac:dyDescent="0.3">
      <c r="B5401" t="s">
        <v>1390</v>
      </c>
      <c r="C5401" t="s">
        <v>1461</v>
      </c>
      <c r="D5401" t="s">
        <v>1462</v>
      </c>
      <c r="E5401" t="s">
        <v>982</v>
      </c>
      <c r="F5401" t="s">
        <v>998</v>
      </c>
      <c r="G5401" t="s">
        <v>987</v>
      </c>
      <c r="H5401">
        <v>0</v>
      </c>
    </row>
    <row r="5402" spans="2:8" x14ac:dyDescent="0.3">
      <c r="B5402" t="s">
        <v>1390</v>
      </c>
      <c r="C5402" t="s">
        <v>1461</v>
      </c>
      <c r="D5402" t="s">
        <v>1462</v>
      </c>
      <c r="E5402" t="s">
        <v>975</v>
      </c>
      <c r="F5402" t="s">
        <v>998</v>
      </c>
      <c r="G5402" t="s">
        <v>995</v>
      </c>
      <c r="H5402">
        <v>38</v>
      </c>
    </row>
    <row r="5403" spans="2:8" x14ac:dyDescent="0.3">
      <c r="B5403" t="s">
        <v>1390</v>
      </c>
      <c r="C5403" t="s">
        <v>1461</v>
      </c>
      <c r="D5403" t="s">
        <v>1462</v>
      </c>
      <c r="E5403" t="s">
        <v>982</v>
      </c>
      <c r="F5403" t="s">
        <v>998</v>
      </c>
      <c r="G5403" t="s">
        <v>995</v>
      </c>
      <c r="H5403">
        <v>25</v>
      </c>
    </row>
    <row r="5404" spans="2:8" x14ac:dyDescent="0.3">
      <c r="B5404" t="s">
        <v>1390</v>
      </c>
      <c r="C5404" t="s">
        <v>1461</v>
      </c>
      <c r="D5404" t="s">
        <v>1463</v>
      </c>
      <c r="E5404" t="s">
        <v>975</v>
      </c>
      <c r="F5404" t="s">
        <v>976</v>
      </c>
      <c r="G5404" t="s">
        <v>977</v>
      </c>
      <c r="H5404">
        <v>585</v>
      </c>
    </row>
    <row r="5405" spans="2:8" x14ac:dyDescent="0.3">
      <c r="B5405" t="s">
        <v>1390</v>
      </c>
      <c r="C5405" t="s">
        <v>1461</v>
      </c>
      <c r="D5405" t="s">
        <v>1463</v>
      </c>
      <c r="E5405" t="s">
        <v>982</v>
      </c>
      <c r="F5405" t="s">
        <v>976</v>
      </c>
      <c r="G5405" t="s">
        <v>977</v>
      </c>
      <c r="H5405">
        <v>512</v>
      </c>
    </row>
    <row r="5406" spans="2:8" x14ac:dyDescent="0.3">
      <c r="B5406" t="s">
        <v>1390</v>
      </c>
      <c r="C5406" t="s">
        <v>1461</v>
      </c>
      <c r="D5406" t="s">
        <v>1463</v>
      </c>
      <c r="E5406" t="s">
        <v>975</v>
      </c>
      <c r="F5406" t="s">
        <v>976</v>
      </c>
      <c r="G5406" t="s">
        <v>987</v>
      </c>
      <c r="H5406">
        <v>228</v>
      </c>
    </row>
    <row r="5407" spans="2:8" x14ac:dyDescent="0.3">
      <c r="B5407" t="s">
        <v>1390</v>
      </c>
      <c r="C5407" t="s">
        <v>1461</v>
      </c>
      <c r="D5407" t="s">
        <v>1463</v>
      </c>
      <c r="E5407" t="s">
        <v>982</v>
      </c>
      <c r="F5407" t="s">
        <v>976</v>
      </c>
      <c r="G5407" t="s">
        <v>987</v>
      </c>
      <c r="H5407">
        <v>240</v>
      </c>
    </row>
    <row r="5408" spans="2:8" x14ac:dyDescent="0.3">
      <c r="B5408" t="s">
        <v>1390</v>
      </c>
      <c r="C5408" t="s">
        <v>1461</v>
      </c>
      <c r="D5408" t="s">
        <v>1463</v>
      </c>
      <c r="E5408" t="s">
        <v>975</v>
      </c>
      <c r="F5408" t="s">
        <v>976</v>
      </c>
      <c r="G5408" t="s">
        <v>995</v>
      </c>
      <c r="H5408">
        <v>2024</v>
      </c>
    </row>
    <row r="5409" spans="2:8" x14ac:dyDescent="0.3">
      <c r="B5409" t="s">
        <v>1390</v>
      </c>
      <c r="C5409" t="s">
        <v>1461</v>
      </c>
      <c r="D5409" t="s">
        <v>1463</v>
      </c>
      <c r="E5409" t="s">
        <v>982</v>
      </c>
      <c r="F5409" t="s">
        <v>976</v>
      </c>
      <c r="G5409" t="s">
        <v>995</v>
      </c>
      <c r="H5409">
        <v>2136</v>
      </c>
    </row>
    <row r="5410" spans="2:8" x14ac:dyDescent="0.3">
      <c r="B5410" t="s">
        <v>1390</v>
      </c>
      <c r="C5410" t="s">
        <v>1461</v>
      </c>
      <c r="D5410" t="s">
        <v>1463</v>
      </c>
      <c r="E5410" t="s">
        <v>975</v>
      </c>
      <c r="F5410" t="s">
        <v>998</v>
      </c>
      <c r="G5410" t="s">
        <v>977</v>
      </c>
      <c r="H5410">
        <v>3</v>
      </c>
    </row>
    <row r="5411" spans="2:8" x14ac:dyDescent="0.3">
      <c r="B5411" t="s">
        <v>1390</v>
      </c>
      <c r="C5411" t="s">
        <v>1461</v>
      </c>
      <c r="D5411" t="s">
        <v>1463</v>
      </c>
      <c r="E5411" t="s">
        <v>982</v>
      </c>
      <c r="F5411" t="s">
        <v>998</v>
      </c>
      <c r="G5411" t="s">
        <v>977</v>
      </c>
      <c r="H5411">
        <v>6</v>
      </c>
    </row>
    <row r="5412" spans="2:8" x14ac:dyDescent="0.3">
      <c r="B5412" t="s">
        <v>1390</v>
      </c>
      <c r="C5412" t="s">
        <v>1461</v>
      </c>
      <c r="D5412" t="s">
        <v>1463</v>
      </c>
      <c r="E5412" t="s">
        <v>975</v>
      </c>
      <c r="F5412" t="s">
        <v>998</v>
      </c>
      <c r="G5412" t="s">
        <v>987</v>
      </c>
      <c r="H5412">
        <v>2</v>
      </c>
    </row>
    <row r="5413" spans="2:8" x14ac:dyDescent="0.3">
      <c r="B5413" t="s">
        <v>1390</v>
      </c>
      <c r="C5413" t="s">
        <v>1461</v>
      </c>
      <c r="D5413" t="s">
        <v>1463</v>
      </c>
      <c r="E5413" t="s">
        <v>982</v>
      </c>
      <c r="F5413" t="s">
        <v>998</v>
      </c>
      <c r="G5413" t="s">
        <v>987</v>
      </c>
      <c r="H5413">
        <v>2</v>
      </c>
    </row>
    <row r="5414" spans="2:8" x14ac:dyDescent="0.3">
      <c r="B5414" t="s">
        <v>1390</v>
      </c>
      <c r="C5414" t="s">
        <v>1461</v>
      </c>
      <c r="D5414" t="s">
        <v>1463</v>
      </c>
      <c r="E5414" t="s">
        <v>975</v>
      </c>
      <c r="F5414" t="s">
        <v>998</v>
      </c>
      <c r="G5414" t="s">
        <v>995</v>
      </c>
      <c r="H5414">
        <v>54</v>
      </c>
    </row>
    <row r="5415" spans="2:8" x14ac:dyDescent="0.3">
      <c r="B5415" t="s">
        <v>1390</v>
      </c>
      <c r="C5415" t="s">
        <v>1461</v>
      </c>
      <c r="D5415" t="s">
        <v>1463</v>
      </c>
      <c r="E5415" t="s">
        <v>982</v>
      </c>
      <c r="F5415" t="s">
        <v>998</v>
      </c>
      <c r="G5415" t="s">
        <v>995</v>
      </c>
      <c r="H5415">
        <v>61</v>
      </c>
    </row>
    <row r="5416" spans="2:8" x14ac:dyDescent="0.3">
      <c r="B5416" t="s">
        <v>1390</v>
      </c>
      <c r="C5416" t="s">
        <v>1461</v>
      </c>
      <c r="D5416" t="s">
        <v>1464</v>
      </c>
      <c r="E5416" t="s">
        <v>975</v>
      </c>
      <c r="F5416" t="s">
        <v>976</v>
      </c>
      <c r="G5416" t="s">
        <v>977</v>
      </c>
      <c r="H5416">
        <v>278</v>
      </c>
    </row>
    <row r="5417" spans="2:8" x14ac:dyDescent="0.3">
      <c r="B5417" t="s">
        <v>1390</v>
      </c>
      <c r="C5417" t="s">
        <v>1461</v>
      </c>
      <c r="D5417" t="s">
        <v>1464</v>
      </c>
      <c r="E5417" t="s">
        <v>982</v>
      </c>
      <c r="F5417" t="s">
        <v>976</v>
      </c>
      <c r="G5417" t="s">
        <v>977</v>
      </c>
      <c r="H5417">
        <v>276</v>
      </c>
    </row>
    <row r="5418" spans="2:8" x14ac:dyDescent="0.3">
      <c r="B5418" t="s">
        <v>1390</v>
      </c>
      <c r="C5418" t="s">
        <v>1461</v>
      </c>
      <c r="D5418" t="s">
        <v>1464</v>
      </c>
      <c r="E5418" t="s">
        <v>975</v>
      </c>
      <c r="F5418" t="s">
        <v>976</v>
      </c>
      <c r="G5418" t="s">
        <v>987</v>
      </c>
      <c r="H5418">
        <v>109</v>
      </c>
    </row>
    <row r="5419" spans="2:8" x14ac:dyDescent="0.3">
      <c r="B5419" t="s">
        <v>1390</v>
      </c>
      <c r="C5419" t="s">
        <v>1461</v>
      </c>
      <c r="D5419" t="s">
        <v>1464</v>
      </c>
      <c r="E5419" t="s">
        <v>982</v>
      </c>
      <c r="F5419" t="s">
        <v>976</v>
      </c>
      <c r="G5419" t="s">
        <v>987</v>
      </c>
      <c r="H5419">
        <v>130</v>
      </c>
    </row>
    <row r="5420" spans="2:8" x14ac:dyDescent="0.3">
      <c r="B5420" t="s">
        <v>1390</v>
      </c>
      <c r="C5420" t="s">
        <v>1461</v>
      </c>
      <c r="D5420" t="s">
        <v>1464</v>
      </c>
      <c r="E5420" t="s">
        <v>975</v>
      </c>
      <c r="F5420" t="s">
        <v>976</v>
      </c>
      <c r="G5420" t="s">
        <v>995</v>
      </c>
      <c r="H5420">
        <v>1031</v>
      </c>
    </row>
    <row r="5421" spans="2:8" x14ac:dyDescent="0.3">
      <c r="B5421" t="s">
        <v>1390</v>
      </c>
      <c r="C5421" t="s">
        <v>1461</v>
      </c>
      <c r="D5421" t="s">
        <v>1464</v>
      </c>
      <c r="E5421" t="s">
        <v>982</v>
      </c>
      <c r="F5421" t="s">
        <v>976</v>
      </c>
      <c r="G5421" t="s">
        <v>995</v>
      </c>
      <c r="H5421">
        <v>1113</v>
      </c>
    </row>
    <row r="5422" spans="2:8" x14ac:dyDescent="0.3">
      <c r="B5422" t="s">
        <v>1390</v>
      </c>
      <c r="C5422" t="s">
        <v>1461</v>
      </c>
      <c r="D5422" t="s">
        <v>1464</v>
      </c>
      <c r="E5422" t="s">
        <v>975</v>
      </c>
      <c r="F5422" t="s">
        <v>998</v>
      </c>
      <c r="G5422" t="s">
        <v>977</v>
      </c>
      <c r="H5422">
        <v>2</v>
      </c>
    </row>
    <row r="5423" spans="2:8" x14ac:dyDescent="0.3">
      <c r="B5423" t="s">
        <v>1390</v>
      </c>
      <c r="C5423" t="s">
        <v>1461</v>
      </c>
      <c r="D5423" t="s">
        <v>1464</v>
      </c>
      <c r="E5423" t="s">
        <v>982</v>
      </c>
      <c r="F5423" t="s">
        <v>998</v>
      </c>
      <c r="G5423" t="s">
        <v>977</v>
      </c>
      <c r="H5423">
        <v>1</v>
      </c>
    </row>
    <row r="5424" spans="2:8" x14ac:dyDescent="0.3">
      <c r="B5424" t="s">
        <v>1390</v>
      </c>
      <c r="C5424" t="s">
        <v>1461</v>
      </c>
      <c r="D5424" t="s">
        <v>1464</v>
      </c>
      <c r="E5424" t="s">
        <v>975</v>
      </c>
      <c r="F5424" t="s">
        <v>998</v>
      </c>
      <c r="G5424" t="s">
        <v>987</v>
      </c>
      <c r="H5424">
        <v>3</v>
      </c>
    </row>
    <row r="5425" spans="2:8" x14ac:dyDescent="0.3">
      <c r="B5425" t="s">
        <v>1390</v>
      </c>
      <c r="C5425" t="s">
        <v>1461</v>
      </c>
      <c r="D5425" t="s">
        <v>1464</v>
      </c>
      <c r="E5425" t="s">
        <v>982</v>
      </c>
      <c r="F5425" t="s">
        <v>998</v>
      </c>
      <c r="G5425" t="s">
        <v>987</v>
      </c>
      <c r="H5425">
        <v>4</v>
      </c>
    </row>
    <row r="5426" spans="2:8" x14ac:dyDescent="0.3">
      <c r="B5426" t="s">
        <v>1390</v>
      </c>
      <c r="C5426" t="s">
        <v>1461</v>
      </c>
      <c r="D5426" t="s">
        <v>1464</v>
      </c>
      <c r="E5426" t="s">
        <v>975</v>
      </c>
      <c r="F5426" t="s">
        <v>998</v>
      </c>
      <c r="G5426" t="s">
        <v>995</v>
      </c>
      <c r="H5426">
        <v>50</v>
      </c>
    </row>
    <row r="5427" spans="2:8" x14ac:dyDescent="0.3">
      <c r="B5427" t="s">
        <v>1390</v>
      </c>
      <c r="C5427" t="s">
        <v>1461</v>
      </c>
      <c r="D5427" t="s">
        <v>1464</v>
      </c>
      <c r="E5427" t="s">
        <v>982</v>
      </c>
      <c r="F5427" t="s">
        <v>998</v>
      </c>
      <c r="G5427" t="s">
        <v>995</v>
      </c>
      <c r="H5427">
        <v>40</v>
      </c>
    </row>
    <row r="5428" spans="2:8" x14ac:dyDescent="0.3">
      <c r="B5428" t="s">
        <v>1390</v>
      </c>
      <c r="C5428" t="s">
        <v>1461</v>
      </c>
      <c r="D5428" t="s">
        <v>1465</v>
      </c>
      <c r="E5428" t="s">
        <v>975</v>
      </c>
      <c r="F5428" t="s">
        <v>976</v>
      </c>
      <c r="G5428" t="s">
        <v>977</v>
      </c>
      <c r="H5428">
        <v>257</v>
      </c>
    </row>
    <row r="5429" spans="2:8" x14ac:dyDescent="0.3">
      <c r="B5429" t="s">
        <v>1390</v>
      </c>
      <c r="C5429" t="s">
        <v>1461</v>
      </c>
      <c r="D5429" t="s">
        <v>1465</v>
      </c>
      <c r="E5429" t="s">
        <v>982</v>
      </c>
      <c r="F5429" t="s">
        <v>976</v>
      </c>
      <c r="G5429" t="s">
        <v>977</v>
      </c>
      <c r="H5429">
        <v>238</v>
      </c>
    </row>
    <row r="5430" spans="2:8" x14ac:dyDescent="0.3">
      <c r="B5430" t="s">
        <v>1390</v>
      </c>
      <c r="C5430" t="s">
        <v>1461</v>
      </c>
      <c r="D5430" t="s">
        <v>1465</v>
      </c>
      <c r="E5430" t="s">
        <v>975</v>
      </c>
      <c r="F5430" t="s">
        <v>976</v>
      </c>
      <c r="G5430" t="s">
        <v>987</v>
      </c>
      <c r="H5430">
        <v>155</v>
      </c>
    </row>
    <row r="5431" spans="2:8" x14ac:dyDescent="0.3">
      <c r="B5431" t="s">
        <v>1390</v>
      </c>
      <c r="C5431" t="s">
        <v>1461</v>
      </c>
      <c r="D5431" t="s">
        <v>1465</v>
      </c>
      <c r="E5431" t="s">
        <v>982</v>
      </c>
      <c r="F5431" t="s">
        <v>976</v>
      </c>
      <c r="G5431" t="s">
        <v>987</v>
      </c>
      <c r="H5431">
        <v>141</v>
      </c>
    </row>
    <row r="5432" spans="2:8" x14ac:dyDescent="0.3">
      <c r="B5432" t="s">
        <v>1390</v>
      </c>
      <c r="C5432" t="s">
        <v>1461</v>
      </c>
      <c r="D5432" t="s">
        <v>1465</v>
      </c>
      <c r="E5432" t="s">
        <v>975</v>
      </c>
      <c r="F5432" t="s">
        <v>976</v>
      </c>
      <c r="G5432" t="s">
        <v>995</v>
      </c>
      <c r="H5432">
        <v>1034</v>
      </c>
    </row>
    <row r="5433" spans="2:8" x14ac:dyDescent="0.3">
      <c r="B5433" t="s">
        <v>1390</v>
      </c>
      <c r="C5433" t="s">
        <v>1461</v>
      </c>
      <c r="D5433" t="s">
        <v>1465</v>
      </c>
      <c r="E5433" t="s">
        <v>982</v>
      </c>
      <c r="F5433" t="s">
        <v>976</v>
      </c>
      <c r="G5433" t="s">
        <v>995</v>
      </c>
      <c r="H5433">
        <v>1018</v>
      </c>
    </row>
    <row r="5434" spans="2:8" x14ac:dyDescent="0.3">
      <c r="B5434" t="s">
        <v>1390</v>
      </c>
      <c r="C5434" t="s">
        <v>1461</v>
      </c>
      <c r="D5434" t="s">
        <v>1465</v>
      </c>
      <c r="E5434" t="s">
        <v>975</v>
      </c>
      <c r="F5434" t="s">
        <v>998</v>
      </c>
      <c r="G5434" t="s">
        <v>977</v>
      </c>
      <c r="H5434">
        <v>2</v>
      </c>
    </row>
    <row r="5435" spans="2:8" x14ac:dyDescent="0.3">
      <c r="B5435" t="s">
        <v>1390</v>
      </c>
      <c r="C5435" t="s">
        <v>1461</v>
      </c>
      <c r="D5435" t="s">
        <v>1465</v>
      </c>
      <c r="E5435" t="s">
        <v>982</v>
      </c>
      <c r="F5435" t="s">
        <v>998</v>
      </c>
      <c r="G5435" t="s">
        <v>977</v>
      </c>
      <c r="H5435">
        <v>1</v>
      </c>
    </row>
    <row r="5436" spans="2:8" x14ac:dyDescent="0.3">
      <c r="B5436" t="s">
        <v>1390</v>
      </c>
      <c r="C5436" t="s">
        <v>1461</v>
      </c>
      <c r="D5436" t="s">
        <v>1465</v>
      </c>
      <c r="E5436" t="s">
        <v>975</v>
      </c>
      <c r="F5436" t="s">
        <v>998</v>
      </c>
      <c r="G5436" t="s">
        <v>987</v>
      </c>
      <c r="H5436">
        <v>0</v>
      </c>
    </row>
    <row r="5437" spans="2:8" x14ac:dyDescent="0.3">
      <c r="B5437" t="s">
        <v>1390</v>
      </c>
      <c r="C5437" t="s">
        <v>1461</v>
      </c>
      <c r="D5437" t="s">
        <v>1465</v>
      </c>
      <c r="E5437" t="s">
        <v>982</v>
      </c>
      <c r="F5437" t="s">
        <v>998</v>
      </c>
      <c r="G5437" t="s">
        <v>987</v>
      </c>
      <c r="H5437">
        <v>2</v>
      </c>
    </row>
    <row r="5438" spans="2:8" x14ac:dyDescent="0.3">
      <c r="B5438" t="s">
        <v>1390</v>
      </c>
      <c r="C5438" t="s">
        <v>1461</v>
      </c>
      <c r="D5438" t="s">
        <v>1465</v>
      </c>
      <c r="E5438" t="s">
        <v>975</v>
      </c>
      <c r="F5438" t="s">
        <v>998</v>
      </c>
      <c r="G5438" t="s">
        <v>995</v>
      </c>
      <c r="H5438">
        <v>43</v>
      </c>
    </row>
    <row r="5439" spans="2:8" x14ac:dyDescent="0.3">
      <c r="B5439" t="s">
        <v>1390</v>
      </c>
      <c r="C5439" t="s">
        <v>1461</v>
      </c>
      <c r="D5439" t="s">
        <v>1465</v>
      </c>
      <c r="E5439" t="s">
        <v>982</v>
      </c>
      <c r="F5439" t="s">
        <v>998</v>
      </c>
      <c r="G5439" t="s">
        <v>995</v>
      </c>
      <c r="H5439">
        <v>43</v>
      </c>
    </row>
    <row r="5440" spans="2:8" x14ac:dyDescent="0.3">
      <c r="B5440" t="s">
        <v>1390</v>
      </c>
      <c r="C5440" t="s">
        <v>1461</v>
      </c>
      <c r="D5440" t="s">
        <v>1466</v>
      </c>
      <c r="E5440" t="s">
        <v>975</v>
      </c>
      <c r="F5440" t="s">
        <v>976</v>
      </c>
      <c r="G5440" t="s">
        <v>977</v>
      </c>
      <c r="H5440">
        <v>267</v>
      </c>
    </row>
    <row r="5441" spans="2:8" x14ac:dyDescent="0.3">
      <c r="B5441" t="s">
        <v>1390</v>
      </c>
      <c r="C5441" t="s">
        <v>1461</v>
      </c>
      <c r="D5441" t="s">
        <v>1466</v>
      </c>
      <c r="E5441" t="s">
        <v>982</v>
      </c>
      <c r="F5441" t="s">
        <v>976</v>
      </c>
      <c r="G5441" t="s">
        <v>977</v>
      </c>
      <c r="H5441">
        <v>240</v>
      </c>
    </row>
    <row r="5442" spans="2:8" x14ac:dyDescent="0.3">
      <c r="B5442" t="s">
        <v>1390</v>
      </c>
      <c r="C5442" t="s">
        <v>1461</v>
      </c>
      <c r="D5442" t="s">
        <v>1466</v>
      </c>
      <c r="E5442" t="s">
        <v>975</v>
      </c>
      <c r="F5442" t="s">
        <v>976</v>
      </c>
      <c r="G5442" t="s">
        <v>987</v>
      </c>
      <c r="H5442">
        <v>140</v>
      </c>
    </row>
    <row r="5443" spans="2:8" x14ac:dyDescent="0.3">
      <c r="B5443" t="s">
        <v>1390</v>
      </c>
      <c r="C5443" t="s">
        <v>1461</v>
      </c>
      <c r="D5443" t="s">
        <v>1466</v>
      </c>
      <c r="E5443" t="s">
        <v>982</v>
      </c>
      <c r="F5443" t="s">
        <v>976</v>
      </c>
      <c r="G5443" t="s">
        <v>987</v>
      </c>
      <c r="H5443">
        <v>164</v>
      </c>
    </row>
    <row r="5444" spans="2:8" x14ac:dyDescent="0.3">
      <c r="B5444" t="s">
        <v>1390</v>
      </c>
      <c r="C5444" t="s">
        <v>1461</v>
      </c>
      <c r="D5444" t="s">
        <v>1466</v>
      </c>
      <c r="E5444" t="s">
        <v>975</v>
      </c>
      <c r="F5444" t="s">
        <v>976</v>
      </c>
      <c r="G5444" t="s">
        <v>995</v>
      </c>
      <c r="H5444">
        <v>1110</v>
      </c>
    </row>
    <row r="5445" spans="2:8" x14ac:dyDescent="0.3">
      <c r="B5445" t="s">
        <v>1390</v>
      </c>
      <c r="C5445" t="s">
        <v>1461</v>
      </c>
      <c r="D5445" t="s">
        <v>1466</v>
      </c>
      <c r="E5445" t="s">
        <v>982</v>
      </c>
      <c r="F5445" t="s">
        <v>976</v>
      </c>
      <c r="G5445" t="s">
        <v>995</v>
      </c>
      <c r="H5445">
        <v>1145</v>
      </c>
    </row>
    <row r="5446" spans="2:8" x14ac:dyDescent="0.3">
      <c r="B5446" t="s">
        <v>1390</v>
      </c>
      <c r="C5446" t="s">
        <v>1461</v>
      </c>
      <c r="D5446" t="s">
        <v>1466</v>
      </c>
      <c r="E5446" t="s">
        <v>975</v>
      </c>
      <c r="F5446" t="s">
        <v>998</v>
      </c>
      <c r="G5446" t="s">
        <v>977</v>
      </c>
      <c r="H5446">
        <v>4</v>
      </c>
    </row>
    <row r="5447" spans="2:8" x14ac:dyDescent="0.3">
      <c r="B5447" t="s">
        <v>1390</v>
      </c>
      <c r="C5447" t="s">
        <v>1461</v>
      </c>
      <c r="D5447" t="s">
        <v>1466</v>
      </c>
      <c r="E5447" t="s">
        <v>982</v>
      </c>
      <c r="F5447" t="s">
        <v>998</v>
      </c>
      <c r="G5447" t="s">
        <v>977</v>
      </c>
      <c r="H5447">
        <v>2</v>
      </c>
    </row>
    <row r="5448" spans="2:8" x14ac:dyDescent="0.3">
      <c r="B5448" t="s">
        <v>1390</v>
      </c>
      <c r="C5448" t="s">
        <v>1461</v>
      </c>
      <c r="D5448" t="s">
        <v>1466</v>
      </c>
      <c r="E5448" t="s">
        <v>975</v>
      </c>
      <c r="F5448" t="s">
        <v>998</v>
      </c>
      <c r="G5448" t="s">
        <v>987</v>
      </c>
      <c r="H5448">
        <v>2</v>
      </c>
    </row>
    <row r="5449" spans="2:8" x14ac:dyDescent="0.3">
      <c r="B5449" t="s">
        <v>1390</v>
      </c>
      <c r="C5449" t="s">
        <v>1461</v>
      </c>
      <c r="D5449" t="s">
        <v>1466</v>
      </c>
      <c r="E5449" t="s">
        <v>982</v>
      </c>
      <c r="F5449" t="s">
        <v>998</v>
      </c>
      <c r="G5449" t="s">
        <v>987</v>
      </c>
      <c r="H5449">
        <v>4</v>
      </c>
    </row>
    <row r="5450" spans="2:8" x14ac:dyDescent="0.3">
      <c r="B5450" t="s">
        <v>1390</v>
      </c>
      <c r="C5450" t="s">
        <v>1461</v>
      </c>
      <c r="D5450" t="s">
        <v>1466</v>
      </c>
      <c r="E5450" t="s">
        <v>975</v>
      </c>
      <c r="F5450" t="s">
        <v>998</v>
      </c>
      <c r="G5450" t="s">
        <v>995</v>
      </c>
      <c r="H5450">
        <v>59</v>
      </c>
    </row>
    <row r="5451" spans="2:8" x14ac:dyDescent="0.3">
      <c r="B5451" t="s">
        <v>1390</v>
      </c>
      <c r="C5451" t="s">
        <v>1461</v>
      </c>
      <c r="D5451" t="s">
        <v>1466</v>
      </c>
      <c r="E5451" t="s">
        <v>982</v>
      </c>
      <c r="F5451" t="s">
        <v>998</v>
      </c>
      <c r="G5451" t="s">
        <v>995</v>
      </c>
      <c r="H5451">
        <v>46</v>
      </c>
    </row>
    <row r="5452" spans="2:8" x14ac:dyDescent="0.3">
      <c r="B5452" t="s">
        <v>1390</v>
      </c>
      <c r="C5452" t="s">
        <v>1461</v>
      </c>
      <c r="D5452" t="s">
        <v>1467</v>
      </c>
      <c r="E5452" t="s">
        <v>975</v>
      </c>
      <c r="F5452" t="s">
        <v>976</v>
      </c>
      <c r="G5452" t="s">
        <v>977</v>
      </c>
      <c r="H5452">
        <v>352</v>
      </c>
    </row>
    <row r="5453" spans="2:8" x14ac:dyDescent="0.3">
      <c r="B5453" t="s">
        <v>1390</v>
      </c>
      <c r="C5453" t="s">
        <v>1461</v>
      </c>
      <c r="D5453" t="s">
        <v>1467</v>
      </c>
      <c r="E5453" t="s">
        <v>982</v>
      </c>
      <c r="F5453" t="s">
        <v>976</v>
      </c>
      <c r="G5453" t="s">
        <v>977</v>
      </c>
      <c r="H5453">
        <v>334</v>
      </c>
    </row>
    <row r="5454" spans="2:8" x14ac:dyDescent="0.3">
      <c r="B5454" t="s">
        <v>1390</v>
      </c>
      <c r="C5454" t="s">
        <v>1461</v>
      </c>
      <c r="D5454" t="s">
        <v>1467</v>
      </c>
      <c r="E5454" t="s">
        <v>975</v>
      </c>
      <c r="F5454" t="s">
        <v>976</v>
      </c>
      <c r="G5454" t="s">
        <v>987</v>
      </c>
      <c r="H5454">
        <v>104</v>
      </c>
    </row>
    <row r="5455" spans="2:8" x14ac:dyDescent="0.3">
      <c r="B5455" t="s">
        <v>1390</v>
      </c>
      <c r="C5455" t="s">
        <v>1461</v>
      </c>
      <c r="D5455" t="s">
        <v>1467</v>
      </c>
      <c r="E5455" t="s">
        <v>982</v>
      </c>
      <c r="F5455" t="s">
        <v>976</v>
      </c>
      <c r="G5455" t="s">
        <v>987</v>
      </c>
      <c r="H5455">
        <v>140</v>
      </c>
    </row>
    <row r="5456" spans="2:8" x14ac:dyDescent="0.3">
      <c r="B5456" t="s">
        <v>1390</v>
      </c>
      <c r="C5456" t="s">
        <v>1461</v>
      </c>
      <c r="D5456" t="s">
        <v>1467</v>
      </c>
      <c r="E5456" t="s">
        <v>975</v>
      </c>
      <c r="F5456" t="s">
        <v>976</v>
      </c>
      <c r="G5456" t="s">
        <v>995</v>
      </c>
      <c r="H5456">
        <v>1092</v>
      </c>
    </row>
    <row r="5457" spans="2:8" x14ac:dyDescent="0.3">
      <c r="B5457" t="s">
        <v>1390</v>
      </c>
      <c r="C5457" t="s">
        <v>1461</v>
      </c>
      <c r="D5457" t="s">
        <v>1467</v>
      </c>
      <c r="E5457" t="s">
        <v>982</v>
      </c>
      <c r="F5457" t="s">
        <v>976</v>
      </c>
      <c r="G5457" t="s">
        <v>995</v>
      </c>
      <c r="H5457">
        <v>1102</v>
      </c>
    </row>
    <row r="5458" spans="2:8" x14ac:dyDescent="0.3">
      <c r="B5458" t="s">
        <v>1390</v>
      </c>
      <c r="C5458" t="s">
        <v>1461</v>
      </c>
      <c r="D5458" t="s">
        <v>1467</v>
      </c>
      <c r="E5458" t="s">
        <v>975</v>
      </c>
      <c r="F5458" t="s">
        <v>998</v>
      </c>
      <c r="G5458" t="s">
        <v>977</v>
      </c>
      <c r="H5458">
        <v>3</v>
      </c>
    </row>
    <row r="5459" spans="2:8" x14ac:dyDescent="0.3">
      <c r="B5459" t="s">
        <v>1390</v>
      </c>
      <c r="C5459" t="s">
        <v>1461</v>
      </c>
      <c r="D5459" t="s">
        <v>1467</v>
      </c>
      <c r="E5459" t="s">
        <v>982</v>
      </c>
      <c r="F5459" t="s">
        <v>998</v>
      </c>
      <c r="G5459" t="s">
        <v>977</v>
      </c>
      <c r="H5459">
        <v>4</v>
      </c>
    </row>
    <row r="5460" spans="2:8" x14ac:dyDescent="0.3">
      <c r="B5460" t="s">
        <v>1390</v>
      </c>
      <c r="C5460" t="s">
        <v>1461</v>
      </c>
      <c r="D5460" t="s">
        <v>1467</v>
      </c>
      <c r="E5460" t="s">
        <v>975</v>
      </c>
      <c r="F5460" t="s">
        <v>998</v>
      </c>
      <c r="G5460" t="s">
        <v>987</v>
      </c>
      <c r="H5460">
        <v>2</v>
      </c>
    </row>
    <row r="5461" spans="2:8" x14ac:dyDescent="0.3">
      <c r="B5461" t="s">
        <v>1390</v>
      </c>
      <c r="C5461" t="s">
        <v>1461</v>
      </c>
      <c r="D5461" t="s">
        <v>1467</v>
      </c>
      <c r="E5461" t="s">
        <v>982</v>
      </c>
      <c r="F5461" t="s">
        <v>998</v>
      </c>
      <c r="G5461" t="s">
        <v>987</v>
      </c>
      <c r="H5461">
        <v>2</v>
      </c>
    </row>
    <row r="5462" spans="2:8" x14ac:dyDescent="0.3">
      <c r="B5462" t="s">
        <v>1390</v>
      </c>
      <c r="C5462" t="s">
        <v>1461</v>
      </c>
      <c r="D5462" t="s">
        <v>1467</v>
      </c>
      <c r="E5462" t="s">
        <v>975</v>
      </c>
      <c r="F5462" t="s">
        <v>998</v>
      </c>
      <c r="G5462" t="s">
        <v>995</v>
      </c>
      <c r="H5462">
        <v>26</v>
      </c>
    </row>
    <row r="5463" spans="2:8" x14ac:dyDescent="0.3">
      <c r="B5463" t="s">
        <v>1390</v>
      </c>
      <c r="C5463" t="s">
        <v>1461</v>
      </c>
      <c r="D5463" t="s">
        <v>1467</v>
      </c>
      <c r="E5463" t="s">
        <v>982</v>
      </c>
      <c r="F5463" t="s">
        <v>998</v>
      </c>
      <c r="G5463" t="s">
        <v>995</v>
      </c>
      <c r="H5463">
        <v>36</v>
      </c>
    </row>
    <row r="5464" spans="2:8" x14ac:dyDescent="0.3">
      <c r="B5464" t="s">
        <v>1390</v>
      </c>
      <c r="C5464" t="s">
        <v>1461</v>
      </c>
      <c r="D5464" t="s">
        <v>1468</v>
      </c>
      <c r="E5464" t="s">
        <v>975</v>
      </c>
      <c r="F5464" t="s">
        <v>976</v>
      </c>
      <c r="G5464" t="s">
        <v>977</v>
      </c>
      <c r="H5464">
        <v>1376</v>
      </c>
    </row>
    <row r="5465" spans="2:8" x14ac:dyDescent="0.3">
      <c r="B5465" t="s">
        <v>1390</v>
      </c>
      <c r="C5465" t="s">
        <v>1461</v>
      </c>
      <c r="D5465" t="s">
        <v>1468</v>
      </c>
      <c r="E5465" t="s">
        <v>982</v>
      </c>
      <c r="F5465" t="s">
        <v>976</v>
      </c>
      <c r="G5465" t="s">
        <v>977</v>
      </c>
      <c r="H5465">
        <v>1318</v>
      </c>
    </row>
    <row r="5466" spans="2:8" x14ac:dyDescent="0.3">
      <c r="B5466" t="s">
        <v>1390</v>
      </c>
      <c r="C5466" t="s">
        <v>1461</v>
      </c>
      <c r="D5466" t="s">
        <v>1468</v>
      </c>
      <c r="E5466" t="s">
        <v>975</v>
      </c>
      <c r="F5466" t="s">
        <v>976</v>
      </c>
      <c r="G5466" t="s">
        <v>987</v>
      </c>
      <c r="H5466">
        <v>631</v>
      </c>
    </row>
    <row r="5467" spans="2:8" x14ac:dyDescent="0.3">
      <c r="B5467" t="s">
        <v>1390</v>
      </c>
      <c r="C5467" t="s">
        <v>1461</v>
      </c>
      <c r="D5467" t="s">
        <v>1468</v>
      </c>
      <c r="E5467" t="s">
        <v>982</v>
      </c>
      <c r="F5467" t="s">
        <v>976</v>
      </c>
      <c r="G5467" t="s">
        <v>987</v>
      </c>
      <c r="H5467">
        <v>657</v>
      </c>
    </row>
    <row r="5468" spans="2:8" x14ac:dyDescent="0.3">
      <c r="B5468" t="s">
        <v>1390</v>
      </c>
      <c r="C5468" t="s">
        <v>1461</v>
      </c>
      <c r="D5468" t="s">
        <v>1468</v>
      </c>
      <c r="E5468" t="s">
        <v>975</v>
      </c>
      <c r="F5468" t="s">
        <v>976</v>
      </c>
      <c r="G5468" t="s">
        <v>995</v>
      </c>
      <c r="H5468">
        <v>5200</v>
      </c>
    </row>
    <row r="5469" spans="2:8" x14ac:dyDescent="0.3">
      <c r="B5469" t="s">
        <v>1390</v>
      </c>
      <c r="C5469" t="s">
        <v>1461</v>
      </c>
      <c r="D5469" t="s">
        <v>1468</v>
      </c>
      <c r="E5469" t="s">
        <v>982</v>
      </c>
      <c r="F5469" t="s">
        <v>976</v>
      </c>
      <c r="G5469" t="s">
        <v>995</v>
      </c>
      <c r="H5469">
        <v>5703</v>
      </c>
    </row>
    <row r="5470" spans="2:8" x14ac:dyDescent="0.3">
      <c r="B5470" t="s">
        <v>1390</v>
      </c>
      <c r="C5470" t="s">
        <v>1461</v>
      </c>
      <c r="D5470" t="s">
        <v>1468</v>
      </c>
      <c r="E5470" t="s">
        <v>975</v>
      </c>
      <c r="F5470" t="s">
        <v>998</v>
      </c>
      <c r="G5470" t="s">
        <v>977</v>
      </c>
      <c r="H5470">
        <v>29</v>
      </c>
    </row>
    <row r="5471" spans="2:8" x14ac:dyDescent="0.3">
      <c r="B5471" t="s">
        <v>1390</v>
      </c>
      <c r="C5471" t="s">
        <v>1461</v>
      </c>
      <c r="D5471" t="s">
        <v>1468</v>
      </c>
      <c r="E5471" t="s">
        <v>982</v>
      </c>
      <c r="F5471" t="s">
        <v>998</v>
      </c>
      <c r="G5471" t="s">
        <v>977</v>
      </c>
      <c r="H5471">
        <v>32</v>
      </c>
    </row>
    <row r="5472" spans="2:8" x14ac:dyDescent="0.3">
      <c r="B5472" t="s">
        <v>1390</v>
      </c>
      <c r="C5472" t="s">
        <v>1461</v>
      </c>
      <c r="D5472" t="s">
        <v>1468</v>
      </c>
      <c r="E5472" t="s">
        <v>975</v>
      </c>
      <c r="F5472" t="s">
        <v>998</v>
      </c>
      <c r="G5472" t="s">
        <v>987</v>
      </c>
      <c r="H5472">
        <v>7</v>
      </c>
    </row>
    <row r="5473" spans="2:8" x14ac:dyDescent="0.3">
      <c r="B5473" t="s">
        <v>1390</v>
      </c>
      <c r="C5473" t="s">
        <v>1461</v>
      </c>
      <c r="D5473" t="s">
        <v>1468</v>
      </c>
      <c r="E5473" t="s">
        <v>982</v>
      </c>
      <c r="F5473" t="s">
        <v>998</v>
      </c>
      <c r="G5473" t="s">
        <v>987</v>
      </c>
      <c r="H5473">
        <v>21</v>
      </c>
    </row>
    <row r="5474" spans="2:8" x14ac:dyDescent="0.3">
      <c r="B5474" t="s">
        <v>1390</v>
      </c>
      <c r="C5474" t="s">
        <v>1461</v>
      </c>
      <c r="D5474" t="s">
        <v>1468</v>
      </c>
      <c r="E5474" t="s">
        <v>975</v>
      </c>
      <c r="F5474" t="s">
        <v>998</v>
      </c>
      <c r="G5474" t="s">
        <v>995</v>
      </c>
      <c r="H5474">
        <v>206</v>
      </c>
    </row>
    <row r="5475" spans="2:8" x14ac:dyDescent="0.3">
      <c r="B5475" t="s">
        <v>1390</v>
      </c>
      <c r="C5475" t="s">
        <v>1461</v>
      </c>
      <c r="D5475" t="s">
        <v>1468</v>
      </c>
      <c r="E5475" t="s">
        <v>982</v>
      </c>
      <c r="F5475" t="s">
        <v>998</v>
      </c>
      <c r="G5475" t="s">
        <v>995</v>
      </c>
      <c r="H5475">
        <v>224</v>
      </c>
    </row>
    <row r="5476" spans="2:8" x14ac:dyDescent="0.3">
      <c r="B5476" t="s">
        <v>1390</v>
      </c>
      <c r="C5476" t="s">
        <v>1461</v>
      </c>
      <c r="D5476" t="s">
        <v>1469</v>
      </c>
      <c r="E5476" t="s">
        <v>975</v>
      </c>
      <c r="F5476" t="s">
        <v>976</v>
      </c>
      <c r="G5476" t="s">
        <v>977</v>
      </c>
      <c r="H5476">
        <v>301</v>
      </c>
    </row>
    <row r="5477" spans="2:8" x14ac:dyDescent="0.3">
      <c r="B5477" t="s">
        <v>1390</v>
      </c>
      <c r="C5477" t="s">
        <v>1461</v>
      </c>
      <c r="D5477" t="s">
        <v>1469</v>
      </c>
      <c r="E5477" t="s">
        <v>982</v>
      </c>
      <c r="F5477" t="s">
        <v>976</v>
      </c>
      <c r="G5477" t="s">
        <v>977</v>
      </c>
      <c r="H5477">
        <v>291</v>
      </c>
    </row>
    <row r="5478" spans="2:8" x14ac:dyDescent="0.3">
      <c r="B5478" t="s">
        <v>1390</v>
      </c>
      <c r="C5478" t="s">
        <v>1461</v>
      </c>
      <c r="D5478" t="s">
        <v>1469</v>
      </c>
      <c r="E5478" t="s">
        <v>975</v>
      </c>
      <c r="F5478" t="s">
        <v>976</v>
      </c>
      <c r="G5478" t="s">
        <v>987</v>
      </c>
      <c r="H5478">
        <v>120</v>
      </c>
    </row>
    <row r="5479" spans="2:8" x14ac:dyDescent="0.3">
      <c r="B5479" t="s">
        <v>1390</v>
      </c>
      <c r="C5479" t="s">
        <v>1461</v>
      </c>
      <c r="D5479" t="s">
        <v>1469</v>
      </c>
      <c r="E5479" t="s">
        <v>982</v>
      </c>
      <c r="F5479" t="s">
        <v>976</v>
      </c>
      <c r="G5479" t="s">
        <v>987</v>
      </c>
      <c r="H5479">
        <v>124</v>
      </c>
    </row>
    <row r="5480" spans="2:8" x14ac:dyDescent="0.3">
      <c r="B5480" t="s">
        <v>1390</v>
      </c>
      <c r="C5480" t="s">
        <v>1461</v>
      </c>
      <c r="D5480" t="s">
        <v>1469</v>
      </c>
      <c r="E5480" t="s">
        <v>975</v>
      </c>
      <c r="F5480" t="s">
        <v>976</v>
      </c>
      <c r="G5480" t="s">
        <v>995</v>
      </c>
      <c r="H5480">
        <v>1078</v>
      </c>
    </row>
    <row r="5481" spans="2:8" x14ac:dyDescent="0.3">
      <c r="B5481" t="s">
        <v>1390</v>
      </c>
      <c r="C5481" t="s">
        <v>1461</v>
      </c>
      <c r="D5481" t="s">
        <v>1469</v>
      </c>
      <c r="E5481" t="s">
        <v>982</v>
      </c>
      <c r="F5481" t="s">
        <v>976</v>
      </c>
      <c r="G5481" t="s">
        <v>995</v>
      </c>
      <c r="H5481">
        <v>1169</v>
      </c>
    </row>
    <row r="5482" spans="2:8" x14ac:dyDescent="0.3">
      <c r="B5482" t="s">
        <v>1390</v>
      </c>
      <c r="C5482" t="s">
        <v>1461</v>
      </c>
      <c r="D5482" t="s">
        <v>1469</v>
      </c>
      <c r="E5482" t="s">
        <v>975</v>
      </c>
      <c r="F5482" t="s">
        <v>998</v>
      </c>
      <c r="G5482" t="s">
        <v>977</v>
      </c>
      <c r="H5482">
        <v>8</v>
      </c>
    </row>
    <row r="5483" spans="2:8" x14ac:dyDescent="0.3">
      <c r="B5483" t="s">
        <v>1390</v>
      </c>
      <c r="C5483" t="s">
        <v>1461</v>
      </c>
      <c r="D5483" t="s">
        <v>1469</v>
      </c>
      <c r="E5483" t="s">
        <v>982</v>
      </c>
      <c r="F5483" t="s">
        <v>998</v>
      </c>
      <c r="G5483" t="s">
        <v>977</v>
      </c>
      <c r="H5483">
        <v>6</v>
      </c>
    </row>
    <row r="5484" spans="2:8" x14ac:dyDescent="0.3">
      <c r="B5484" t="s">
        <v>1390</v>
      </c>
      <c r="C5484" t="s">
        <v>1461</v>
      </c>
      <c r="D5484" t="s">
        <v>1469</v>
      </c>
      <c r="E5484" t="s">
        <v>975</v>
      </c>
      <c r="F5484" t="s">
        <v>998</v>
      </c>
      <c r="G5484" t="s">
        <v>987</v>
      </c>
      <c r="H5484">
        <v>2</v>
      </c>
    </row>
    <row r="5485" spans="2:8" x14ac:dyDescent="0.3">
      <c r="B5485" t="s">
        <v>1390</v>
      </c>
      <c r="C5485" t="s">
        <v>1461</v>
      </c>
      <c r="D5485" t="s">
        <v>1469</v>
      </c>
      <c r="E5485" t="s">
        <v>982</v>
      </c>
      <c r="F5485" t="s">
        <v>998</v>
      </c>
      <c r="G5485" t="s">
        <v>987</v>
      </c>
      <c r="H5485">
        <v>2</v>
      </c>
    </row>
    <row r="5486" spans="2:8" x14ac:dyDescent="0.3">
      <c r="B5486" t="s">
        <v>1390</v>
      </c>
      <c r="C5486" t="s">
        <v>1461</v>
      </c>
      <c r="D5486" t="s">
        <v>1469</v>
      </c>
      <c r="E5486" t="s">
        <v>975</v>
      </c>
      <c r="F5486" t="s">
        <v>998</v>
      </c>
      <c r="G5486" t="s">
        <v>995</v>
      </c>
      <c r="H5486">
        <v>55</v>
      </c>
    </row>
    <row r="5487" spans="2:8" x14ac:dyDescent="0.3">
      <c r="B5487" t="s">
        <v>1390</v>
      </c>
      <c r="C5487" t="s">
        <v>1461</v>
      </c>
      <c r="D5487" t="s">
        <v>1469</v>
      </c>
      <c r="E5487" t="s">
        <v>982</v>
      </c>
      <c r="F5487" t="s">
        <v>998</v>
      </c>
      <c r="G5487" t="s">
        <v>995</v>
      </c>
      <c r="H5487">
        <v>54</v>
      </c>
    </row>
    <row r="5488" spans="2:8" x14ac:dyDescent="0.3">
      <c r="B5488" t="s">
        <v>1390</v>
      </c>
      <c r="C5488" t="s">
        <v>1461</v>
      </c>
      <c r="D5488" t="s">
        <v>1470</v>
      </c>
      <c r="E5488" t="s">
        <v>975</v>
      </c>
      <c r="F5488" t="s">
        <v>976</v>
      </c>
      <c r="G5488" t="s">
        <v>977</v>
      </c>
      <c r="H5488">
        <v>297</v>
      </c>
    </row>
    <row r="5489" spans="2:8" x14ac:dyDescent="0.3">
      <c r="B5489" t="s">
        <v>1390</v>
      </c>
      <c r="C5489" t="s">
        <v>1461</v>
      </c>
      <c r="D5489" t="s">
        <v>1470</v>
      </c>
      <c r="E5489" t="s">
        <v>982</v>
      </c>
      <c r="F5489" t="s">
        <v>976</v>
      </c>
      <c r="G5489" t="s">
        <v>977</v>
      </c>
      <c r="H5489">
        <v>336</v>
      </c>
    </row>
    <row r="5490" spans="2:8" x14ac:dyDescent="0.3">
      <c r="B5490" t="s">
        <v>1390</v>
      </c>
      <c r="C5490" t="s">
        <v>1461</v>
      </c>
      <c r="D5490" t="s">
        <v>1470</v>
      </c>
      <c r="E5490" t="s">
        <v>975</v>
      </c>
      <c r="F5490" t="s">
        <v>976</v>
      </c>
      <c r="G5490" t="s">
        <v>987</v>
      </c>
      <c r="H5490">
        <v>133</v>
      </c>
    </row>
    <row r="5491" spans="2:8" x14ac:dyDescent="0.3">
      <c r="B5491" t="s">
        <v>1390</v>
      </c>
      <c r="C5491" t="s">
        <v>1461</v>
      </c>
      <c r="D5491" t="s">
        <v>1470</v>
      </c>
      <c r="E5491" t="s">
        <v>982</v>
      </c>
      <c r="F5491" t="s">
        <v>976</v>
      </c>
      <c r="G5491" t="s">
        <v>987</v>
      </c>
      <c r="H5491">
        <v>132</v>
      </c>
    </row>
    <row r="5492" spans="2:8" x14ac:dyDescent="0.3">
      <c r="B5492" t="s">
        <v>1390</v>
      </c>
      <c r="C5492" t="s">
        <v>1461</v>
      </c>
      <c r="D5492" t="s">
        <v>1470</v>
      </c>
      <c r="E5492" t="s">
        <v>975</v>
      </c>
      <c r="F5492" t="s">
        <v>976</v>
      </c>
      <c r="G5492" t="s">
        <v>995</v>
      </c>
      <c r="H5492">
        <v>1234</v>
      </c>
    </row>
    <row r="5493" spans="2:8" x14ac:dyDescent="0.3">
      <c r="B5493" t="s">
        <v>1390</v>
      </c>
      <c r="C5493" t="s">
        <v>1461</v>
      </c>
      <c r="D5493" t="s">
        <v>1470</v>
      </c>
      <c r="E5493" t="s">
        <v>982</v>
      </c>
      <c r="F5493" t="s">
        <v>976</v>
      </c>
      <c r="G5493" t="s">
        <v>995</v>
      </c>
      <c r="H5493">
        <v>1329</v>
      </c>
    </row>
    <row r="5494" spans="2:8" x14ac:dyDescent="0.3">
      <c r="B5494" t="s">
        <v>1390</v>
      </c>
      <c r="C5494" t="s">
        <v>1461</v>
      </c>
      <c r="D5494" t="s">
        <v>1470</v>
      </c>
      <c r="E5494" t="s">
        <v>975</v>
      </c>
      <c r="F5494" t="s">
        <v>998</v>
      </c>
      <c r="G5494" t="s">
        <v>977</v>
      </c>
      <c r="H5494">
        <v>5</v>
      </c>
    </row>
    <row r="5495" spans="2:8" x14ac:dyDescent="0.3">
      <c r="B5495" t="s">
        <v>1390</v>
      </c>
      <c r="C5495" t="s">
        <v>1461</v>
      </c>
      <c r="D5495" t="s">
        <v>1470</v>
      </c>
      <c r="E5495" t="s">
        <v>982</v>
      </c>
      <c r="F5495" t="s">
        <v>998</v>
      </c>
      <c r="G5495" t="s">
        <v>977</v>
      </c>
      <c r="H5495">
        <v>9</v>
      </c>
    </row>
    <row r="5496" spans="2:8" x14ac:dyDescent="0.3">
      <c r="B5496" t="s">
        <v>1390</v>
      </c>
      <c r="C5496" t="s">
        <v>1461</v>
      </c>
      <c r="D5496" t="s">
        <v>1470</v>
      </c>
      <c r="E5496" t="s">
        <v>975</v>
      </c>
      <c r="F5496" t="s">
        <v>998</v>
      </c>
      <c r="G5496" t="s">
        <v>987</v>
      </c>
      <c r="H5496">
        <v>1</v>
      </c>
    </row>
    <row r="5497" spans="2:8" x14ac:dyDescent="0.3">
      <c r="B5497" t="s">
        <v>1390</v>
      </c>
      <c r="C5497" t="s">
        <v>1461</v>
      </c>
      <c r="D5497" t="s">
        <v>1470</v>
      </c>
      <c r="E5497" t="s">
        <v>982</v>
      </c>
      <c r="F5497" t="s">
        <v>998</v>
      </c>
      <c r="G5497" t="s">
        <v>987</v>
      </c>
      <c r="H5497">
        <v>1</v>
      </c>
    </row>
    <row r="5498" spans="2:8" x14ac:dyDescent="0.3">
      <c r="B5498" t="s">
        <v>1390</v>
      </c>
      <c r="C5498" t="s">
        <v>1461</v>
      </c>
      <c r="D5498" t="s">
        <v>1470</v>
      </c>
      <c r="E5498" t="s">
        <v>975</v>
      </c>
      <c r="F5498" t="s">
        <v>998</v>
      </c>
      <c r="G5498" t="s">
        <v>995</v>
      </c>
      <c r="H5498">
        <v>47</v>
      </c>
    </row>
    <row r="5499" spans="2:8" x14ac:dyDescent="0.3">
      <c r="B5499" t="s">
        <v>1390</v>
      </c>
      <c r="C5499" t="s">
        <v>1461</v>
      </c>
      <c r="D5499" t="s">
        <v>1470</v>
      </c>
      <c r="E5499" t="s">
        <v>982</v>
      </c>
      <c r="F5499" t="s">
        <v>998</v>
      </c>
      <c r="G5499" t="s">
        <v>995</v>
      </c>
      <c r="H5499">
        <v>46</v>
      </c>
    </row>
    <row r="5500" spans="2:8" x14ac:dyDescent="0.3">
      <c r="B5500" t="s">
        <v>1390</v>
      </c>
      <c r="C5500" t="s">
        <v>1461</v>
      </c>
      <c r="D5500" t="s">
        <v>1471</v>
      </c>
      <c r="E5500" t="s">
        <v>975</v>
      </c>
      <c r="F5500" t="s">
        <v>976</v>
      </c>
      <c r="G5500" t="s">
        <v>977</v>
      </c>
      <c r="H5500">
        <v>533</v>
      </c>
    </row>
    <row r="5501" spans="2:8" x14ac:dyDescent="0.3">
      <c r="B5501" t="s">
        <v>1390</v>
      </c>
      <c r="C5501" t="s">
        <v>1461</v>
      </c>
      <c r="D5501" t="s">
        <v>1471</v>
      </c>
      <c r="E5501" t="s">
        <v>982</v>
      </c>
      <c r="F5501" t="s">
        <v>976</v>
      </c>
      <c r="G5501" t="s">
        <v>977</v>
      </c>
      <c r="H5501">
        <v>500</v>
      </c>
    </row>
    <row r="5502" spans="2:8" x14ac:dyDescent="0.3">
      <c r="B5502" t="s">
        <v>1390</v>
      </c>
      <c r="C5502" t="s">
        <v>1461</v>
      </c>
      <c r="D5502" t="s">
        <v>1471</v>
      </c>
      <c r="E5502" t="s">
        <v>975</v>
      </c>
      <c r="F5502" t="s">
        <v>976</v>
      </c>
      <c r="G5502" t="s">
        <v>987</v>
      </c>
      <c r="H5502">
        <v>188</v>
      </c>
    </row>
    <row r="5503" spans="2:8" x14ac:dyDescent="0.3">
      <c r="B5503" t="s">
        <v>1390</v>
      </c>
      <c r="C5503" t="s">
        <v>1461</v>
      </c>
      <c r="D5503" t="s">
        <v>1471</v>
      </c>
      <c r="E5503" t="s">
        <v>982</v>
      </c>
      <c r="F5503" t="s">
        <v>976</v>
      </c>
      <c r="G5503" t="s">
        <v>987</v>
      </c>
      <c r="H5503">
        <v>216</v>
      </c>
    </row>
    <row r="5504" spans="2:8" x14ac:dyDescent="0.3">
      <c r="B5504" t="s">
        <v>1390</v>
      </c>
      <c r="C5504" t="s">
        <v>1461</v>
      </c>
      <c r="D5504" t="s">
        <v>1471</v>
      </c>
      <c r="E5504" t="s">
        <v>975</v>
      </c>
      <c r="F5504" t="s">
        <v>976</v>
      </c>
      <c r="G5504" t="s">
        <v>995</v>
      </c>
      <c r="H5504">
        <v>1906</v>
      </c>
    </row>
    <row r="5505" spans="2:8" x14ac:dyDescent="0.3">
      <c r="B5505" t="s">
        <v>1390</v>
      </c>
      <c r="C5505" t="s">
        <v>1461</v>
      </c>
      <c r="D5505" t="s">
        <v>1471</v>
      </c>
      <c r="E5505" t="s">
        <v>982</v>
      </c>
      <c r="F5505" t="s">
        <v>976</v>
      </c>
      <c r="G5505" t="s">
        <v>995</v>
      </c>
      <c r="H5505">
        <v>2059</v>
      </c>
    </row>
    <row r="5506" spans="2:8" x14ac:dyDescent="0.3">
      <c r="B5506" t="s">
        <v>1390</v>
      </c>
      <c r="C5506" t="s">
        <v>1461</v>
      </c>
      <c r="D5506" t="s">
        <v>1471</v>
      </c>
      <c r="E5506" t="s">
        <v>975</v>
      </c>
      <c r="F5506" t="s">
        <v>998</v>
      </c>
      <c r="G5506" t="s">
        <v>977</v>
      </c>
      <c r="H5506">
        <v>5</v>
      </c>
    </row>
    <row r="5507" spans="2:8" x14ac:dyDescent="0.3">
      <c r="B5507" t="s">
        <v>1390</v>
      </c>
      <c r="C5507" t="s">
        <v>1461</v>
      </c>
      <c r="D5507" t="s">
        <v>1471</v>
      </c>
      <c r="E5507" t="s">
        <v>982</v>
      </c>
      <c r="F5507" t="s">
        <v>998</v>
      </c>
      <c r="G5507" t="s">
        <v>977</v>
      </c>
      <c r="H5507">
        <v>7</v>
      </c>
    </row>
    <row r="5508" spans="2:8" x14ac:dyDescent="0.3">
      <c r="B5508" t="s">
        <v>1390</v>
      </c>
      <c r="C5508" t="s">
        <v>1461</v>
      </c>
      <c r="D5508" t="s">
        <v>1471</v>
      </c>
      <c r="E5508" t="s">
        <v>975</v>
      </c>
      <c r="F5508" t="s">
        <v>998</v>
      </c>
      <c r="G5508" t="s">
        <v>987</v>
      </c>
      <c r="H5508">
        <v>3</v>
      </c>
    </row>
    <row r="5509" spans="2:8" x14ac:dyDescent="0.3">
      <c r="B5509" t="s">
        <v>1390</v>
      </c>
      <c r="C5509" t="s">
        <v>1461</v>
      </c>
      <c r="D5509" t="s">
        <v>1471</v>
      </c>
      <c r="E5509" t="s">
        <v>982</v>
      </c>
      <c r="F5509" t="s">
        <v>998</v>
      </c>
      <c r="G5509" t="s">
        <v>987</v>
      </c>
      <c r="H5509">
        <v>7</v>
      </c>
    </row>
    <row r="5510" spans="2:8" x14ac:dyDescent="0.3">
      <c r="B5510" t="s">
        <v>1390</v>
      </c>
      <c r="C5510" t="s">
        <v>1461</v>
      </c>
      <c r="D5510" t="s">
        <v>1471</v>
      </c>
      <c r="E5510" t="s">
        <v>975</v>
      </c>
      <c r="F5510" t="s">
        <v>998</v>
      </c>
      <c r="G5510" t="s">
        <v>995</v>
      </c>
      <c r="H5510">
        <v>85</v>
      </c>
    </row>
    <row r="5511" spans="2:8" x14ac:dyDescent="0.3">
      <c r="B5511" t="s">
        <v>1390</v>
      </c>
      <c r="C5511" t="s">
        <v>1461</v>
      </c>
      <c r="D5511" t="s">
        <v>1471</v>
      </c>
      <c r="E5511" t="s">
        <v>982</v>
      </c>
      <c r="F5511" t="s">
        <v>998</v>
      </c>
      <c r="G5511" t="s">
        <v>995</v>
      </c>
      <c r="H5511">
        <v>74</v>
      </c>
    </row>
    <row r="5512" spans="2:8" x14ac:dyDescent="0.3">
      <c r="B5512" t="s">
        <v>1390</v>
      </c>
      <c r="C5512" t="s">
        <v>1461</v>
      </c>
      <c r="D5512" t="s">
        <v>1472</v>
      </c>
      <c r="E5512" t="s">
        <v>975</v>
      </c>
      <c r="F5512" t="s">
        <v>976</v>
      </c>
      <c r="G5512" t="s">
        <v>977</v>
      </c>
      <c r="H5512">
        <v>559</v>
      </c>
    </row>
    <row r="5513" spans="2:8" x14ac:dyDescent="0.3">
      <c r="B5513" t="s">
        <v>1390</v>
      </c>
      <c r="C5513" t="s">
        <v>1461</v>
      </c>
      <c r="D5513" t="s">
        <v>1472</v>
      </c>
      <c r="E5513" t="s">
        <v>982</v>
      </c>
      <c r="F5513" t="s">
        <v>976</v>
      </c>
      <c r="G5513" t="s">
        <v>977</v>
      </c>
      <c r="H5513">
        <v>499</v>
      </c>
    </row>
    <row r="5514" spans="2:8" x14ac:dyDescent="0.3">
      <c r="B5514" t="s">
        <v>1390</v>
      </c>
      <c r="C5514" t="s">
        <v>1461</v>
      </c>
      <c r="D5514" t="s">
        <v>1472</v>
      </c>
      <c r="E5514" t="s">
        <v>975</v>
      </c>
      <c r="F5514" t="s">
        <v>976</v>
      </c>
      <c r="G5514" t="s">
        <v>987</v>
      </c>
      <c r="H5514">
        <v>262</v>
      </c>
    </row>
    <row r="5515" spans="2:8" x14ac:dyDescent="0.3">
      <c r="B5515" t="s">
        <v>1390</v>
      </c>
      <c r="C5515" t="s">
        <v>1461</v>
      </c>
      <c r="D5515" t="s">
        <v>1472</v>
      </c>
      <c r="E5515" t="s">
        <v>982</v>
      </c>
      <c r="F5515" t="s">
        <v>976</v>
      </c>
      <c r="G5515" t="s">
        <v>987</v>
      </c>
      <c r="H5515">
        <v>258</v>
      </c>
    </row>
    <row r="5516" spans="2:8" x14ac:dyDescent="0.3">
      <c r="B5516" t="s">
        <v>1390</v>
      </c>
      <c r="C5516" t="s">
        <v>1461</v>
      </c>
      <c r="D5516" t="s">
        <v>1472</v>
      </c>
      <c r="E5516" t="s">
        <v>975</v>
      </c>
      <c r="F5516" t="s">
        <v>976</v>
      </c>
      <c r="G5516" t="s">
        <v>995</v>
      </c>
      <c r="H5516">
        <v>2177</v>
      </c>
    </row>
    <row r="5517" spans="2:8" x14ac:dyDescent="0.3">
      <c r="B5517" t="s">
        <v>1390</v>
      </c>
      <c r="C5517" t="s">
        <v>1461</v>
      </c>
      <c r="D5517" t="s">
        <v>1472</v>
      </c>
      <c r="E5517" t="s">
        <v>982</v>
      </c>
      <c r="F5517" t="s">
        <v>976</v>
      </c>
      <c r="G5517" t="s">
        <v>995</v>
      </c>
      <c r="H5517">
        <v>2393</v>
      </c>
    </row>
    <row r="5518" spans="2:8" x14ac:dyDescent="0.3">
      <c r="B5518" t="s">
        <v>1390</v>
      </c>
      <c r="C5518" t="s">
        <v>1461</v>
      </c>
      <c r="D5518" t="s">
        <v>1472</v>
      </c>
      <c r="E5518" t="s">
        <v>975</v>
      </c>
      <c r="F5518" t="s">
        <v>998</v>
      </c>
      <c r="G5518" t="s">
        <v>977</v>
      </c>
      <c r="H5518">
        <v>14</v>
      </c>
    </row>
    <row r="5519" spans="2:8" x14ac:dyDescent="0.3">
      <c r="B5519" t="s">
        <v>1390</v>
      </c>
      <c r="C5519" t="s">
        <v>1461</v>
      </c>
      <c r="D5519" t="s">
        <v>1472</v>
      </c>
      <c r="E5519" t="s">
        <v>982</v>
      </c>
      <c r="F5519" t="s">
        <v>998</v>
      </c>
      <c r="G5519" t="s">
        <v>977</v>
      </c>
      <c r="H5519">
        <v>16</v>
      </c>
    </row>
    <row r="5520" spans="2:8" x14ac:dyDescent="0.3">
      <c r="B5520" t="s">
        <v>1390</v>
      </c>
      <c r="C5520" t="s">
        <v>1461</v>
      </c>
      <c r="D5520" t="s">
        <v>1472</v>
      </c>
      <c r="E5520" t="s">
        <v>975</v>
      </c>
      <c r="F5520" t="s">
        <v>998</v>
      </c>
      <c r="G5520" t="s">
        <v>987</v>
      </c>
      <c r="H5520">
        <v>6</v>
      </c>
    </row>
    <row r="5521" spans="2:8" x14ac:dyDescent="0.3">
      <c r="B5521" t="s">
        <v>1390</v>
      </c>
      <c r="C5521" t="s">
        <v>1461</v>
      </c>
      <c r="D5521" t="s">
        <v>1472</v>
      </c>
      <c r="E5521" t="s">
        <v>982</v>
      </c>
      <c r="F5521" t="s">
        <v>998</v>
      </c>
      <c r="G5521" t="s">
        <v>987</v>
      </c>
      <c r="H5521">
        <v>10</v>
      </c>
    </row>
    <row r="5522" spans="2:8" x14ac:dyDescent="0.3">
      <c r="B5522" t="s">
        <v>1390</v>
      </c>
      <c r="C5522" t="s">
        <v>1461</v>
      </c>
      <c r="D5522" t="s">
        <v>1472</v>
      </c>
      <c r="E5522" t="s">
        <v>975</v>
      </c>
      <c r="F5522" t="s">
        <v>998</v>
      </c>
      <c r="G5522" t="s">
        <v>995</v>
      </c>
      <c r="H5522">
        <v>185</v>
      </c>
    </row>
    <row r="5523" spans="2:8" x14ac:dyDescent="0.3">
      <c r="B5523" t="s">
        <v>1390</v>
      </c>
      <c r="C5523" t="s">
        <v>1461</v>
      </c>
      <c r="D5523" t="s">
        <v>1472</v>
      </c>
      <c r="E5523" t="s">
        <v>982</v>
      </c>
      <c r="F5523" t="s">
        <v>998</v>
      </c>
      <c r="G5523" t="s">
        <v>995</v>
      </c>
      <c r="H5523">
        <v>141</v>
      </c>
    </row>
    <row r="5524" spans="2:8" x14ac:dyDescent="0.3">
      <c r="B5524" t="s">
        <v>1390</v>
      </c>
      <c r="C5524" t="s">
        <v>1461</v>
      </c>
      <c r="D5524" t="s">
        <v>1461</v>
      </c>
      <c r="E5524" t="s">
        <v>975</v>
      </c>
      <c r="F5524" t="s">
        <v>976</v>
      </c>
      <c r="G5524" t="s">
        <v>977</v>
      </c>
      <c r="H5524">
        <v>1132</v>
      </c>
    </row>
    <row r="5525" spans="2:8" x14ac:dyDescent="0.3">
      <c r="B5525" t="s">
        <v>1390</v>
      </c>
      <c r="C5525" t="s">
        <v>1461</v>
      </c>
      <c r="D5525" t="s">
        <v>1461</v>
      </c>
      <c r="E5525" t="s">
        <v>982</v>
      </c>
      <c r="F5525" t="s">
        <v>976</v>
      </c>
      <c r="G5525" t="s">
        <v>977</v>
      </c>
      <c r="H5525">
        <v>1115</v>
      </c>
    </row>
    <row r="5526" spans="2:8" x14ac:dyDescent="0.3">
      <c r="B5526" t="s">
        <v>1390</v>
      </c>
      <c r="C5526" t="s">
        <v>1461</v>
      </c>
      <c r="D5526" t="s">
        <v>1461</v>
      </c>
      <c r="E5526" t="s">
        <v>975</v>
      </c>
      <c r="F5526" t="s">
        <v>976</v>
      </c>
      <c r="G5526" t="s">
        <v>987</v>
      </c>
      <c r="H5526">
        <v>547</v>
      </c>
    </row>
    <row r="5527" spans="2:8" x14ac:dyDescent="0.3">
      <c r="B5527" t="s">
        <v>1390</v>
      </c>
      <c r="C5527" t="s">
        <v>1461</v>
      </c>
      <c r="D5527" t="s">
        <v>1461</v>
      </c>
      <c r="E5527" t="s">
        <v>982</v>
      </c>
      <c r="F5527" t="s">
        <v>976</v>
      </c>
      <c r="G5527" t="s">
        <v>987</v>
      </c>
      <c r="H5527">
        <v>508</v>
      </c>
    </row>
    <row r="5528" spans="2:8" x14ac:dyDescent="0.3">
      <c r="B5528" t="s">
        <v>1390</v>
      </c>
      <c r="C5528" t="s">
        <v>1461</v>
      </c>
      <c r="D5528" t="s">
        <v>1461</v>
      </c>
      <c r="E5528" t="s">
        <v>975</v>
      </c>
      <c r="F5528" t="s">
        <v>976</v>
      </c>
      <c r="G5528" t="s">
        <v>995</v>
      </c>
      <c r="H5528">
        <v>5158</v>
      </c>
    </row>
    <row r="5529" spans="2:8" x14ac:dyDescent="0.3">
      <c r="B5529" t="s">
        <v>1390</v>
      </c>
      <c r="C5529" t="s">
        <v>1461</v>
      </c>
      <c r="D5529" t="s">
        <v>1461</v>
      </c>
      <c r="E5529" t="s">
        <v>982</v>
      </c>
      <c r="F5529" t="s">
        <v>976</v>
      </c>
      <c r="G5529" t="s">
        <v>995</v>
      </c>
      <c r="H5529">
        <v>5812</v>
      </c>
    </row>
    <row r="5530" spans="2:8" x14ac:dyDescent="0.3">
      <c r="B5530" t="s">
        <v>1390</v>
      </c>
      <c r="C5530" t="s">
        <v>1461</v>
      </c>
      <c r="D5530" t="s">
        <v>1461</v>
      </c>
      <c r="E5530" t="s">
        <v>975</v>
      </c>
      <c r="F5530" t="s">
        <v>998</v>
      </c>
      <c r="G5530" t="s">
        <v>977</v>
      </c>
      <c r="H5530">
        <v>26</v>
      </c>
    </row>
    <row r="5531" spans="2:8" x14ac:dyDescent="0.3">
      <c r="B5531" t="s">
        <v>1390</v>
      </c>
      <c r="C5531" t="s">
        <v>1461</v>
      </c>
      <c r="D5531" t="s">
        <v>1461</v>
      </c>
      <c r="E5531" t="s">
        <v>982</v>
      </c>
      <c r="F5531" t="s">
        <v>998</v>
      </c>
      <c r="G5531" t="s">
        <v>977</v>
      </c>
      <c r="H5531">
        <v>27</v>
      </c>
    </row>
    <row r="5532" spans="2:8" x14ac:dyDescent="0.3">
      <c r="B5532" t="s">
        <v>1390</v>
      </c>
      <c r="C5532" t="s">
        <v>1461</v>
      </c>
      <c r="D5532" t="s">
        <v>1461</v>
      </c>
      <c r="E5532" t="s">
        <v>975</v>
      </c>
      <c r="F5532" t="s">
        <v>998</v>
      </c>
      <c r="G5532" t="s">
        <v>987</v>
      </c>
      <c r="H5532">
        <v>9</v>
      </c>
    </row>
    <row r="5533" spans="2:8" x14ac:dyDescent="0.3">
      <c r="B5533" t="s">
        <v>1390</v>
      </c>
      <c r="C5533" t="s">
        <v>1461</v>
      </c>
      <c r="D5533" t="s">
        <v>1461</v>
      </c>
      <c r="E5533" t="s">
        <v>982</v>
      </c>
      <c r="F5533" t="s">
        <v>998</v>
      </c>
      <c r="G5533" t="s">
        <v>987</v>
      </c>
      <c r="H5533">
        <v>6</v>
      </c>
    </row>
    <row r="5534" spans="2:8" x14ac:dyDescent="0.3">
      <c r="B5534" t="s">
        <v>1390</v>
      </c>
      <c r="C5534" t="s">
        <v>1461</v>
      </c>
      <c r="D5534" t="s">
        <v>1461</v>
      </c>
      <c r="E5534" t="s">
        <v>975</v>
      </c>
      <c r="F5534" t="s">
        <v>998</v>
      </c>
      <c r="G5534" t="s">
        <v>995</v>
      </c>
      <c r="H5534">
        <v>210</v>
      </c>
    </row>
    <row r="5535" spans="2:8" x14ac:dyDescent="0.3">
      <c r="B5535" t="s">
        <v>1390</v>
      </c>
      <c r="C5535" t="s">
        <v>1461</v>
      </c>
      <c r="D5535" t="s">
        <v>1461</v>
      </c>
      <c r="E5535" t="s">
        <v>982</v>
      </c>
      <c r="F5535" t="s">
        <v>998</v>
      </c>
      <c r="G5535" t="s">
        <v>995</v>
      </c>
      <c r="H5535">
        <v>204</v>
      </c>
    </row>
    <row r="5536" spans="2:8" x14ac:dyDescent="0.3">
      <c r="B5536" t="s">
        <v>1390</v>
      </c>
      <c r="C5536" t="s">
        <v>1461</v>
      </c>
      <c r="D5536" t="s">
        <v>1473</v>
      </c>
      <c r="E5536" t="s">
        <v>975</v>
      </c>
      <c r="F5536" t="s">
        <v>976</v>
      </c>
      <c r="G5536" t="s">
        <v>977</v>
      </c>
      <c r="H5536">
        <v>291</v>
      </c>
    </row>
    <row r="5537" spans="2:8" x14ac:dyDescent="0.3">
      <c r="B5537" t="s">
        <v>1390</v>
      </c>
      <c r="C5537" t="s">
        <v>1461</v>
      </c>
      <c r="D5537" t="s">
        <v>1473</v>
      </c>
      <c r="E5537" t="s">
        <v>982</v>
      </c>
      <c r="F5537" t="s">
        <v>976</v>
      </c>
      <c r="G5537" t="s">
        <v>977</v>
      </c>
      <c r="H5537">
        <v>279</v>
      </c>
    </row>
    <row r="5538" spans="2:8" x14ac:dyDescent="0.3">
      <c r="B5538" t="s">
        <v>1390</v>
      </c>
      <c r="C5538" t="s">
        <v>1461</v>
      </c>
      <c r="D5538" t="s">
        <v>1473</v>
      </c>
      <c r="E5538" t="s">
        <v>975</v>
      </c>
      <c r="F5538" t="s">
        <v>976</v>
      </c>
      <c r="G5538" t="s">
        <v>987</v>
      </c>
      <c r="H5538">
        <v>123</v>
      </c>
    </row>
    <row r="5539" spans="2:8" x14ac:dyDescent="0.3">
      <c r="B5539" t="s">
        <v>1390</v>
      </c>
      <c r="C5539" t="s">
        <v>1461</v>
      </c>
      <c r="D5539" t="s">
        <v>1473</v>
      </c>
      <c r="E5539" t="s">
        <v>982</v>
      </c>
      <c r="F5539" t="s">
        <v>976</v>
      </c>
      <c r="G5539" t="s">
        <v>987</v>
      </c>
      <c r="H5539">
        <v>117</v>
      </c>
    </row>
    <row r="5540" spans="2:8" x14ac:dyDescent="0.3">
      <c r="B5540" t="s">
        <v>1390</v>
      </c>
      <c r="C5540" t="s">
        <v>1461</v>
      </c>
      <c r="D5540" t="s">
        <v>1473</v>
      </c>
      <c r="E5540" t="s">
        <v>975</v>
      </c>
      <c r="F5540" t="s">
        <v>976</v>
      </c>
      <c r="G5540" t="s">
        <v>995</v>
      </c>
      <c r="H5540">
        <v>885</v>
      </c>
    </row>
    <row r="5541" spans="2:8" x14ac:dyDescent="0.3">
      <c r="B5541" t="s">
        <v>1390</v>
      </c>
      <c r="C5541" t="s">
        <v>1461</v>
      </c>
      <c r="D5541" t="s">
        <v>1473</v>
      </c>
      <c r="E5541" t="s">
        <v>982</v>
      </c>
      <c r="F5541" t="s">
        <v>976</v>
      </c>
      <c r="G5541" t="s">
        <v>995</v>
      </c>
      <c r="H5541">
        <v>946</v>
      </c>
    </row>
    <row r="5542" spans="2:8" x14ac:dyDescent="0.3">
      <c r="B5542" t="s">
        <v>1390</v>
      </c>
      <c r="C5542" t="s">
        <v>1461</v>
      </c>
      <c r="D5542" t="s">
        <v>1473</v>
      </c>
      <c r="E5542" t="s">
        <v>975</v>
      </c>
      <c r="F5542" t="s">
        <v>998</v>
      </c>
      <c r="G5542" t="s">
        <v>977</v>
      </c>
      <c r="H5542">
        <v>5</v>
      </c>
    </row>
    <row r="5543" spans="2:8" x14ac:dyDescent="0.3">
      <c r="B5543" t="s">
        <v>1390</v>
      </c>
      <c r="C5543" t="s">
        <v>1461</v>
      </c>
      <c r="D5543" t="s">
        <v>1473</v>
      </c>
      <c r="E5543" t="s">
        <v>982</v>
      </c>
      <c r="F5543" t="s">
        <v>998</v>
      </c>
      <c r="G5543" t="s">
        <v>977</v>
      </c>
      <c r="H5543">
        <v>7</v>
      </c>
    </row>
    <row r="5544" spans="2:8" x14ac:dyDescent="0.3">
      <c r="B5544" t="s">
        <v>1390</v>
      </c>
      <c r="C5544" t="s">
        <v>1461</v>
      </c>
      <c r="D5544" t="s">
        <v>1473</v>
      </c>
      <c r="E5544" t="s">
        <v>975</v>
      </c>
      <c r="F5544" t="s">
        <v>998</v>
      </c>
      <c r="G5544" t="s">
        <v>987</v>
      </c>
      <c r="H5544">
        <v>1</v>
      </c>
    </row>
    <row r="5545" spans="2:8" x14ac:dyDescent="0.3">
      <c r="B5545" t="s">
        <v>1390</v>
      </c>
      <c r="C5545" t="s">
        <v>1461</v>
      </c>
      <c r="D5545" t="s">
        <v>1473</v>
      </c>
      <c r="E5545" t="s">
        <v>982</v>
      </c>
      <c r="F5545" t="s">
        <v>998</v>
      </c>
      <c r="G5545" t="s">
        <v>987</v>
      </c>
      <c r="H5545">
        <v>0</v>
      </c>
    </row>
    <row r="5546" spans="2:8" x14ac:dyDescent="0.3">
      <c r="B5546" t="s">
        <v>1390</v>
      </c>
      <c r="C5546" t="s">
        <v>1461</v>
      </c>
      <c r="D5546" t="s">
        <v>1473</v>
      </c>
      <c r="E5546" t="s">
        <v>975</v>
      </c>
      <c r="F5546" t="s">
        <v>998</v>
      </c>
      <c r="G5546" t="s">
        <v>995</v>
      </c>
      <c r="H5546">
        <v>27</v>
      </c>
    </row>
    <row r="5547" spans="2:8" x14ac:dyDescent="0.3">
      <c r="B5547" t="s">
        <v>1390</v>
      </c>
      <c r="C5547" t="s">
        <v>1461</v>
      </c>
      <c r="D5547" t="s">
        <v>1473</v>
      </c>
      <c r="E5547" t="s">
        <v>982</v>
      </c>
      <c r="F5547" t="s">
        <v>998</v>
      </c>
      <c r="G5547" t="s">
        <v>995</v>
      </c>
      <c r="H5547">
        <v>32</v>
      </c>
    </row>
    <row r="5548" spans="2:8" x14ac:dyDescent="0.3">
      <c r="B5548" t="s">
        <v>1390</v>
      </c>
      <c r="C5548" t="s">
        <v>1461</v>
      </c>
      <c r="D5548" t="s">
        <v>1474</v>
      </c>
      <c r="E5548" t="s">
        <v>975</v>
      </c>
      <c r="F5548" t="s">
        <v>976</v>
      </c>
      <c r="G5548" t="s">
        <v>977</v>
      </c>
      <c r="H5548">
        <v>381</v>
      </c>
    </row>
    <row r="5549" spans="2:8" x14ac:dyDescent="0.3">
      <c r="B5549" t="s">
        <v>1390</v>
      </c>
      <c r="C5549" t="s">
        <v>1461</v>
      </c>
      <c r="D5549" t="s">
        <v>1474</v>
      </c>
      <c r="E5549" t="s">
        <v>982</v>
      </c>
      <c r="F5549" t="s">
        <v>976</v>
      </c>
      <c r="G5549" t="s">
        <v>977</v>
      </c>
      <c r="H5549">
        <v>330</v>
      </c>
    </row>
    <row r="5550" spans="2:8" x14ac:dyDescent="0.3">
      <c r="B5550" t="s">
        <v>1390</v>
      </c>
      <c r="C5550" t="s">
        <v>1461</v>
      </c>
      <c r="D5550" t="s">
        <v>1474</v>
      </c>
      <c r="E5550" t="s">
        <v>975</v>
      </c>
      <c r="F5550" t="s">
        <v>976</v>
      </c>
      <c r="G5550" t="s">
        <v>987</v>
      </c>
      <c r="H5550">
        <v>158</v>
      </c>
    </row>
    <row r="5551" spans="2:8" x14ac:dyDescent="0.3">
      <c r="B5551" t="s">
        <v>1390</v>
      </c>
      <c r="C5551" t="s">
        <v>1461</v>
      </c>
      <c r="D5551" t="s">
        <v>1474</v>
      </c>
      <c r="E5551" t="s">
        <v>982</v>
      </c>
      <c r="F5551" t="s">
        <v>976</v>
      </c>
      <c r="G5551" t="s">
        <v>987</v>
      </c>
      <c r="H5551">
        <v>141</v>
      </c>
    </row>
    <row r="5552" spans="2:8" x14ac:dyDescent="0.3">
      <c r="B5552" t="s">
        <v>1390</v>
      </c>
      <c r="C5552" t="s">
        <v>1461</v>
      </c>
      <c r="D5552" t="s">
        <v>1474</v>
      </c>
      <c r="E5552" t="s">
        <v>975</v>
      </c>
      <c r="F5552" t="s">
        <v>976</v>
      </c>
      <c r="G5552" t="s">
        <v>995</v>
      </c>
      <c r="H5552">
        <v>1293</v>
      </c>
    </row>
    <row r="5553" spans="2:8" x14ac:dyDescent="0.3">
      <c r="B5553" t="s">
        <v>1390</v>
      </c>
      <c r="C5553" t="s">
        <v>1461</v>
      </c>
      <c r="D5553" t="s">
        <v>1474</v>
      </c>
      <c r="E5553" t="s">
        <v>982</v>
      </c>
      <c r="F5553" t="s">
        <v>976</v>
      </c>
      <c r="G5553" t="s">
        <v>995</v>
      </c>
      <c r="H5553">
        <v>1357</v>
      </c>
    </row>
    <row r="5554" spans="2:8" x14ac:dyDescent="0.3">
      <c r="B5554" t="s">
        <v>1390</v>
      </c>
      <c r="C5554" t="s">
        <v>1461</v>
      </c>
      <c r="D5554" t="s">
        <v>1474</v>
      </c>
      <c r="E5554" t="s">
        <v>975</v>
      </c>
      <c r="F5554" t="s">
        <v>998</v>
      </c>
      <c r="G5554" t="s">
        <v>977</v>
      </c>
      <c r="H5554">
        <v>4</v>
      </c>
    </row>
    <row r="5555" spans="2:8" x14ac:dyDescent="0.3">
      <c r="B5555" t="s">
        <v>1390</v>
      </c>
      <c r="C5555" t="s">
        <v>1461</v>
      </c>
      <c r="D5555" t="s">
        <v>1474</v>
      </c>
      <c r="E5555" t="s">
        <v>982</v>
      </c>
      <c r="F5555" t="s">
        <v>998</v>
      </c>
      <c r="G5555" t="s">
        <v>977</v>
      </c>
      <c r="H5555">
        <v>4</v>
      </c>
    </row>
    <row r="5556" spans="2:8" x14ac:dyDescent="0.3">
      <c r="B5556" t="s">
        <v>1390</v>
      </c>
      <c r="C5556" t="s">
        <v>1461</v>
      </c>
      <c r="D5556" t="s">
        <v>1474</v>
      </c>
      <c r="E5556" t="s">
        <v>975</v>
      </c>
      <c r="F5556" t="s">
        <v>998</v>
      </c>
      <c r="G5556" t="s">
        <v>987</v>
      </c>
      <c r="H5556">
        <v>2</v>
      </c>
    </row>
    <row r="5557" spans="2:8" x14ac:dyDescent="0.3">
      <c r="B5557" t="s">
        <v>1390</v>
      </c>
      <c r="C5557" t="s">
        <v>1461</v>
      </c>
      <c r="D5557" t="s">
        <v>1474</v>
      </c>
      <c r="E5557" t="s">
        <v>982</v>
      </c>
      <c r="F5557" t="s">
        <v>998</v>
      </c>
      <c r="G5557" t="s">
        <v>987</v>
      </c>
      <c r="H5557">
        <v>5</v>
      </c>
    </row>
    <row r="5558" spans="2:8" x14ac:dyDescent="0.3">
      <c r="B5558" t="s">
        <v>1390</v>
      </c>
      <c r="C5558" t="s">
        <v>1461</v>
      </c>
      <c r="D5558" t="s">
        <v>1474</v>
      </c>
      <c r="E5558" t="s">
        <v>975</v>
      </c>
      <c r="F5558" t="s">
        <v>998</v>
      </c>
      <c r="G5558" t="s">
        <v>995</v>
      </c>
      <c r="H5558">
        <v>54</v>
      </c>
    </row>
    <row r="5559" spans="2:8" x14ac:dyDescent="0.3">
      <c r="B5559" t="s">
        <v>1390</v>
      </c>
      <c r="C5559" t="s">
        <v>1461</v>
      </c>
      <c r="D5559" t="s">
        <v>1474</v>
      </c>
      <c r="E5559" t="s">
        <v>982</v>
      </c>
      <c r="F5559" t="s">
        <v>998</v>
      </c>
      <c r="G5559" t="s">
        <v>995</v>
      </c>
      <c r="H5559">
        <v>47</v>
      </c>
    </row>
    <row r="5560" spans="2:8" x14ac:dyDescent="0.3">
      <c r="B5560" t="s">
        <v>1444</v>
      </c>
      <c r="C5560" t="s">
        <v>1475</v>
      </c>
      <c r="D5560" t="s">
        <v>1476</v>
      </c>
      <c r="E5560" t="s">
        <v>975</v>
      </c>
      <c r="F5560" t="s">
        <v>976</v>
      </c>
      <c r="G5560" t="s">
        <v>977</v>
      </c>
      <c r="H5560">
        <v>659</v>
      </c>
    </row>
    <row r="5561" spans="2:8" x14ac:dyDescent="0.3">
      <c r="B5561" t="s">
        <v>1444</v>
      </c>
      <c r="C5561" t="s">
        <v>1475</v>
      </c>
      <c r="D5561" t="s">
        <v>1476</v>
      </c>
      <c r="E5561" t="s">
        <v>982</v>
      </c>
      <c r="F5561" t="s">
        <v>976</v>
      </c>
      <c r="G5561" t="s">
        <v>977</v>
      </c>
      <c r="H5561">
        <v>581</v>
      </c>
    </row>
    <row r="5562" spans="2:8" x14ac:dyDescent="0.3">
      <c r="B5562" t="s">
        <v>1444</v>
      </c>
      <c r="C5562" t="s">
        <v>1475</v>
      </c>
      <c r="D5562" t="s">
        <v>1476</v>
      </c>
      <c r="E5562" t="s">
        <v>975</v>
      </c>
      <c r="F5562" t="s">
        <v>976</v>
      </c>
      <c r="G5562" t="s">
        <v>987</v>
      </c>
      <c r="H5562">
        <v>274</v>
      </c>
    </row>
    <row r="5563" spans="2:8" x14ac:dyDescent="0.3">
      <c r="B5563" t="s">
        <v>1444</v>
      </c>
      <c r="C5563" t="s">
        <v>1475</v>
      </c>
      <c r="D5563" t="s">
        <v>1476</v>
      </c>
      <c r="E5563" t="s">
        <v>982</v>
      </c>
      <c r="F5563" t="s">
        <v>976</v>
      </c>
      <c r="G5563" t="s">
        <v>987</v>
      </c>
      <c r="H5563">
        <v>302</v>
      </c>
    </row>
    <row r="5564" spans="2:8" x14ac:dyDescent="0.3">
      <c r="B5564" t="s">
        <v>1444</v>
      </c>
      <c r="C5564" t="s">
        <v>1475</v>
      </c>
      <c r="D5564" t="s">
        <v>1476</v>
      </c>
      <c r="E5564" t="s">
        <v>975</v>
      </c>
      <c r="F5564" t="s">
        <v>976</v>
      </c>
      <c r="G5564" t="s">
        <v>995</v>
      </c>
      <c r="H5564">
        <v>2769</v>
      </c>
    </row>
    <row r="5565" spans="2:8" x14ac:dyDescent="0.3">
      <c r="B5565" t="s">
        <v>1444</v>
      </c>
      <c r="C5565" t="s">
        <v>1475</v>
      </c>
      <c r="D5565" t="s">
        <v>1476</v>
      </c>
      <c r="E5565" t="s">
        <v>982</v>
      </c>
      <c r="F5565" t="s">
        <v>976</v>
      </c>
      <c r="G5565" t="s">
        <v>995</v>
      </c>
      <c r="H5565">
        <v>2779</v>
      </c>
    </row>
    <row r="5566" spans="2:8" x14ac:dyDescent="0.3">
      <c r="B5566" t="s">
        <v>1444</v>
      </c>
      <c r="C5566" t="s">
        <v>1475</v>
      </c>
      <c r="D5566" t="s">
        <v>1476</v>
      </c>
      <c r="E5566" t="s">
        <v>975</v>
      </c>
      <c r="F5566" t="s">
        <v>998</v>
      </c>
      <c r="G5566" t="s">
        <v>977</v>
      </c>
      <c r="H5566">
        <v>33</v>
      </c>
    </row>
    <row r="5567" spans="2:8" x14ac:dyDescent="0.3">
      <c r="B5567" t="s">
        <v>1444</v>
      </c>
      <c r="C5567" t="s">
        <v>1475</v>
      </c>
      <c r="D5567" t="s">
        <v>1476</v>
      </c>
      <c r="E5567" t="s">
        <v>982</v>
      </c>
      <c r="F5567" t="s">
        <v>998</v>
      </c>
      <c r="G5567" t="s">
        <v>977</v>
      </c>
      <c r="H5567">
        <v>41</v>
      </c>
    </row>
    <row r="5568" spans="2:8" x14ac:dyDescent="0.3">
      <c r="B5568" t="s">
        <v>1444</v>
      </c>
      <c r="C5568" t="s">
        <v>1475</v>
      </c>
      <c r="D5568" t="s">
        <v>1476</v>
      </c>
      <c r="E5568" t="s">
        <v>975</v>
      </c>
      <c r="F5568" t="s">
        <v>998</v>
      </c>
      <c r="G5568" t="s">
        <v>987</v>
      </c>
      <c r="H5568">
        <v>8</v>
      </c>
    </row>
    <row r="5569" spans="2:8" x14ac:dyDescent="0.3">
      <c r="B5569" t="s">
        <v>1444</v>
      </c>
      <c r="C5569" t="s">
        <v>1475</v>
      </c>
      <c r="D5569" t="s">
        <v>1476</v>
      </c>
      <c r="E5569" t="s">
        <v>982</v>
      </c>
      <c r="F5569" t="s">
        <v>998</v>
      </c>
      <c r="G5569" t="s">
        <v>987</v>
      </c>
      <c r="H5569">
        <v>9</v>
      </c>
    </row>
    <row r="5570" spans="2:8" x14ac:dyDescent="0.3">
      <c r="B5570" t="s">
        <v>1444</v>
      </c>
      <c r="C5570" t="s">
        <v>1475</v>
      </c>
      <c r="D5570" t="s">
        <v>1476</v>
      </c>
      <c r="E5570" t="s">
        <v>975</v>
      </c>
      <c r="F5570" t="s">
        <v>998</v>
      </c>
      <c r="G5570" t="s">
        <v>995</v>
      </c>
      <c r="H5570">
        <v>217</v>
      </c>
    </row>
    <row r="5571" spans="2:8" x14ac:dyDescent="0.3">
      <c r="B5571" t="s">
        <v>1444</v>
      </c>
      <c r="C5571" t="s">
        <v>1475</v>
      </c>
      <c r="D5571" t="s">
        <v>1476</v>
      </c>
      <c r="E5571" t="s">
        <v>982</v>
      </c>
      <c r="F5571" t="s">
        <v>998</v>
      </c>
      <c r="G5571" t="s">
        <v>995</v>
      </c>
      <c r="H5571">
        <v>195</v>
      </c>
    </row>
    <row r="5572" spans="2:8" x14ac:dyDescent="0.3">
      <c r="B5572" t="s">
        <v>1444</v>
      </c>
      <c r="C5572" t="s">
        <v>1475</v>
      </c>
      <c r="D5572" t="s">
        <v>1477</v>
      </c>
      <c r="E5572" t="s">
        <v>975</v>
      </c>
      <c r="F5572" t="s">
        <v>976</v>
      </c>
      <c r="G5572" t="s">
        <v>977</v>
      </c>
      <c r="H5572">
        <v>3724</v>
      </c>
    </row>
    <row r="5573" spans="2:8" x14ac:dyDescent="0.3">
      <c r="B5573" t="s">
        <v>1444</v>
      </c>
      <c r="C5573" t="s">
        <v>1475</v>
      </c>
      <c r="D5573" t="s">
        <v>1477</v>
      </c>
      <c r="E5573" t="s">
        <v>982</v>
      </c>
      <c r="F5573" t="s">
        <v>976</v>
      </c>
      <c r="G5573" t="s">
        <v>977</v>
      </c>
      <c r="H5573">
        <v>3552</v>
      </c>
    </row>
    <row r="5574" spans="2:8" x14ac:dyDescent="0.3">
      <c r="B5574" t="s">
        <v>1444</v>
      </c>
      <c r="C5574" t="s">
        <v>1475</v>
      </c>
      <c r="D5574" t="s">
        <v>1477</v>
      </c>
      <c r="E5574" t="s">
        <v>975</v>
      </c>
      <c r="F5574" t="s">
        <v>976</v>
      </c>
      <c r="G5574" t="s">
        <v>987</v>
      </c>
      <c r="H5574">
        <v>1523</v>
      </c>
    </row>
    <row r="5575" spans="2:8" x14ac:dyDescent="0.3">
      <c r="B5575" t="s">
        <v>1444</v>
      </c>
      <c r="C5575" t="s">
        <v>1475</v>
      </c>
      <c r="D5575" t="s">
        <v>1477</v>
      </c>
      <c r="E5575" t="s">
        <v>982</v>
      </c>
      <c r="F5575" t="s">
        <v>976</v>
      </c>
      <c r="G5575" t="s">
        <v>987</v>
      </c>
      <c r="H5575">
        <v>1574</v>
      </c>
    </row>
    <row r="5576" spans="2:8" x14ac:dyDescent="0.3">
      <c r="B5576" t="s">
        <v>1444</v>
      </c>
      <c r="C5576" t="s">
        <v>1475</v>
      </c>
      <c r="D5576" t="s">
        <v>1477</v>
      </c>
      <c r="E5576" t="s">
        <v>975</v>
      </c>
      <c r="F5576" t="s">
        <v>976</v>
      </c>
      <c r="G5576" t="s">
        <v>995</v>
      </c>
      <c r="H5576">
        <v>15315</v>
      </c>
    </row>
    <row r="5577" spans="2:8" x14ac:dyDescent="0.3">
      <c r="B5577" t="s">
        <v>1444</v>
      </c>
      <c r="C5577" t="s">
        <v>1475</v>
      </c>
      <c r="D5577" t="s">
        <v>1477</v>
      </c>
      <c r="E5577" t="s">
        <v>982</v>
      </c>
      <c r="F5577" t="s">
        <v>976</v>
      </c>
      <c r="G5577" t="s">
        <v>995</v>
      </c>
      <c r="H5577">
        <v>15363</v>
      </c>
    </row>
    <row r="5578" spans="2:8" x14ac:dyDescent="0.3">
      <c r="B5578" t="s">
        <v>1444</v>
      </c>
      <c r="C5578" t="s">
        <v>1475</v>
      </c>
      <c r="D5578" t="s">
        <v>1477</v>
      </c>
      <c r="E5578" t="s">
        <v>975</v>
      </c>
      <c r="F5578" t="s">
        <v>998</v>
      </c>
      <c r="G5578" t="s">
        <v>977</v>
      </c>
      <c r="H5578">
        <v>123</v>
      </c>
    </row>
    <row r="5579" spans="2:8" x14ac:dyDescent="0.3">
      <c r="B5579" t="s">
        <v>1444</v>
      </c>
      <c r="C5579" t="s">
        <v>1475</v>
      </c>
      <c r="D5579" t="s">
        <v>1477</v>
      </c>
      <c r="E5579" t="s">
        <v>982</v>
      </c>
      <c r="F5579" t="s">
        <v>998</v>
      </c>
      <c r="G5579" t="s">
        <v>977</v>
      </c>
      <c r="H5579">
        <v>101</v>
      </c>
    </row>
    <row r="5580" spans="2:8" x14ac:dyDescent="0.3">
      <c r="B5580" t="s">
        <v>1444</v>
      </c>
      <c r="C5580" t="s">
        <v>1475</v>
      </c>
      <c r="D5580" t="s">
        <v>1477</v>
      </c>
      <c r="E5580" t="s">
        <v>975</v>
      </c>
      <c r="F5580" t="s">
        <v>998</v>
      </c>
      <c r="G5580" t="s">
        <v>987</v>
      </c>
      <c r="H5580">
        <v>42</v>
      </c>
    </row>
    <row r="5581" spans="2:8" x14ac:dyDescent="0.3">
      <c r="B5581" t="s">
        <v>1444</v>
      </c>
      <c r="C5581" t="s">
        <v>1475</v>
      </c>
      <c r="D5581" t="s">
        <v>1477</v>
      </c>
      <c r="E5581" t="s">
        <v>982</v>
      </c>
      <c r="F5581" t="s">
        <v>998</v>
      </c>
      <c r="G5581" t="s">
        <v>987</v>
      </c>
      <c r="H5581">
        <v>38</v>
      </c>
    </row>
    <row r="5582" spans="2:8" x14ac:dyDescent="0.3">
      <c r="B5582" t="s">
        <v>1444</v>
      </c>
      <c r="C5582" t="s">
        <v>1475</v>
      </c>
      <c r="D5582" t="s">
        <v>1477</v>
      </c>
      <c r="E5582" t="s">
        <v>975</v>
      </c>
      <c r="F5582" t="s">
        <v>998</v>
      </c>
      <c r="G5582" t="s">
        <v>995</v>
      </c>
      <c r="H5582">
        <v>916</v>
      </c>
    </row>
    <row r="5583" spans="2:8" x14ac:dyDescent="0.3">
      <c r="B5583" t="s">
        <v>1444</v>
      </c>
      <c r="C5583" t="s">
        <v>1475</v>
      </c>
      <c r="D5583" t="s">
        <v>1477</v>
      </c>
      <c r="E5583" t="s">
        <v>982</v>
      </c>
      <c r="F5583" t="s">
        <v>998</v>
      </c>
      <c r="G5583" t="s">
        <v>995</v>
      </c>
      <c r="H5583">
        <v>987</v>
      </c>
    </row>
    <row r="5584" spans="2:8" x14ac:dyDescent="0.3">
      <c r="B5584" t="s">
        <v>1444</v>
      </c>
      <c r="C5584" t="s">
        <v>1475</v>
      </c>
      <c r="D5584" t="s">
        <v>1478</v>
      </c>
      <c r="E5584" t="s">
        <v>975</v>
      </c>
      <c r="F5584" t="s">
        <v>976</v>
      </c>
      <c r="G5584" t="s">
        <v>977</v>
      </c>
      <c r="H5584">
        <v>1466</v>
      </c>
    </row>
    <row r="5585" spans="2:8" x14ac:dyDescent="0.3">
      <c r="B5585" t="s">
        <v>1444</v>
      </c>
      <c r="C5585" t="s">
        <v>1475</v>
      </c>
      <c r="D5585" t="s">
        <v>1478</v>
      </c>
      <c r="E5585" t="s">
        <v>982</v>
      </c>
      <c r="F5585" t="s">
        <v>976</v>
      </c>
      <c r="G5585" t="s">
        <v>977</v>
      </c>
      <c r="H5585">
        <v>1357</v>
      </c>
    </row>
    <row r="5586" spans="2:8" x14ac:dyDescent="0.3">
      <c r="B5586" t="s">
        <v>1444</v>
      </c>
      <c r="C5586" t="s">
        <v>1475</v>
      </c>
      <c r="D5586" t="s">
        <v>1478</v>
      </c>
      <c r="E5586" t="s">
        <v>975</v>
      </c>
      <c r="F5586" t="s">
        <v>976</v>
      </c>
      <c r="G5586" t="s">
        <v>987</v>
      </c>
      <c r="H5586">
        <v>637</v>
      </c>
    </row>
    <row r="5587" spans="2:8" x14ac:dyDescent="0.3">
      <c r="B5587" t="s">
        <v>1444</v>
      </c>
      <c r="C5587" t="s">
        <v>1475</v>
      </c>
      <c r="D5587" t="s">
        <v>1478</v>
      </c>
      <c r="E5587" t="s">
        <v>982</v>
      </c>
      <c r="F5587" t="s">
        <v>976</v>
      </c>
      <c r="G5587" t="s">
        <v>987</v>
      </c>
      <c r="H5587">
        <v>690</v>
      </c>
    </row>
    <row r="5588" spans="2:8" x14ac:dyDescent="0.3">
      <c r="B5588" t="s">
        <v>1444</v>
      </c>
      <c r="C5588" t="s">
        <v>1475</v>
      </c>
      <c r="D5588" t="s">
        <v>1478</v>
      </c>
      <c r="E5588" t="s">
        <v>975</v>
      </c>
      <c r="F5588" t="s">
        <v>976</v>
      </c>
      <c r="G5588" t="s">
        <v>995</v>
      </c>
      <c r="H5588">
        <v>6760</v>
      </c>
    </row>
    <row r="5589" spans="2:8" x14ac:dyDescent="0.3">
      <c r="B5589" t="s">
        <v>1444</v>
      </c>
      <c r="C5589" t="s">
        <v>1475</v>
      </c>
      <c r="D5589" t="s">
        <v>1478</v>
      </c>
      <c r="E5589" t="s">
        <v>982</v>
      </c>
      <c r="F5589" t="s">
        <v>976</v>
      </c>
      <c r="G5589" t="s">
        <v>995</v>
      </c>
      <c r="H5589">
        <v>6731</v>
      </c>
    </row>
    <row r="5590" spans="2:8" x14ac:dyDescent="0.3">
      <c r="B5590" t="s">
        <v>1444</v>
      </c>
      <c r="C5590" t="s">
        <v>1475</v>
      </c>
      <c r="D5590" t="s">
        <v>1478</v>
      </c>
      <c r="E5590" t="s">
        <v>975</v>
      </c>
      <c r="F5590" t="s">
        <v>998</v>
      </c>
      <c r="G5590" t="s">
        <v>977</v>
      </c>
      <c r="H5590">
        <v>22</v>
      </c>
    </row>
    <row r="5591" spans="2:8" x14ac:dyDescent="0.3">
      <c r="B5591" t="s">
        <v>1444</v>
      </c>
      <c r="C5591" t="s">
        <v>1475</v>
      </c>
      <c r="D5591" t="s">
        <v>1478</v>
      </c>
      <c r="E5591" t="s">
        <v>982</v>
      </c>
      <c r="F5591" t="s">
        <v>998</v>
      </c>
      <c r="G5591" t="s">
        <v>977</v>
      </c>
      <c r="H5591">
        <v>25</v>
      </c>
    </row>
    <row r="5592" spans="2:8" x14ac:dyDescent="0.3">
      <c r="B5592" t="s">
        <v>1444</v>
      </c>
      <c r="C5592" t="s">
        <v>1475</v>
      </c>
      <c r="D5592" t="s">
        <v>1478</v>
      </c>
      <c r="E5592" t="s">
        <v>975</v>
      </c>
      <c r="F5592" t="s">
        <v>998</v>
      </c>
      <c r="G5592" t="s">
        <v>987</v>
      </c>
      <c r="H5592">
        <v>52</v>
      </c>
    </row>
    <row r="5593" spans="2:8" x14ac:dyDescent="0.3">
      <c r="B5593" t="s">
        <v>1444</v>
      </c>
      <c r="C5593" t="s">
        <v>1475</v>
      </c>
      <c r="D5593" t="s">
        <v>1478</v>
      </c>
      <c r="E5593" t="s">
        <v>982</v>
      </c>
      <c r="F5593" t="s">
        <v>998</v>
      </c>
      <c r="G5593" t="s">
        <v>987</v>
      </c>
      <c r="H5593">
        <v>24</v>
      </c>
    </row>
    <row r="5594" spans="2:8" x14ac:dyDescent="0.3">
      <c r="B5594" t="s">
        <v>1444</v>
      </c>
      <c r="C5594" t="s">
        <v>1475</v>
      </c>
      <c r="D5594" t="s">
        <v>1478</v>
      </c>
      <c r="E5594" t="s">
        <v>975</v>
      </c>
      <c r="F5594" t="s">
        <v>998</v>
      </c>
      <c r="G5594" t="s">
        <v>995</v>
      </c>
      <c r="H5594">
        <v>261</v>
      </c>
    </row>
    <row r="5595" spans="2:8" x14ac:dyDescent="0.3">
      <c r="B5595" t="s">
        <v>1444</v>
      </c>
      <c r="C5595" t="s">
        <v>1475</v>
      </c>
      <c r="D5595" t="s">
        <v>1478</v>
      </c>
      <c r="E5595" t="s">
        <v>982</v>
      </c>
      <c r="F5595" t="s">
        <v>998</v>
      </c>
      <c r="G5595" t="s">
        <v>995</v>
      </c>
      <c r="H5595">
        <v>247</v>
      </c>
    </row>
    <row r="5596" spans="2:8" x14ac:dyDescent="0.3">
      <c r="B5596" t="s">
        <v>1444</v>
      </c>
      <c r="C5596" t="s">
        <v>1475</v>
      </c>
      <c r="D5596" t="s">
        <v>1479</v>
      </c>
      <c r="E5596" t="s">
        <v>975</v>
      </c>
      <c r="F5596" t="s">
        <v>976</v>
      </c>
      <c r="G5596" t="s">
        <v>977</v>
      </c>
      <c r="H5596">
        <v>5361</v>
      </c>
    </row>
    <row r="5597" spans="2:8" x14ac:dyDescent="0.3">
      <c r="B5597" t="s">
        <v>1444</v>
      </c>
      <c r="C5597" t="s">
        <v>1475</v>
      </c>
      <c r="D5597" t="s">
        <v>1479</v>
      </c>
      <c r="E5597" t="s">
        <v>982</v>
      </c>
      <c r="F5597" t="s">
        <v>976</v>
      </c>
      <c r="G5597" t="s">
        <v>977</v>
      </c>
      <c r="H5597">
        <v>5181</v>
      </c>
    </row>
    <row r="5598" spans="2:8" x14ac:dyDescent="0.3">
      <c r="B5598" t="s">
        <v>1444</v>
      </c>
      <c r="C5598" t="s">
        <v>1475</v>
      </c>
      <c r="D5598" t="s">
        <v>1479</v>
      </c>
      <c r="E5598" t="s">
        <v>975</v>
      </c>
      <c r="F5598" t="s">
        <v>976</v>
      </c>
      <c r="G5598" t="s">
        <v>987</v>
      </c>
      <c r="H5598">
        <v>2610</v>
      </c>
    </row>
    <row r="5599" spans="2:8" x14ac:dyDescent="0.3">
      <c r="B5599" t="s">
        <v>1444</v>
      </c>
      <c r="C5599" t="s">
        <v>1475</v>
      </c>
      <c r="D5599" t="s">
        <v>1479</v>
      </c>
      <c r="E5599" t="s">
        <v>982</v>
      </c>
      <c r="F5599" t="s">
        <v>976</v>
      </c>
      <c r="G5599" t="s">
        <v>987</v>
      </c>
      <c r="H5599">
        <v>2612</v>
      </c>
    </row>
    <row r="5600" spans="2:8" x14ac:dyDescent="0.3">
      <c r="B5600" t="s">
        <v>1444</v>
      </c>
      <c r="C5600" t="s">
        <v>1475</v>
      </c>
      <c r="D5600" t="s">
        <v>1479</v>
      </c>
      <c r="E5600" t="s">
        <v>975</v>
      </c>
      <c r="F5600" t="s">
        <v>976</v>
      </c>
      <c r="G5600" t="s">
        <v>995</v>
      </c>
      <c r="H5600">
        <v>19851</v>
      </c>
    </row>
    <row r="5601" spans="2:8" x14ac:dyDescent="0.3">
      <c r="B5601" t="s">
        <v>1444</v>
      </c>
      <c r="C5601" t="s">
        <v>1475</v>
      </c>
      <c r="D5601" t="s">
        <v>1479</v>
      </c>
      <c r="E5601" t="s">
        <v>982</v>
      </c>
      <c r="F5601" t="s">
        <v>976</v>
      </c>
      <c r="G5601" t="s">
        <v>995</v>
      </c>
      <c r="H5601">
        <v>20895</v>
      </c>
    </row>
    <row r="5602" spans="2:8" x14ac:dyDescent="0.3">
      <c r="B5602" t="s">
        <v>1444</v>
      </c>
      <c r="C5602" t="s">
        <v>1475</v>
      </c>
      <c r="D5602" t="s">
        <v>1479</v>
      </c>
      <c r="E5602" t="s">
        <v>975</v>
      </c>
      <c r="F5602" t="s">
        <v>998</v>
      </c>
      <c r="G5602" t="s">
        <v>977</v>
      </c>
      <c r="H5602">
        <v>285</v>
      </c>
    </row>
    <row r="5603" spans="2:8" x14ac:dyDescent="0.3">
      <c r="B5603" t="s">
        <v>1444</v>
      </c>
      <c r="C5603" t="s">
        <v>1475</v>
      </c>
      <c r="D5603" t="s">
        <v>1479</v>
      </c>
      <c r="E5603" t="s">
        <v>982</v>
      </c>
      <c r="F5603" t="s">
        <v>998</v>
      </c>
      <c r="G5603" t="s">
        <v>977</v>
      </c>
      <c r="H5603">
        <v>263</v>
      </c>
    </row>
    <row r="5604" spans="2:8" x14ac:dyDescent="0.3">
      <c r="B5604" t="s">
        <v>1444</v>
      </c>
      <c r="C5604" t="s">
        <v>1475</v>
      </c>
      <c r="D5604" t="s">
        <v>1479</v>
      </c>
      <c r="E5604" t="s">
        <v>975</v>
      </c>
      <c r="F5604" t="s">
        <v>998</v>
      </c>
      <c r="G5604" t="s">
        <v>987</v>
      </c>
      <c r="H5604">
        <v>107</v>
      </c>
    </row>
    <row r="5605" spans="2:8" x14ac:dyDescent="0.3">
      <c r="B5605" t="s">
        <v>1444</v>
      </c>
      <c r="C5605" t="s">
        <v>1475</v>
      </c>
      <c r="D5605" t="s">
        <v>1479</v>
      </c>
      <c r="E5605" t="s">
        <v>982</v>
      </c>
      <c r="F5605" t="s">
        <v>998</v>
      </c>
      <c r="G5605" t="s">
        <v>987</v>
      </c>
      <c r="H5605">
        <v>95</v>
      </c>
    </row>
    <row r="5606" spans="2:8" x14ac:dyDescent="0.3">
      <c r="B5606" t="s">
        <v>1444</v>
      </c>
      <c r="C5606" t="s">
        <v>1475</v>
      </c>
      <c r="D5606" t="s">
        <v>1479</v>
      </c>
      <c r="E5606" t="s">
        <v>975</v>
      </c>
      <c r="F5606" t="s">
        <v>998</v>
      </c>
      <c r="G5606" t="s">
        <v>995</v>
      </c>
      <c r="H5606">
        <v>3811</v>
      </c>
    </row>
    <row r="5607" spans="2:8" x14ac:dyDescent="0.3">
      <c r="B5607" t="s">
        <v>1444</v>
      </c>
      <c r="C5607" t="s">
        <v>1475</v>
      </c>
      <c r="D5607" t="s">
        <v>1479</v>
      </c>
      <c r="E5607" t="s">
        <v>982</v>
      </c>
      <c r="F5607" t="s">
        <v>998</v>
      </c>
      <c r="G5607" t="s">
        <v>995</v>
      </c>
      <c r="H5607">
        <v>3980</v>
      </c>
    </row>
    <row r="5608" spans="2:8" x14ac:dyDescent="0.3">
      <c r="B5608" t="s">
        <v>1444</v>
      </c>
      <c r="C5608" t="s">
        <v>1475</v>
      </c>
      <c r="D5608" t="s">
        <v>1480</v>
      </c>
      <c r="E5608" t="s">
        <v>975</v>
      </c>
      <c r="F5608" t="s">
        <v>976</v>
      </c>
      <c r="G5608" t="s">
        <v>977</v>
      </c>
      <c r="H5608">
        <v>712</v>
      </c>
    </row>
    <row r="5609" spans="2:8" x14ac:dyDescent="0.3">
      <c r="B5609" t="s">
        <v>1444</v>
      </c>
      <c r="C5609" t="s">
        <v>1475</v>
      </c>
      <c r="D5609" t="s">
        <v>1480</v>
      </c>
      <c r="E5609" t="s">
        <v>982</v>
      </c>
      <c r="F5609" t="s">
        <v>976</v>
      </c>
      <c r="G5609" t="s">
        <v>977</v>
      </c>
      <c r="H5609">
        <v>665</v>
      </c>
    </row>
    <row r="5610" spans="2:8" x14ac:dyDescent="0.3">
      <c r="B5610" t="s">
        <v>1444</v>
      </c>
      <c r="C5610" t="s">
        <v>1475</v>
      </c>
      <c r="D5610" t="s">
        <v>1480</v>
      </c>
      <c r="E5610" t="s">
        <v>975</v>
      </c>
      <c r="F5610" t="s">
        <v>976</v>
      </c>
      <c r="G5610" t="s">
        <v>987</v>
      </c>
      <c r="H5610">
        <v>220</v>
      </c>
    </row>
    <row r="5611" spans="2:8" x14ac:dyDescent="0.3">
      <c r="B5611" t="s">
        <v>1444</v>
      </c>
      <c r="C5611" t="s">
        <v>1475</v>
      </c>
      <c r="D5611" t="s">
        <v>1480</v>
      </c>
      <c r="E5611" t="s">
        <v>982</v>
      </c>
      <c r="F5611" t="s">
        <v>976</v>
      </c>
      <c r="G5611" t="s">
        <v>987</v>
      </c>
      <c r="H5611">
        <v>251</v>
      </c>
    </row>
    <row r="5612" spans="2:8" x14ac:dyDescent="0.3">
      <c r="B5612" t="s">
        <v>1444</v>
      </c>
      <c r="C5612" t="s">
        <v>1475</v>
      </c>
      <c r="D5612" t="s">
        <v>1480</v>
      </c>
      <c r="E5612" t="s">
        <v>975</v>
      </c>
      <c r="F5612" t="s">
        <v>976</v>
      </c>
      <c r="G5612" t="s">
        <v>995</v>
      </c>
      <c r="H5612">
        <v>3052</v>
      </c>
    </row>
    <row r="5613" spans="2:8" x14ac:dyDescent="0.3">
      <c r="B5613" t="s">
        <v>1444</v>
      </c>
      <c r="C5613" t="s">
        <v>1475</v>
      </c>
      <c r="D5613" t="s">
        <v>1480</v>
      </c>
      <c r="E5613" t="s">
        <v>982</v>
      </c>
      <c r="F5613" t="s">
        <v>976</v>
      </c>
      <c r="G5613" t="s">
        <v>995</v>
      </c>
      <c r="H5613">
        <v>3101</v>
      </c>
    </row>
    <row r="5614" spans="2:8" x14ac:dyDescent="0.3">
      <c r="B5614" t="s">
        <v>1444</v>
      </c>
      <c r="C5614" t="s">
        <v>1475</v>
      </c>
      <c r="D5614" t="s">
        <v>1480</v>
      </c>
      <c r="E5614" t="s">
        <v>975</v>
      </c>
      <c r="F5614" t="s">
        <v>998</v>
      </c>
      <c r="G5614" t="s">
        <v>977</v>
      </c>
      <c r="H5614">
        <v>16</v>
      </c>
    </row>
    <row r="5615" spans="2:8" x14ac:dyDescent="0.3">
      <c r="B5615" t="s">
        <v>1444</v>
      </c>
      <c r="C5615" t="s">
        <v>1475</v>
      </c>
      <c r="D5615" t="s">
        <v>1480</v>
      </c>
      <c r="E5615" t="s">
        <v>982</v>
      </c>
      <c r="F5615" t="s">
        <v>998</v>
      </c>
      <c r="G5615" t="s">
        <v>977</v>
      </c>
      <c r="H5615">
        <v>23</v>
      </c>
    </row>
    <row r="5616" spans="2:8" x14ac:dyDescent="0.3">
      <c r="B5616" t="s">
        <v>1444</v>
      </c>
      <c r="C5616" t="s">
        <v>1475</v>
      </c>
      <c r="D5616" t="s">
        <v>1480</v>
      </c>
      <c r="E5616" t="s">
        <v>975</v>
      </c>
      <c r="F5616" t="s">
        <v>998</v>
      </c>
      <c r="G5616" t="s">
        <v>987</v>
      </c>
      <c r="H5616">
        <v>9</v>
      </c>
    </row>
    <row r="5617" spans="2:8" x14ac:dyDescent="0.3">
      <c r="B5617" t="s">
        <v>1444</v>
      </c>
      <c r="C5617" t="s">
        <v>1475</v>
      </c>
      <c r="D5617" t="s">
        <v>1480</v>
      </c>
      <c r="E5617" t="s">
        <v>982</v>
      </c>
      <c r="F5617" t="s">
        <v>998</v>
      </c>
      <c r="G5617" t="s">
        <v>987</v>
      </c>
      <c r="H5617">
        <v>6</v>
      </c>
    </row>
    <row r="5618" spans="2:8" x14ac:dyDescent="0.3">
      <c r="B5618" t="s">
        <v>1444</v>
      </c>
      <c r="C5618" t="s">
        <v>1475</v>
      </c>
      <c r="D5618" t="s">
        <v>1480</v>
      </c>
      <c r="E5618" t="s">
        <v>975</v>
      </c>
      <c r="F5618" t="s">
        <v>998</v>
      </c>
      <c r="G5618" t="s">
        <v>995</v>
      </c>
      <c r="H5618">
        <v>86</v>
      </c>
    </row>
    <row r="5619" spans="2:8" x14ac:dyDescent="0.3">
      <c r="B5619" t="s">
        <v>1444</v>
      </c>
      <c r="C5619" t="s">
        <v>1475</v>
      </c>
      <c r="D5619" t="s">
        <v>1480</v>
      </c>
      <c r="E5619" t="s">
        <v>982</v>
      </c>
      <c r="F5619" t="s">
        <v>998</v>
      </c>
      <c r="G5619" t="s">
        <v>995</v>
      </c>
      <c r="H5619">
        <v>80</v>
      </c>
    </row>
    <row r="5620" spans="2:8" x14ac:dyDescent="0.3">
      <c r="B5620" t="s">
        <v>1444</v>
      </c>
      <c r="C5620" t="s">
        <v>1475</v>
      </c>
      <c r="D5620" t="s">
        <v>1481</v>
      </c>
      <c r="E5620" t="s">
        <v>975</v>
      </c>
      <c r="F5620" t="s">
        <v>976</v>
      </c>
      <c r="G5620" t="s">
        <v>977</v>
      </c>
      <c r="H5620">
        <v>718</v>
      </c>
    </row>
    <row r="5621" spans="2:8" x14ac:dyDescent="0.3">
      <c r="B5621" t="s">
        <v>1444</v>
      </c>
      <c r="C5621" t="s">
        <v>1475</v>
      </c>
      <c r="D5621" t="s">
        <v>1481</v>
      </c>
      <c r="E5621" t="s">
        <v>982</v>
      </c>
      <c r="F5621" t="s">
        <v>976</v>
      </c>
      <c r="G5621" t="s">
        <v>977</v>
      </c>
      <c r="H5621">
        <v>720</v>
      </c>
    </row>
    <row r="5622" spans="2:8" x14ac:dyDescent="0.3">
      <c r="B5622" t="s">
        <v>1444</v>
      </c>
      <c r="C5622" t="s">
        <v>1475</v>
      </c>
      <c r="D5622" t="s">
        <v>1481</v>
      </c>
      <c r="E5622" t="s">
        <v>975</v>
      </c>
      <c r="F5622" t="s">
        <v>976</v>
      </c>
      <c r="G5622" t="s">
        <v>987</v>
      </c>
      <c r="H5622">
        <v>304</v>
      </c>
    </row>
    <row r="5623" spans="2:8" x14ac:dyDescent="0.3">
      <c r="B5623" t="s">
        <v>1444</v>
      </c>
      <c r="C5623" t="s">
        <v>1475</v>
      </c>
      <c r="D5623" t="s">
        <v>1481</v>
      </c>
      <c r="E5623" t="s">
        <v>982</v>
      </c>
      <c r="F5623" t="s">
        <v>976</v>
      </c>
      <c r="G5623" t="s">
        <v>987</v>
      </c>
      <c r="H5623">
        <v>320</v>
      </c>
    </row>
    <row r="5624" spans="2:8" x14ac:dyDescent="0.3">
      <c r="B5624" t="s">
        <v>1444</v>
      </c>
      <c r="C5624" t="s">
        <v>1475</v>
      </c>
      <c r="D5624" t="s">
        <v>1481</v>
      </c>
      <c r="E5624" t="s">
        <v>975</v>
      </c>
      <c r="F5624" t="s">
        <v>976</v>
      </c>
      <c r="G5624" t="s">
        <v>995</v>
      </c>
      <c r="H5624">
        <v>3434</v>
      </c>
    </row>
    <row r="5625" spans="2:8" x14ac:dyDescent="0.3">
      <c r="B5625" t="s">
        <v>1444</v>
      </c>
      <c r="C5625" t="s">
        <v>1475</v>
      </c>
      <c r="D5625" t="s">
        <v>1481</v>
      </c>
      <c r="E5625" t="s">
        <v>982</v>
      </c>
      <c r="F5625" t="s">
        <v>976</v>
      </c>
      <c r="G5625" t="s">
        <v>995</v>
      </c>
      <c r="H5625">
        <v>3479</v>
      </c>
    </row>
    <row r="5626" spans="2:8" x14ac:dyDescent="0.3">
      <c r="B5626" t="s">
        <v>1444</v>
      </c>
      <c r="C5626" t="s">
        <v>1475</v>
      </c>
      <c r="D5626" t="s">
        <v>1481</v>
      </c>
      <c r="E5626" t="s">
        <v>975</v>
      </c>
      <c r="F5626" t="s">
        <v>998</v>
      </c>
      <c r="G5626" t="s">
        <v>977</v>
      </c>
      <c r="H5626">
        <v>27</v>
      </c>
    </row>
    <row r="5627" spans="2:8" x14ac:dyDescent="0.3">
      <c r="B5627" t="s">
        <v>1444</v>
      </c>
      <c r="C5627" t="s">
        <v>1475</v>
      </c>
      <c r="D5627" t="s">
        <v>1481</v>
      </c>
      <c r="E5627" t="s">
        <v>982</v>
      </c>
      <c r="F5627" t="s">
        <v>998</v>
      </c>
      <c r="G5627" t="s">
        <v>977</v>
      </c>
      <c r="H5627">
        <v>18</v>
      </c>
    </row>
    <row r="5628" spans="2:8" x14ac:dyDescent="0.3">
      <c r="B5628" t="s">
        <v>1444</v>
      </c>
      <c r="C5628" t="s">
        <v>1475</v>
      </c>
      <c r="D5628" t="s">
        <v>1481</v>
      </c>
      <c r="E5628" t="s">
        <v>975</v>
      </c>
      <c r="F5628" t="s">
        <v>998</v>
      </c>
      <c r="G5628" t="s">
        <v>987</v>
      </c>
      <c r="H5628">
        <v>8</v>
      </c>
    </row>
    <row r="5629" spans="2:8" x14ac:dyDescent="0.3">
      <c r="B5629" t="s">
        <v>1444</v>
      </c>
      <c r="C5629" t="s">
        <v>1475</v>
      </c>
      <c r="D5629" t="s">
        <v>1481</v>
      </c>
      <c r="E5629" t="s">
        <v>982</v>
      </c>
      <c r="F5629" t="s">
        <v>998</v>
      </c>
      <c r="G5629" t="s">
        <v>987</v>
      </c>
      <c r="H5629">
        <v>7</v>
      </c>
    </row>
    <row r="5630" spans="2:8" x14ac:dyDescent="0.3">
      <c r="B5630" t="s">
        <v>1444</v>
      </c>
      <c r="C5630" t="s">
        <v>1475</v>
      </c>
      <c r="D5630" t="s">
        <v>1481</v>
      </c>
      <c r="E5630" t="s">
        <v>975</v>
      </c>
      <c r="F5630" t="s">
        <v>998</v>
      </c>
      <c r="G5630" t="s">
        <v>995</v>
      </c>
      <c r="H5630">
        <v>119</v>
      </c>
    </row>
    <row r="5631" spans="2:8" x14ac:dyDescent="0.3">
      <c r="B5631" t="s">
        <v>1444</v>
      </c>
      <c r="C5631" t="s">
        <v>1475</v>
      </c>
      <c r="D5631" t="s">
        <v>1481</v>
      </c>
      <c r="E5631" t="s">
        <v>982</v>
      </c>
      <c r="F5631" t="s">
        <v>998</v>
      </c>
      <c r="G5631" t="s">
        <v>995</v>
      </c>
      <c r="H5631">
        <v>103</v>
      </c>
    </row>
    <row r="5632" spans="2:8" x14ac:dyDescent="0.3">
      <c r="B5632" t="s">
        <v>1444</v>
      </c>
      <c r="C5632" t="s">
        <v>1475</v>
      </c>
      <c r="D5632" t="s">
        <v>1475</v>
      </c>
      <c r="E5632" t="s">
        <v>975</v>
      </c>
      <c r="F5632" t="s">
        <v>976</v>
      </c>
      <c r="G5632" t="s">
        <v>977</v>
      </c>
      <c r="H5632">
        <v>4826</v>
      </c>
    </row>
    <row r="5633" spans="2:8" x14ac:dyDescent="0.3">
      <c r="B5633" t="s">
        <v>1444</v>
      </c>
      <c r="C5633" t="s">
        <v>1475</v>
      </c>
      <c r="D5633" t="s">
        <v>1475</v>
      </c>
      <c r="E5633" t="s">
        <v>982</v>
      </c>
      <c r="F5633" t="s">
        <v>976</v>
      </c>
      <c r="G5633" t="s">
        <v>977</v>
      </c>
      <c r="H5633">
        <v>4757</v>
      </c>
    </row>
    <row r="5634" spans="2:8" x14ac:dyDescent="0.3">
      <c r="B5634" t="s">
        <v>1444</v>
      </c>
      <c r="C5634" t="s">
        <v>1475</v>
      </c>
      <c r="D5634" t="s">
        <v>1475</v>
      </c>
      <c r="E5634" t="s">
        <v>975</v>
      </c>
      <c r="F5634" t="s">
        <v>976</v>
      </c>
      <c r="G5634" t="s">
        <v>987</v>
      </c>
      <c r="H5634">
        <v>2544</v>
      </c>
    </row>
    <row r="5635" spans="2:8" x14ac:dyDescent="0.3">
      <c r="B5635" t="s">
        <v>1444</v>
      </c>
      <c r="C5635" t="s">
        <v>1475</v>
      </c>
      <c r="D5635" t="s">
        <v>1475</v>
      </c>
      <c r="E5635" t="s">
        <v>982</v>
      </c>
      <c r="F5635" t="s">
        <v>976</v>
      </c>
      <c r="G5635" t="s">
        <v>987</v>
      </c>
      <c r="H5635">
        <v>2512</v>
      </c>
    </row>
    <row r="5636" spans="2:8" x14ac:dyDescent="0.3">
      <c r="B5636" t="s">
        <v>1444</v>
      </c>
      <c r="C5636" t="s">
        <v>1475</v>
      </c>
      <c r="D5636" t="s">
        <v>1475</v>
      </c>
      <c r="E5636" t="s">
        <v>975</v>
      </c>
      <c r="F5636" t="s">
        <v>976</v>
      </c>
      <c r="G5636" t="s">
        <v>995</v>
      </c>
      <c r="H5636">
        <v>26740</v>
      </c>
    </row>
    <row r="5637" spans="2:8" x14ac:dyDescent="0.3">
      <c r="B5637" t="s">
        <v>1444</v>
      </c>
      <c r="C5637" t="s">
        <v>1475</v>
      </c>
      <c r="D5637" t="s">
        <v>1475</v>
      </c>
      <c r="E5637" t="s">
        <v>982</v>
      </c>
      <c r="F5637" t="s">
        <v>976</v>
      </c>
      <c r="G5637" t="s">
        <v>995</v>
      </c>
      <c r="H5637">
        <v>28453</v>
      </c>
    </row>
    <row r="5638" spans="2:8" x14ac:dyDescent="0.3">
      <c r="B5638" t="s">
        <v>1444</v>
      </c>
      <c r="C5638" t="s">
        <v>1475</v>
      </c>
      <c r="D5638" t="s">
        <v>1475</v>
      </c>
      <c r="E5638" t="s">
        <v>975</v>
      </c>
      <c r="F5638" t="s">
        <v>998</v>
      </c>
      <c r="G5638" t="s">
        <v>977</v>
      </c>
      <c r="H5638">
        <v>255</v>
      </c>
    </row>
    <row r="5639" spans="2:8" x14ac:dyDescent="0.3">
      <c r="B5639" t="s">
        <v>1444</v>
      </c>
      <c r="C5639" t="s">
        <v>1475</v>
      </c>
      <c r="D5639" t="s">
        <v>1475</v>
      </c>
      <c r="E5639" t="s">
        <v>982</v>
      </c>
      <c r="F5639" t="s">
        <v>998</v>
      </c>
      <c r="G5639" t="s">
        <v>977</v>
      </c>
      <c r="H5639">
        <v>257</v>
      </c>
    </row>
    <row r="5640" spans="2:8" x14ac:dyDescent="0.3">
      <c r="B5640" t="s">
        <v>1444</v>
      </c>
      <c r="C5640" t="s">
        <v>1475</v>
      </c>
      <c r="D5640" t="s">
        <v>1475</v>
      </c>
      <c r="E5640" t="s">
        <v>975</v>
      </c>
      <c r="F5640" t="s">
        <v>998</v>
      </c>
      <c r="G5640" t="s">
        <v>987</v>
      </c>
      <c r="H5640">
        <v>88</v>
      </c>
    </row>
    <row r="5641" spans="2:8" x14ac:dyDescent="0.3">
      <c r="B5641" t="s">
        <v>1444</v>
      </c>
      <c r="C5641" t="s">
        <v>1475</v>
      </c>
      <c r="D5641" t="s">
        <v>1475</v>
      </c>
      <c r="E5641" t="s">
        <v>982</v>
      </c>
      <c r="F5641" t="s">
        <v>998</v>
      </c>
      <c r="G5641" t="s">
        <v>987</v>
      </c>
      <c r="H5641">
        <v>122</v>
      </c>
    </row>
    <row r="5642" spans="2:8" x14ac:dyDescent="0.3">
      <c r="B5642" t="s">
        <v>1444</v>
      </c>
      <c r="C5642" t="s">
        <v>1475</v>
      </c>
      <c r="D5642" t="s">
        <v>1475</v>
      </c>
      <c r="E5642" t="s">
        <v>975</v>
      </c>
      <c r="F5642" t="s">
        <v>998</v>
      </c>
      <c r="G5642" t="s">
        <v>995</v>
      </c>
      <c r="H5642">
        <v>1764</v>
      </c>
    </row>
    <row r="5643" spans="2:8" x14ac:dyDescent="0.3">
      <c r="B5643" t="s">
        <v>1444</v>
      </c>
      <c r="C5643" t="s">
        <v>1475</v>
      </c>
      <c r="D5643" t="s">
        <v>1475</v>
      </c>
      <c r="E5643" t="s">
        <v>982</v>
      </c>
      <c r="F5643" t="s">
        <v>998</v>
      </c>
      <c r="G5643" t="s">
        <v>995</v>
      </c>
      <c r="H5643">
        <v>1612</v>
      </c>
    </row>
    <row r="5644" spans="2:8" x14ac:dyDescent="0.3">
      <c r="B5644" t="s">
        <v>1444</v>
      </c>
      <c r="C5644" t="s">
        <v>1475</v>
      </c>
      <c r="D5644" t="s">
        <v>1482</v>
      </c>
      <c r="E5644" t="s">
        <v>975</v>
      </c>
      <c r="F5644" t="s">
        <v>976</v>
      </c>
      <c r="G5644" t="s">
        <v>977</v>
      </c>
      <c r="H5644">
        <v>944</v>
      </c>
    </row>
    <row r="5645" spans="2:8" x14ac:dyDescent="0.3">
      <c r="B5645" t="s">
        <v>1444</v>
      </c>
      <c r="C5645" t="s">
        <v>1475</v>
      </c>
      <c r="D5645" t="s">
        <v>1482</v>
      </c>
      <c r="E5645" t="s">
        <v>982</v>
      </c>
      <c r="F5645" t="s">
        <v>976</v>
      </c>
      <c r="G5645" t="s">
        <v>977</v>
      </c>
      <c r="H5645">
        <v>921</v>
      </c>
    </row>
    <row r="5646" spans="2:8" x14ac:dyDescent="0.3">
      <c r="B5646" t="s">
        <v>1444</v>
      </c>
      <c r="C5646" t="s">
        <v>1475</v>
      </c>
      <c r="D5646" t="s">
        <v>1482</v>
      </c>
      <c r="E5646" t="s">
        <v>975</v>
      </c>
      <c r="F5646" t="s">
        <v>976</v>
      </c>
      <c r="G5646" t="s">
        <v>987</v>
      </c>
      <c r="H5646">
        <v>451</v>
      </c>
    </row>
    <row r="5647" spans="2:8" x14ac:dyDescent="0.3">
      <c r="B5647" t="s">
        <v>1444</v>
      </c>
      <c r="C5647" t="s">
        <v>1475</v>
      </c>
      <c r="D5647" t="s">
        <v>1482</v>
      </c>
      <c r="E5647" t="s">
        <v>982</v>
      </c>
      <c r="F5647" t="s">
        <v>976</v>
      </c>
      <c r="G5647" t="s">
        <v>987</v>
      </c>
      <c r="H5647">
        <v>476</v>
      </c>
    </row>
    <row r="5648" spans="2:8" x14ac:dyDescent="0.3">
      <c r="B5648" t="s">
        <v>1444</v>
      </c>
      <c r="C5648" t="s">
        <v>1475</v>
      </c>
      <c r="D5648" t="s">
        <v>1482</v>
      </c>
      <c r="E5648" t="s">
        <v>975</v>
      </c>
      <c r="F5648" t="s">
        <v>976</v>
      </c>
      <c r="G5648" t="s">
        <v>995</v>
      </c>
      <c r="H5648">
        <v>4538</v>
      </c>
    </row>
    <row r="5649" spans="2:8" x14ac:dyDescent="0.3">
      <c r="B5649" t="s">
        <v>1444</v>
      </c>
      <c r="C5649" t="s">
        <v>1475</v>
      </c>
      <c r="D5649" t="s">
        <v>1482</v>
      </c>
      <c r="E5649" t="s">
        <v>982</v>
      </c>
      <c r="F5649" t="s">
        <v>976</v>
      </c>
      <c r="G5649" t="s">
        <v>995</v>
      </c>
      <c r="H5649">
        <v>4644</v>
      </c>
    </row>
    <row r="5650" spans="2:8" x14ac:dyDescent="0.3">
      <c r="B5650" t="s">
        <v>1444</v>
      </c>
      <c r="C5650" t="s">
        <v>1475</v>
      </c>
      <c r="D5650" t="s">
        <v>1482</v>
      </c>
      <c r="E5650" t="s">
        <v>975</v>
      </c>
      <c r="F5650" t="s">
        <v>998</v>
      </c>
      <c r="G5650" t="s">
        <v>977</v>
      </c>
      <c r="H5650">
        <v>28</v>
      </c>
    </row>
    <row r="5651" spans="2:8" x14ac:dyDescent="0.3">
      <c r="B5651" t="s">
        <v>1444</v>
      </c>
      <c r="C5651" t="s">
        <v>1475</v>
      </c>
      <c r="D5651" t="s">
        <v>1482</v>
      </c>
      <c r="E5651" t="s">
        <v>982</v>
      </c>
      <c r="F5651" t="s">
        <v>998</v>
      </c>
      <c r="G5651" t="s">
        <v>977</v>
      </c>
      <c r="H5651">
        <v>31</v>
      </c>
    </row>
    <row r="5652" spans="2:8" x14ac:dyDescent="0.3">
      <c r="B5652" t="s">
        <v>1444</v>
      </c>
      <c r="C5652" t="s">
        <v>1475</v>
      </c>
      <c r="D5652" t="s">
        <v>1482</v>
      </c>
      <c r="E5652" t="s">
        <v>975</v>
      </c>
      <c r="F5652" t="s">
        <v>998</v>
      </c>
      <c r="G5652" t="s">
        <v>987</v>
      </c>
      <c r="H5652">
        <v>8</v>
      </c>
    </row>
    <row r="5653" spans="2:8" x14ac:dyDescent="0.3">
      <c r="B5653" t="s">
        <v>1444</v>
      </c>
      <c r="C5653" t="s">
        <v>1475</v>
      </c>
      <c r="D5653" t="s">
        <v>1482</v>
      </c>
      <c r="E5653" t="s">
        <v>982</v>
      </c>
      <c r="F5653" t="s">
        <v>998</v>
      </c>
      <c r="G5653" t="s">
        <v>987</v>
      </c>
      <c r="H5653">
        <v>8</v>
      </c>
    </row>
    <row r="5654" spans="2:8" x14ac:dyDescent="0.3">
      <c r="B5654" t="s">
        <v>1444</v>
      </c>
      <c r="C5654" t="s">
        <v>1475</v>
      </c>
      <c r="D5654" t="s">
        <v>1482</v>
      </c>
      <c r="E5654" t="s">
        <v>975</v>
      </c>
      <c r="F5654" t="s">
        <v>998</v>
      </c>
      <c r="G5654" t="s">
        <v>995</v>
      </c>
      <c r="H5654">
        <v>112</v>
      </c>
    </row>
    <row r="5655" spans="2:8" x14ac:dyDescent="0.3">
      <c r="B5655" t="s">
        <v>1444</v>
      </c>
      <c r="C5655" t="s">
        <v>1475</v>
      </c>
      <c r="D5655" t="s">
        <v>1482</v>
      </c>
      <c r="E5655" t="s">
        <v>982</v>
      </c>
      <c r="F5655" t="s">
        <v>998</v>
      </c>
      <c r="G5655" t="s">
        <v>995</v>
      </c>
      <c r="H5655">
        <v>121</v>
      </c>
    </row>
    <row r="5656" spans="2:8" x14ac:dyDescent="0.3">
      <c r="B5656" t="s">
        <v>1444</v>
      </c>
      <c r="C5656" t="s">
        <v>1475</v>
      </c>
      <c r="D5656" t="s">
        <v>1483</v>
      </c>
      <c r="E5656" t="s">
        <v>975</v>
      </c>
      <c r="F5656" t="s">
        <v>976</v>
      </c>
      <c r="G5656" t="s">
        <v>977</v>
      </c>
      <c r="H5656">
        <v>1113</v>
      </c>
    </row>
    <row r="5657" spans="2:8" x14ac:dyDescent="0.3">
      <c r="B5657" t="s">
        <v>1444</v>
      </c>
      <c r="C5657" t="s">
        <v>1475</v>
      </c>
      <c r="D5657" t="s">
        <v>1483</v>
      </c>
      <c r="E5657" t="s">
        <v>982</v>
      </c>
      <c r="F5657" t="s">
        <v>976</v>
      </c>
      <c r="G5657" t="s">
        <v>977</v>
      </c>
      <c r="H5657">
        <v>1089</v>
      </c>
    </row>
    <row r="5658" spans="2:8" x14ac:dyDescent="0.3">
      <c r="B5658" t="s">
        <v>1444</v>
      </c>
      <c r="C5658" t="s">
        <v>1475</v>
      </c>
      <c r="D5658" t="s">
        <v>1483</v>
      </c>
      <c r="E5658" t="s">
        <v>975</v>
      </c>
      <c r="F5658" t="s">
        <v>976</v>
      </c>
      <c r="G5658" t="s">
        <v>987</v>
      </c>
      <c r="H5658">
        <v>500</v>
      </c>
    </row>
    <row r="5659" spans="2:8" x14ac:dyDescent="0.3">
      <c r="B5659" t="s">
        <v>1444</v>
      </c>
      <c r="C5659" t="s">
        <v>1475</v>
      </c>
      <c r="D5659" t="s">
        <v>1483</v>
      </c>
      <c r="E5659" t="s">
        <v>982</v>
      </c>
      <c r="F5659" t="s">
        <v>976</v>
      </c>
      <c r="G5659" t="s">
        <v>987</v>
      </c>
      <c r="H5659">
        <v>527</v>
      </c>
    </row>
    <row r="5660" spans="2:8" x14ac:dyDescent="0.3">
      <c r="B5660" t="s">
        <v>1444</v>
      </c>
      <c r="C5660" t="s">
        <v>1475</v>
      </c>
      <c r="D5660" t="s">
        <v>1483</v>
      </c>
      <c r="E5660" t="s">
        <v>975</v>
      </c>
      <c r="F5660" t="s">
        <v>976</v>
      </c>
      <c r="G5660" t="s">
        <v>995</v>
      </c>
      <c r="H5660">
        <v>5492</v>
      </c>
    </row>
    <row r="5661" spans="2:8" x14ac:dyDescent="0.3">
      <c r="B5661" t="s">
        <v>1444</v>
      </c>
      <c r="C5661" t="s">
        <v>1475</v>
      </c>
      <c r="D5661" t="s">
        <v>1483</v>
      </c>
      <c r="E5661" t="s">
        <v>982</v>
      </c>
      <c r="F5661" t="s">
        <v>976</v>
      </c>
      <c r="G5661" t="s">
        <v>995</v>
      </c>
      <c r="H5661">
        <v>5457</v>
      </c>
    </row>
    <row r="5662" spans="2:8" x14ac:dyDescent="0.3">
      <c r="B5662" t="s">
        <v>1444</v>
      </c>
      <c r="C5662" t="s">
        <v>1475</v>
      </c>
      <c r="D5662" t="s">
        <v>1483</v>
      </c>
      <c r="E5662" t="s">
        <v>975</v>
      </c>
      <c r="F5662" t="s">
        <v>998</v>
      </c>
      <c r="G5662" t="s">
        <v>977</v>
      </c>
      <c r="H5662">
        <v>98</v>
      </c>
    </row>
    <row r="5663" spans="2:8" x14ac:dyDescent="0.3">
      <c r="B5663" t="s">
        <v>1444</v>
      </c>
      <c r="C5663" t="s">
        <v>1475</v>
      </c>
      <c r="D5663" t="s">
        <v>1483</v>
      </c>
      <c r="E5663" t="s">
        <v>982</v>
      </c>
      <c r="F5663" t="s">
        <v>998</v>
      </c>
      <c r="G5663" t="s">
        <v>977</v>
      </c>
      <c r="H5663">
        <v>81</v>
      </c>
    </row>
    <row r="5664" spans="2:8" x14ac:dyDescent="0.3">
      <c r="B5664" t="s">
        <v>1444</v>
      </c>
      <c r="C5664" t="s">
        <v>1475</v>
      </c>
      <c r="D5664" t="s">
        <v>1483</v>
      </c>
      <c r="E5664" t="s">
        <v>975</v>
      </c>
      <c r="F5664" t="s">
        <v>998</v>
      </c>
      <c r="G5664" t="s">
        <v>987</v>
      </c>
      <c r="H5664">
        <v>19</v>
      </c>
    </row>
    <row r="5665" spans="2:8" x14ac:dyDescent="0.3">
      <c r="B5665" t="s">
        <v>1444</v>
      </c>
      <c r="C5665" t="s">
        <v>1475</v>
      </c>
      <c r="D5665" t="s">
        <v>1483</v>
      </c>
      <c r="E5665" t="s">
        <v>982</v>
      </c>
      <c r="F5665" t="s">
        <v>998</v>
      </c>
      <c r="G5665" t="s">
        <v>987</v>
      </c>
      <c r="H5665">
        <v>24</v>
      </c>
    </row>
    <row r="5666" spans="2:8" x14ac:dyDescent="0.3">
      <c r="B5666" t="s">
        <v>1444</v>
      </c>
      <c r="C5666" t="s">
        <v>1475</v>
      </c>
      <c r="D5666" t="s">
        <v>1483</v>
      </c>
      <c r="E5666" t="s">
        <v>975</v>
      </c>
      <c r="F5666" t="s">
        <v>998</v>
      </c>
      <c r="G5666" t="s">
        <v>995</v>
      </c>
      <c r="H5666">
        <v>330</v>
      </c>
    </row>
    <row r="5667" spans="2:8" x14ac:dyDescent="0.3">
      <c r="B5667" t="s">
        <v>1444</v>
      </c>
      <c r="C5667" t="s">
        <v>1475</v>
      </c>
      <c r="D5667" t="s">
        <v>1483</v>
      </c>
      <c r="E5667" t="s">
        <v>982</v>
      </c>
      <c r="F5667" t="s">
        <v>998</v>
      </c>
      <c r="G5667" t="s">
        <v>995</v>
      </c>
      <c r="H5667">
        <v>384</v>
      </c>
    </row>
    <row r="5668" spans="2:8" x14ac:dyDescent="0.3">
      <c r="B5668" t="s">
        <v>1444</v>
      </c>
      <c r="C5668" t="s">
        <v>1475</v>
      </c>
      <c r="D5668" t="s">
        <v>1484</v>
      </c>
      <c r="E5668" t="s">
        <v>975</v>
      </c>
      <c r="F5668" t="s">
        <v>976</v>
      </c>
      <c r="G5668" t="s">
        <v>977</v>
      </c>
      <c r="H5668">
        <v>1100</v>
      </c>
    </row>
    <row r="5669" spans="2:8" x14ac:dyDescent="0.3">
      <c r="B5669" t="s">
        <v>1444</v>
      </c>
      <c r="C5669" t="s">
        <v>1475</v>
      </c>
      <c r="D5669" t="s">
        <v>1484</v>
      </c>
      <c r="E5669" t="s">
        <v>982</v>
      </c>
      <c r="F5669" t="s">
        <v>976</v>
      </c>
      <c r="G5669" t="s">
        <v>977</v>
      </c>
      <c r="H5669">
        <v>978</v>
      </c>
    </row>
    <row r="5670" spans="2:8" x14ac:dyDescent="0.3">
      <c r="B5670" t="s">
        <v>1444</v>
      </c>
      <c r="C5670" t="s">
        <v>1475</v>
      </c>
      <c r="D5670" t="s">
        <v>1484</v>
      </c>
      <c r="E5670" t="s">
        <v>975</v>
      </c>
      <c r="F5670" t="s">
        <v>976</v>
      </c>
      <c r="G5670" t="s">
        <v>987</v>
      </c>
      <c r="H5670">
        <v>472</v>
      </c>
    </row>
    <row r="5671" spans="2:8" x14ac:dyDescent="0.3">
      <c r="B5671" t="s">
        <v>1444</v>
      </c>
      <c r="C5671" t="s">
        <v>1475</v>
      </c>
      <c r="D5671" t="s">
        <v>1484</v>
      </c>
      <c r="E5671" t="s">
        <v>982</v>
      </c>
      <c r="F5671" t="s">
        <v>976</v>
      </c>
      <c r="G5671" t="s">
        <v>987</v>
      </c>
      <c r="H5671">
        <v>489</v>
      </c>
    </row>
    <row r="5672" spans="2:8" x14ac:dyDescent="0.3">
      <c r="B5672" t="s">
        <v>1444</v>
      </c>
      <c r="C5672" t="s">
        <v>1475</v>
      </c>
      <c r="D5672" t="s">
        <v>1484</v>
      </c>
      <c r="E5672" t="s">
        <v>975</v>
      </c>
      <c r="F5672" t="s">
        <v>976</v>
      </c>
      <c r="G5672" t="s">
        <v>995</v>
      </c>
      <c r="H5672">
        <v>5438</v>
      </c>
    </row>
    <row r="5673" spans="2:8" x14ac:dyDescent="0.3">
      <c r="B5673" t="s">
        <v>1444</v>
      </c>
      <c r="C5673" t="s">
        <v>1475</v>
      </c>
      <c r="D5673" t="s">
        <v>1484</v>
      </c>
      <c r="E5673" t="s">
        <v>982</v>
      </c>
      <c r="F5673" t="s">
        <v>976</v>
      </c>
      <c r="G5673" t="s">
        <v>995</v>
      </c>
      <c r="H5673">
        <v>5468</v>
      </c>
    </row>
    <row r="5674" spans="2:8" x14ac:dyDescent="0.3">
      <c r="B5674" t="s">
        <v>1444</v>
      </c>
      <c r="C5674" t="s">
        <v>1475</v>
      </c>
      <c r="D5674" t="s">
        <v>1484</v>
      </c>
      <c r="E5674" t="s">
        <v>975</v>
      </c>
      <c r="F5674" t="s">
        <v>998</v>
      </c>
      <c r="G5674" t="s">
        <v>977</v>
      </c>
      <c r="H5674">
        <v>34</v>
      </c>
    </row>
    <row r="5675" spans="2:8" x14ac:dyDescent="0.3">
      <c r="B5675" t="s">
        <v>1444</v>
      </c>
      <c r="C5675" t="s">
        <v>1475</v>
      </c>
      <c r="D5675" t="s">
        <v>1484</v>
      </c>
      <c r="E5675" t="s">
        <v>982</v>
      </c>
      <c r="F5675" t="s">
        <v>998</v>
      </c>
      <c r="G5675" t="s">
        <v>977</v>
      </c>
      <c r="H5675">
        <v>34</v>
      </c>
    </row>
    <row r="5676" spans="2:8" x14ac:dyDescent="0.3">
      <c r="B5676" t="s">
        <v>1444</v>
      </c>
      <c r="C5676" t="s">
        <v>1475</v>
      </c>
      <c r="D5676" t="s">
        <v>1484</v>
      </c>
      <c r="E5676" t="s">
        <v>975</v>
      </c>
      <c r="F5676" t="s">
        <v>998</v>
      </c>
      <c r="G5676" t="s">
        <v>987</v>
      </c>
      <c r="H5676">
        <v>8</v>
      </c>
    </row>
    <row r="5677" spans="2:8" x14ac:dyDescent="0.3">
      <c r="B5677" t="s">
        <v>1444</v>
      </c>
      <c r="C5677" t="s">
        <v>1475</v>
      </c>
      <c r="D5677" t="s">
        <v>1484</v>
      </c>
      <c r="E5677" t="s">
        <v>982</v>
      </c>
      <c r="F5677" t="s">
        <v>998</v>
      </c>
      <c r="G5677" t="s">
        <v>987</v>
      </c>
      <c r="H5677">
        <v>6</v>
      </c>
    </row>
    <row r="5678" spans="2:8" x14ac:dyDescent="0.3">
      <c r="B5678" t="s">
        <v>1444</v>
      </c>
      <c r="C5678" t="s">
        <v>1475</v>
      </c>
      <c r="D5678" t="s">
        <v>1484</v>
      </c>
      <c r="E5678" t="s">
        <v>975</v>
      </c>
      <c r="F5678" t="s">
        <v>998</v>
      </c>
      <c r="G5678" t="s">
        <v>995</v>
      </c>
      <c r="H5678">
        <v>176</v>
      </c>
    </row>
    <row r="5679" spans="2:8" x14ac:dyDescent="0.3">
      <c r="B5679" t="s">
        <v>1444</v>
      </c>
      <c r="C5679" t="s">
        <v>1475</v>
      </c>
      <c r="D5679" t="s">
        <v>1484</v>
      </c>
      <c r="E5679" t="s">
        <v>982</v>
      </c>
      <c r="F5679" t="s">
        <v>998</v>
      </c>
      <c r="G5679" t="s">
        <v>995</v>
      </c>
      <c r="H5679">
        <v>141</v>
      </c>
    </row>
    <row r="5680" spans="2:8" x14ac:dyDescent="0.3">
      <c r="B5680" t="s">
        <v>1444</v>
      </c>
      <c r="C5680" t="s">
        <v>1475</v>
      </c>
      <c r="D5680" t="s">
        <v>1485</v>
      </c>
      <c r="E5680" t="s">
        <v>975</v>
      </c>
      <c r="F5680" t="s">
        <v>976</v>
      </c>
      <c r="G5680" t="s">
        <v>977</v>
      </c>
      <c r="H5680">
        <v>498</v>
      </c>
    </row>
    <row r="5681" spans="2:8" x14ac:dyDescent="0.3">
      <c r="B5681" t="s">
        <v>1444</v>
      </c>
      <c r="C5681" t="s">
        <v>1475</v>
      </c>
      <c r="D5681" t="s">
        <v>1485</v>
      </c>
      <c r="E5681" t="s">
        <v>982</v>
      </c>
      <c r="F5681" t="s">
        <v>976</v>
      </c>
      <c r="G5681" t="s">
        <v>977</v>
      </c>
      <c r="H5681">
        <v>470</v>
      </c>
    </row>
    <row r="5682" spans="2:8" x14ac:dyDescent="0.3">
      <c r="B5682" t="s">
        <v>1444</v>
      </c>
      <c r="C5682" t="s">
        <v>1475</v>
      </c>
      <c r="D5682" t="s">
        <v>1485</v>
      </c>
      <c r="E5682" t="s">
        <v>975</v>
      </c>
      <c r="F5682" t="s">
        <v>976</v>
      </c>
      <c r="G5682" t="s">
        <v>987</v>
      </c>
      <c r="H5682">
        <v>227</v>
      </c>
    </row>
    <row r="5683" spans="2:8" x14ac:dyDescent="0.3">
      <c r="B5683" t="s">
        <v>1444</v>
      </c>
      <c r="C5683" t="s">
        <v>1475</v>
      </c>
      <c r="D5683" t="s">
        <v>1485</v>
      </c>
      <c r="E5683" t="s">
        <v>982</v>
      </c>
      <c r="F5683" t="s">
        <v>976</v>
      </c>
      <c r="G5683" t="s">
        <v>987</v>
      </c>
      <c r="H5683">
        <v>218</v>
      </c>
    </row>
    <row r="5684" spans="2:8" x14ac:dyDescent="0.3">
      <c r="B5684" t="s">
        <v>1444</v>
      </c>
      <c r="C5684" t="s">
        <v>1475</v>
      </c>
      <c r="D5684" t="s">
        <v>1485</v>
      </c>
      <c r="E5684" t="s">
        <v>975</v>
      </c>
      <c r="F5684" t="s">
        <v>976</v>
      </c>
      <c r="G5684" t="s">
        <v>995</v>
      </c>
      <c r="H5684">
        <v>2542</v>
      </c>
    </row>
    <row r="5685" spans="2:8" x14ac:dyDescent="0.3">
      <c r="B5685" t="s">
        <v>1444</v>
      </c>
      <c r="C5685" t="s">
        <v>1475</v>
      </c>
      <c r="D5685" t="s">
        <v>1485</v>
      </c>
      <c r="E5685" t="s">
        <v>982</v>
      </c>
      <c r="F5685" t="s">
        <v>976</v>
      </c>
      <c r="G5685" t="s">
        <v>995</v>
      </c>
      <c r="H5685">
        <v>2595</v>
      </c>
    </row>
    <row r="5686" spans="2:8" x14ac:dyDescent="0.3">
      <c r="B5686" t="s">
        <v>1444</v>
      </c>
      <c r="C5686" t="s">
        <v>1475</v>
      </c>
      <c r="D5686" t="s">
        <v>1485</v>
      </c>
      <c r="E5686" t="s">
        <v>975</v>
      </c>
      <c r="F5686" t="s">
        <v>998</v>
      </c>
      <c r="G5686" t="s">
        <v>977</v>
      </c>
      <c r="H5686">
        <v>15</v>
      </c>
    </row>
    <row r="5687" spans="2:8" x14ac:dyDescent="0.3">
      <c r="B5687" t="s">
        <v>1444</v>
      </c>
      <c r="C5687" t="s">
        <v>1475</v>
      </c>
      <c r="D5687" t="s">
        <v>1485</v>
      </c>
      <c r="E5687" t="s">
        <v>982</v>
      </c>
      <c r="F5687" t="s">
        <v>998</v>
      </c>
      <c r="G5687" t="s">
        <v>977</v>
      </c>
      <c r="H5687">
        <v>11</v>
      </c>
    </row>
    <row r="5688" spans="2:8" x14ac:dyDescent="0.3">
      <c r="B5688" t="s">
        <v>1444</v>
      </c>
      <c r="C5688" t="s">
        <v>1475</v>
      </c>
      <c r="D5688" t="s">
        <v>1485</v>
      </c>
      <c r="E5688" t="s">
        <v>975</v>
      </c>
      <c r="F5688" t="s">
        <v>998</v>
      </c>
      <c r="G5688" t="s">
        <v>987</v>
      </c>
      <c r="H5688">
        <v>4</v>
      </c>
    </row>
    <row r="5689" spans="2:8" x14ac:dyDescent="0.3">
      <c r="B5689" t="s">
        <v>1444</v>
      </c>
      <c r="C5689" t="s">
        <v>1475</v>
      </c>
      <c r="D5689" t="s">
        <v>1485</v>
      </c>
      <c r="E5689" t="s">
        <v>982</v>
      </c>
      <c r="F5689" t="s">
        <v>998</v>
      </c>
      <c r="G5689" t="s">
        <v>987</v>
      </c>
      <c r="H5689">
        <v>2</v>
      </c>
    </row>
    <row r="5690" spans="2:8" x14ac:dyDescent="0.3">
      <c r="B5690" t="s">
        <v>1444</v>
      </c>
      <c r="C5690" t="s">
        <v>1475</v>
      </c>
      <c r="D5690" t="s">
        <v>1485</v>
      </c>
      <c r="E5690" t="s">
        <v>975</v>
      </c>
      <c r="F5690" t="s">
        <v>998</v>
      </c>
      <c r="G5690" t="s">
        <v>995</v>
      </c>
      <c r="H5690">
        <v>62</v>
      </c>
    </row>
    <row r="5691" spans="2:8" x14ac:dyDescent="0.3">
      <c r="B5691" t="s">
        <v>1444</v>
      </c>
      <c r="C5691" t="s">
        <v>1475</v>
      </c>
      <c r="D5691" t="s">
        <v>1485</v>
      </c>
      <c r="E5691" t="s">
        <v>982</v>
      </c>
      <c r="F5691" t="s">
        <v>998</v>
      </c>
      <c r="G5691" t="s">
        <v>995</v>
      </c>
      <c r="H5691">
        <v>51</v>
      </c>
    </row>
    <row r="5692" spans="2:8" x14ac:dyDescent="0.3">
      <c r="B5692" t="s">
        <v>1444</v>
      </c>
      <c r="C5692" t="s">
        <v>1475</v>
      </c>
      <c r="D5692" t="s">
        <v>1486</v>
      </c>
      <c r="E5692" t="s">
        <v>975</v>
      </c>
      <c r="F5692" t="s">
        <v>976</v>
      </c>
      <c r="G5692" t="s">
        <v>977</v>
      </c>
      <c r="H5692">
        <v>915</v>
      </c>
    </row>
    <row r="5693" spans="2:8" x14ac:dyDescent="0.3">
      <c r="B5693" t="s">
        <v>1444</v>
      </c>
      <c r="C5693" t="s">
        <v>1475</v>
      </c>
      <c r="D5693" t="s">
        <v>1486</v>
      </c>
      <c r="E5693" t="s">
        <v>982</v>
      </c>
      <c r="F5693" t="s">
        <v>976</v>
      </c>
      <c r="G5693" t="s">
        <v>977</v>
      </c>
      <c r="H5693">
        <v>829</v>
      </c>
    </row>
    <row r="5694" spans="2:8" x14ac:dyDescent="0.3">
      <c r="B5694" t="s">
        <v>1444</v>
      </c>
      <c r="C5694" t="s">
        <v>1475</v>
      </c>
      <c r="D5694" t="s">
        <v>1486</v>
      </c>
      <c r="E5694" t="s">
        <v>975</v>
      </c>
      <c r="F5694" t="s">
        <v>976</v>
      </c>
      <c r="G5694" t="s">
        <v>987</v>
      </c>
      <c r="H5694">
        <v>375</v>
      </c>
    </row>
    <row r="5695" spans="2:8" x14ac:dyDescent="0.3">
      <c r="B5695" t="s">
        <v>1444</v>
      </c>
      <c r="C5695" t="s">
        <v>1475</v>
      </c>
      <c r="D5695" t="s">
        <v>1486</v>
      </c>
      <c r="E5695" t="s">
        <v>982</v>
      </c>
      <c r="F5695" t="s">
        <v>976</v>
      </c>
      <c r="G5695" t="s">
        <v>987</v>
      </c>
      <c r="H5695">
        <v>385</v>
      </c>
    </row>
    <row r="5696" spans="2:8" x14ac:dyDescent="0.3">
      <c r="B5696" t="s">
        <v>1444</v>
      </c>
      <c r="C5696" t="s">
        <v>1475</v>
      </c>
      <c r="D5696" t="s">
        <v>1486</v>
      </c>
      <c r="E5696" t="s">
        <v>975</v>
      </c>
      <c r="F5696" t="s">
        <v>976</v>
      </c>
      <c r="G5696" t="s">
        <v>995</v>
      </c>
      <c r="H5696">
        <v>3521</v>
      </c>
    </row>
    <row r="5697" spans="2:8" x14ac:dyDescent="0.3">
      <c r="B5697" t="s">
        <v>1444</v>
      </c>
      <c r="C5697" t="s">
        <v>1475</v>
      </c>
      <c r="D5697" t="s">
        <v>1486</v>
      </c>
      <c r="E5697" t="s">
        <v>982</v>
      </c>
      <c r="F5697" t="s">
        <v>976</v>
      </c>
      <c r="G5697" t="s">
        <v>995</v>
      </c>
      <c r="H5697">
        <v>3548</v>
      </c>
    </row>
    <row r="5698" spans="2:8" x14ac:dyDescent="0.3">
      <c r="B5698" t="s">
        <v>1444</v>
      </c>
      <c r="C5698" t="s">
        <v>1475</v>
      </c>
      <c r="D5698" t="s">
        <v>1486</v>
      </c>
      <c r="E5698" t="s">
        <v>975</v>
      </c>
      <c r="F5698" t="s">
        <v>998</v>
      </c>
      <c r="G5698" t="s">
        <v>977</v>
      </c>
      <c r="H5698">
        <v>28</v>
      </c>
    </row>
    <row r="5699" spans="2:8" x14ac:dyDescent="0.3">
      <c r="B5699" t="s">
        <v>1444</v>
      </c>
      <c r="C5699" t="s">
        <v>1475</v>
      </c>
      <c r="D5699" t="s">
        <v>1486</v>
      </c>
      <c r="E5699" t="s">
        <v>982</v>
      </c>
      <c r="F5699" t="s">
        <v>998</v>
      </c>
      <c r="G5699" t="s">
        <v>977</v>
      </c>
      <c r="H5699">
        <v>25</v>
      </c>
    </row>
    <row r="5700" spans="2:8" x14ac:dyDescent="0.3">
      <c r="B5700" t="s">
        <v>1444</v>
      </c>
      <c r="C5700" t="s">
        <v>1475</v>
      </c>
      <c r="D5700" t="s">
        <v>1486</v>
      </c>
      <c r="E5700" t="s">
        <v>975</v>
      </c>
      <c r="F5700" t="s">
        <v>998</v>
      </c>
      <c r="G5700" t="s">
        <v>987</v>
      </c>
      <c r="H5700">
        <v>6</v>
      </c>
    </row>
    <row r="5701" spans="2:8" x14ac:dyDescent="0.3">
      <c r="B5701" t="s">
        <v>1444</v>
      </c>
      <c r="C5701" t="s">
        <v>1475</v>
      </c>
      <c r="D5701" t="s">
        <v>1486</v>
      </c>
      <c r="E5701" t="s">
        <v>982</v>
      </c>
      <c r="F5701" t="s">
        <v>998</v>
      </c>
      <c r="G5701" t="s">
        <v>987</v>
      </c>
      <c r="H5701">
        <v>11</v>
      </c>
    </row>
    <row r="5702" spans="2:8" x14ac:dyDescent="0.3">
      <c r="B5702" t="s">
        <v>1444</v>
      </c>
      <c r="C5702" t="s">
        <v>1475</v>
      </c>
      <c r="D5702" t="s">
        <v>1486</v>
      </c>
      <c r="E5702" t="s">
        <v>975</v>
      </c>
      <c r="F5702" t="s">
        <v>998</v>
      </c>
      <c r="G5702" t="s">
        <v>995</v>
      </c>
      <c r="H5702">
        <v>257</v>
      </c>
    </row>
    <row r="5703" spans="2:8" x14ac:dyDescent="0.3">
      <c r="B5703" t="s">
        <v>1444</v>
      </c>
      <c r="C5703" t="s">
        <v>1475</v>
      </c>
      <c r="D5703" t="s">
        <v>1486</v>
      </c>
      <c r="E5703" t="s">
        <v>982</v>
      </c>
      <c r="F5703" t="s">
        <v>998</v>
      </c>
      <c r="G5703" t="s">
        <v>995</v>
      </c>
      <c r="H5703">
        <v>227</v>
      </c>
    </row>
    <row r="5704" spans="2:8" x14ac:dyDescent="0.3">
      <c r="B5704" t="s">
        <v>1444</v>
      </c>
      <c r="C5704" t="s">
        <v>1475</v>
      </c>
      <c r="D5704" t="s">
        <v>1487</v>
      </c>
      <c r="E5704" t="s">
        <v>975</v>
      </c>
      <c r="F5704" t="s">
        <v>976</v>
      </c>
      <c r="G5704" t="s">
        <v>977</v>
      </c>
      <c r="H5704">
        <v>2645</v>
      </c>
    </row>
    <row r="5705" spans="2:8" x14ac:dyDescent="0.3">
      <c r="B5705" t="s">
        <v>1444</v>
      </c>
      <c r="C5705" t="s">
        <v>1475</v>
      </c>
      <c r="D5705" t="s">
        <v>1487</v>
      </c>
      <c r="E5705" t="s">
        <v>982</v>
      </c>
      <c r="F5705" t="s">
        <v>976</v>
      </c>
      <c r="G5705" t="s">
        <v>977</v>
      </c>
      <c r="H5705">
        <v>2518</v>
      </c>
    </row>
    <row r="5706" spans="2:8" x14ac:dyDescent="0.3">
      <c r="B5706" t="s">
        <v>1444</v>
      </c>
      <c r="C5706" t="s">
        <v>1475</v>
      </c>
      <c r="D5706" t="s">
        <v>1487</v>
      </c>
      <c r="E5706" t="s">
        <v>975</v>
      </c>
      <c r="F5706" t="s">
        <v>976</v>
      </c>
      <c r="G5706" t="s">
        <v>987</v>
      </c>
      <c r="H5706">
        <v>1268</v>
      </c>
    </row>
    <row r="5707" spans="2:8" x14ac:dyDescent="0.3">
      <c r="B5707" t="s">
        <v>1444</v>
      </c>
      <c r="C5707" t="s">
        <v>1475</v>
      </c>
      <c r="D5707" t="s">
        <v>1487</v>
      </c>
      <c r="E5707" t="s">
        <v>982</v>
      </c>
      <c r="F5707" t="s">
        <v>976</v>
      </c>
      <c r="G5707" t="s">
        <v>987</v>
      </c>
      <c r="H5707">
        <v>1290</v>
      </c>
    </row>
    <row r="5708" spans="2:8" x14ac:dyDescent="0.3">
      <c r="B5708" t="s">
        <v>1444</v>
      </c>
      <c r="C5708" t="s">
        <v>1475</v>
      </c>
      <c r="D5708" t="s">
        <v>1487</v>
      </c>
      <c r="E5708" t="s">
        <v>975</v>
      </c>
      <c r="F5708" t="s">
        <v>976</v>
      </c>
      <c r="G5708" t="s">
        <v>995</v>
      </c>
      <c r="H5708">
        <v>14746</v>
      </c>
    </row>
    <row r="5709" spans="2:8" x14ac:dyDescent="0.3">
      <c r="B5709" t="s">
        <v>1444</v>
      </c>
      <c r="C5709" t="s">
        <v>1475</v>
      </c>
      <c r="D5709" t="s">
        <v>1487</v>
      </c>
      <c r="E5709" t="s">
        <v>982</v>
      </c>
      <c r="F5709" t="s">
        <v>976</v>
      </c>
      <c r="G5709" t="s">
        <v>995</v>
      </c>
      <c r="H5709">
        <v>15430</v>
      </c>
    </row>
    <row r="5710" spans="2:8" x14ac:dyDescent="0.3">
      <c r="B5710" t="s">
        <v>1444</v>
      </c>
      <c r="C5710" t="s">
        <v>1475</v>
      </c>
      <c r="D5710" t="s">
        <v>1487</v>
      </c>
      <c r="E5710" t="s">
        <v>975</v>
      </c>
      <c r="F5710" t="s">
        <v>998</v>
      </c>
      <c r="G5710" t="s">
        <v>977</v>
      </c>
      <c r="H5710">
        <v>211</v>
      </c>
    </row>
    <row r="5711" spans="2:8" x14ac:dyDescent="0.3">
      <c r="B5711" t="s">
        <v>1444</v>
      </c>
      <c r="C5711" t="s">
        <v>1475</v>
      </c>
      <c r="D5711" t="s">
        <v>1487</v>
      </c>
      <c r="E5711" t="s">
        <v>982</v>
      </c>
      <c r="F5711" t="s">
        <v>998</v>
      </c>
      <c r="G5711" t="s">
        <v>977</v>
      </c>
      <c r="H5711">
        <v>185</v>
      </c>
    </row>
    <row r="5712" spans="2:8" x14ac:dyDescent="0.3">
      <c r="B5712" t="s">
        <v>1444</v>
      </c>
      <c r="C5712" t="s">
        <v>1475</v>
      </c>
      <c r="D5712" t="s">
        <v>1487</v>
      </c>
      <c r="E5712" t="s">
        <v>975</v>
      </c>
      <c r="F5712" t="s">
        <v>998</v>
      </c>
      <c r="G5712" t="s">
        <v>987</v>
      </c>
      <c r="H5712">
        <v>102</v>
      </c>
    </row>
    <row r="5713" spans="2:8" x14ac:dyDescent="0.3">
      <c r="B5713" t="s">
        <v>1444</v>
      </c>
      <c r="C5713" t="s">
        <v>1475</v>
      </c>
      <c r="D5713" t="s">
        <v>1487</v>
      </c>
      <c r="E5713" t="s">
        <v>982</v>
      </c>
      <c r="F5713" t="s">
        <v>998</v>
      </c>
      <c r="G5713" t="s">
        <v>987</v>
      </c>
      <c r="H5713">
        <v>60</v>
      </c>
    </row>
    <row r="5714" spans="2:8" x14ac:dyDescent="0.3">
      <c r="B5714" t="s">
        <v>1444</v>
      </c>
      <c r="C5714" t="s">
        <v>1475</v>
      </c>
      <c r="D5714" t="s">
        <v>1487</v>
      </c>
      <c r="E5714" t="s">
        <v>975</v>
      </c>
      <c r="F5714" t="s">
        <v>998</v>
      </c>
      <c r="G5714" t="s">
        <v>995</v>
      </c>
      <c r="H5714">
        <v>934</v>
      </c>
    </row>
    <row r="5715" spans="2:8" x14ac:dyDescent="0.3">
      <c r="B5715" t="s">
        <v>1444</v>
      </c>
      <c r="C5715" t="s">
        <v>1475</v>
      </c>
      <c r="D5715" t="s">
        <v>1487</v>
      </c>
      <c r="E5715" t="s">
        <v>982</v>
      </c>
      <c r="F5715" t="s">
        <v>998</v>
      </c>
      <c r="G5715" t="s">
        <v>995</v>
      </c>
      <c r="H5715">
        <v>741</v>
      </c>
    </row>
    <row r="5716" spans="2:8" x14ac:dyDescent="0.3">
      <c r="B5716" t="s">
        <v>1444</v>
      </c>
      <c r="C5716" t="s">
        <v>1475</v>
      </c>
      <c r="D5716" t="s">
        <v>1488</v>
      </c>
      <c r="E5716" t="s">
        <v>975</v>
      </c>
      <c r="F5716" t="s">
        <v>976</v>
      </c>
      <c r="G5716" t="s">
        <v>977</v>
      </c>
      <c r="H5716">
        <v>1430</v>
      </c>
    </row>
    <row r="5717" spans="2:8" x14ac:dyDescent="0.3">
      <c r="B5717" t="s">
        <v>1444</v>
      </c>
      <c r="C5717" t="s">
        <v>1475</v>
      </c>
      <c r="D5717" t="s">
        <v>1488</v>
      </c>
      <c r="E5717" t="s">
        <v>982</v>
      </c>
      <c r="F5717" t="s">
        <v>976</v>
      </c>
      <c r="G5717" t="s">
        <v>977</v>
      </c>
      <c r="H5717">
        <v>1387</v>
      </c>
    </row>
    <row r="5718" spans="2:8" x14ac:dyDescent="0.3">
      <c r="B5718" t="s">
        <v>1444</v>
      </c>
      <c r="C5718" t="s">
        <v>1475</v>
      </c>
      <c r="D5718" t="s">
        <v>1488</v>
      </c>
      <c r="E5718" t="s">
        <v>975</v>
      </c>
      <c r="F5718" t="s">
        <v>976</v>
      </c>
      <c r="G5718" t="s">
        <v>987</v>
      </c>
      <c r="H5718">
        <v>581</v>
      </c>
    </row>
    <row r="5719" spans="2:8" x14ac:dyDescent="0.3">
      <c r="B5719" t="s">
        <v>1444</v>
      </c>
      <c r="C5719" t="s">
        <v>1475</v>
      </c>
      <c r="D5719" t="s">
        <v>1488</v>
      </c>
      <c r="E5719" t="s">
        <v>982</v>
      </c>
      <c r="F5719" t="s">
        <v>976</v>
      </c>
      <c r="G5719" t="s">
        <v>987</v>
      </c>
      <c r="H5719">
        <v>621</v>
      </c>
    </row>
    <row r="5720" spans="2:8" x14ac:dyDescent="0.3">
      <c r="B5720" t="s">
        <v>1444</v>
      </c>
      <c r="C5720" t="s">
        <v>1475</v>
      </c>
      <c r="D5720" t="s">
        <v>1488</v>
      </c>
      <c r="E5720" t="s">
        <v>975</v>
      </c>
      <c r="F5720" t="s">
        <v>976</v>
      </c>
      <c r="G5720" t="s">
        <v>995</v>
      </c>
      <c r="H5720">
        <v>6692</v>
      </c>
    </row>
    <row r="5721" spans="2:8" x14ac:dyDescent="0.3">
      <c r="B5721" t="s">
        <v>1444</v>
      </c>
      <c r="C5721" t="s">
        <v>1475</v>
      </c>
      <c r="D5721" t="s">
        <v>1488</v>
      </c>
      <c r="E5721" t="s">
        <v>982</v>
      </c>
      <c r="F5721" t="s">
        <v>976</v>
      </c>
      <c r="G5721" t="s">
        <v>995</v>
      </c>
      <c r="H5721">
        <v>6809</v>
      </c>
    </row>
    <row r="5722" spans="2:8" x14ac:dyDescent="0.3">
      <c r="B5722" t="s">
        <v>1444</v>
      </c>
      <c r="C5722" t="s">
        <v>1475</v>
      </c>
      <c r="D5722" t="s">
        <v>1488</v>
      </c>
      <c r="E5722" t="s">
        <v>975</v>
      </c>
      <c r="F5722" t="s">
        <v>998</v>
      </c>
      <c r="G5722" t="s">
        <v>977</v>
      </c>
      <c r="H5722">
        <v>23</v>
      </c>
    </row>
    <row r="5723" spans="2:8" x14ac:dyDescent="0.3">
      <c r="B5723" t="s">
        <v>1444</v>
      </c>
      <c r="C5723" t="s">
        <v>1475</v>
      </c>
      <c r="D5723" t="s">
        <v>1488</v>
      </c>
      <c r="E5723" t="s">
        <v>982</v>
      </c>
      <c r="F5723" t="s">
        <v>998</v>
      </c>
      <c r="G5723" t="s">
        <v>977</v>
      </c>
      <c r="H5723">
        <v>39</v>
      </c>
    </row>
    <row r="5724" spans="2:8" x14ac:dyDescent="0.3">
      <c r="B5724" t="s">
        <v>1444</v>
      </c>
      <c r="C5724" t="s">
        <v>1475</v>
      </c>
      <c r="D5724" t="s">
        <v>1488</v>
      </c>
      <c r="E5724" t="s">
        <v>975</v>
      </c>
      <c r="F5724" t="s">
        <v>998</v>
      </c>
      <c r="G5724" t="s">
        <v>987</v>
      </c>
      <c r="H5724">
        <v>4</v>
      </c>
    </row>
    <row r="5725" spans="2:8" x14ac:dyDescent="0.3">
      <c r="B5725" t="s">
        <v>1444</v>
      </c>
      <c r="C5725" t="s">
        <v>1475</v>
      </c>
      <c r="D5725" t="s">
        <v>1488</v>
      </c>
      <c r="E5725" t="s">
        <v>982</v>
      </c>
      <c r="F5725" t="s">
        <v>998</v>
      </c>
      <c r="G5725" t="s">
        <v>987</v>
      </c>
      <c r="H5725">
        <v>13</v>
      </c>
    </row>
    <row r="5726" spans="2:8" x14ac:dyDescent="0.3">
      <c r="B5726" t="s">
        <v>1444</v>
      </c>
      <c r="C5726" t="s">
        <v>1475</v>
      </c>
      <c r="D5726" t="s">
        <v>1488</v>
      </c>
      <c r="E5726" t="s">
        <v>975</v>
      </c>
      <c r="F5726" t="s">
        <v>998</v>
      </c>
      <c r="G5726" t="s">
        <v>995</v>
      </c>
      <c r="H5726">
        <v>173</v>
      </c>
    </row>
    <row r="5727" spans="2:8" x14ac:dyDescent="0.3">
      <c r="B5727" t="s">
        <v>1444</v>
      </c>
      <c r="C5727" t="s">
        <v>1475</v>
      </c>
      <c r="D5727" t="s">
        <v>1488</v>
      </c>
      <c r="E5727" t="s">
        <v>982</v>
      </c>
      <c r="F5727" t="s">
        <v>998</v>
      </c>
      <c r="G5727" t="s">
        <v>995</v>
      </c>
      <c r="H5727">
        <v>193</v>
      </c>
    </row>
    <row r="5728" spans="2:8" x14ac:dyDescent="0.3">
      <c r="B5728" t="s">
        <v>1444</v>
      </c>
      <c r="C5728" t="s">
        <v>1475</v>
      </c>
      <c r="D5728" t="s">
        <v>1489</v>
      </c>
      <c r="E5728" t="s">
        <v>975</v>
      </c>
      <c r="F5728" t="s">
        <v>976</v>
      </c>
      <c r="G5728" t="s">
        <v>977</v>
      </c>
      <c r="H5728">
        <v>1628</v>
      </c>
    </row>
    <row r="5729" spans="2:8" x14ac:dyDescent="0.3">
      <c r="B5729" t="s">
        <v>1444</v>
      </c>
      <c r="C5729" t="s">
        <v>1475</v>
      </c>
      <c r="D5729" t="s">
        <v>1489</v>
      </c>
      <c r="E5729" t="s">
        <v>982</v>
      </c>
      <c r="F5729" t="s">
        <v>976</v>
      </c>
      <c r="G5729" t="s">
        <v>977</v>
      </c>
      <c r="H5729">
        <v>1567</v>
      </c>
    </row>
    <row r="5730" spans="2:8" x14ac:dyDescent="0.3">
      <c r="B5730" t="s">
        <v>1444</v>
      </c>
      <c r="C5730" t="s">
        <v>1475</v>
      </c>
      <c r="D5730" t="s">
        <v>1489</v>
      </c>
      <c r="E5730" t="s">
        <v>975</v>
      </c>
      <c r="F5730" t="s">
        <v>976</v>
      </c>
      <c r="G5730" t="s">
        <v>987</v>
      </c>
      <c r="H5730">
        <v>849</v>
      </c>
    </row>
    <row r="5731" spans="2:8" x14ac:dyDescent="0.3">
      <c r="B5731" t="s">
        <v>1444</v>
      </c>
      <c r="C5731" t="s">
        <v>1475</v>
      </c>
      <c r="D5731" t="s">
        <v>1489</v>
      </c>
      <c r="E5731" t="s">
        <v>982</v>
      </c>
      <c r="F5731" t="s">
        <v>976</v>
      </c>
      <c r="G5731" t="s">
        <v>987</v>
      </c>
      <c r="H5731">
        <v>773</v>
      </c>
    </row>
    <row r="5732" spans="2:8" x14ac:dyDescent="0.3">
      <c r="B5732" t="s">
        <v>1444</v>
      </c>
      <c r="C5732" t="s">
        <v>1475</v>
      </c>
      <c r="D5732" t="s">
        <v>1489</v>
      </c>
      <c r="E5732" t="s">
        <v>975</v>
      </c>
      <c r="F5732" t="s">
        <v>976</v>
      </c>
      <c r="G5732" t="s">
        <v>995</v>
      </c>
      <c r="H5732">
        <v>7456</v>
      </c>
    </row>
    <row r="5733" spans="2:8" x14ac:dyDescent="0.3">
      <c r="B5733" t="s">
        <v>1444</v>
      </c>
      <c r="C5733" t="s">
        <v>1475</v>
      </c>
      <c r="D5733" t="s">
        <v>1489</v>
      </c>
      <c r="E5733" t="s">
        <v>982</v>
      </c>
      <c r="F5733" t="s">
        <v>976</v>
      </c>
      <c r="G5733" t="s">
        <v>995</v>
      </c>
      <c r="H5733">
        <v>7752</v>
      </c>
    </row>
    <row r="5734" spans="2:8" x14ac:dyDescent="0.3">
      <c r="B5734" t="s">
        <v>1444</v>
      </c>
      <c r="C5734" t="s">
        <v>1475</v>
      </c>
      <c r="D5734" t="s">
        <v>1489</v>
      </c>
      <c r="E5734" t="s">
        <v>975</v>
      </c>
      <c r="F5734" t="s">
        <v>998</v>
      </c>
      <c r="G5734" t="s">
        <v>977</v>
      </c>
      <c r="H5734">
        <v>43</v>
      </c>
    </row>
    <row r="5735" spans="2:8" x14ac:dyDescent="0.3">
      <c r="B5735" t="s">
        <v>1444</v>
      </c>
      <c r="C5735" t="s">
        <v>1475</v>
      </c>
      <c r="D5735" t="s">
        <v>1489</v>
      </c>
      <c r="E5735" t="s">
        <v>982</v>
      </c>
      <c r="F5735" t="s">
        <v>998</v>
      </c>
      <c r="G5735" t="s">
        <v>977</v>
      </c>
      <c r="H5735">
        <v>47</v>
      </c>
    </row>
    <row r="5736" spans="2:8" x14ac:dyDescent="0.3">
      <c r="B5736" t="s">
        <v>1444</v>
      </c>
      <c r="C5736" t="s">
        <v>1475</v>
      </c>
      <c r="D5736" t="s">
        <v>1489</v>
      </c>
      <c r="E5736" t="s">
        <v>975</v>
      </c>
      <c r="F5736" t="s">
        <v>998</v>
      </c>
      <c r="G5736" t="s">
        <v>987</v>
      </c>
      <c r="H5736">
        <v>15</v>
      </c>
    </row>
    <row r="5737" spans="2:8" x14ac:dyDescent="0.3">
      <c r="B5737" t="s">
        <v>1444</v>
      </c>
      <c r="C5737" t="s">
        <v>1475</v>
      </c>
      <c r="D5737" t="s">
        <v>1489</v>
      </c>
      <c r="E5737" t="s">
        <v>982</v>
      </c>
      <c r="F5737" t="s">
        <v>998</v>
      </c>
      <c r="G5737" t="s">
        <v>987</v>
      </c>
      <c r="H5737">
        <v>21</v>
      </c>
    </row>
    <row r="5738" spans="2:8" x14ac:dyDescent="0.3">
      <c r="B5738" t="s">
        <v>1444</v>
      </c>
      <c r="C5738" t="s">
        <v>1475</v>
      </c>
      <c r="D5738" t="s">
        <v>1489</v>
      </c>
      <c r="E5738" t="s">
        <v>975</v>
      </c>
      <c r="F5738" t="s">
        <v>998</v>
      </c>
      <c r="G5738" t="s">
        <v>995</v>
      </c>
      <c r="H5738">
        <v>381</v>
      </c>
    </row>
    <row r="5739" spans="2:8" x14ac:dyDescent="0.3">
      <c r="B5739" t="s">
        <v>1444</v>
      </c>
      <c r="C5739" t="s">
        <v>1475</v>
      </c>
      <c r="D5739" t="s">
        <v>1489</v>
      </c>
      <c r="E5739" t="s">
        <v>982</v>
      </c>
      <c r="F5739" t="s">
        <v>998</v>
      </c>
      <c r="G5739" t="s">
        <v>995</v>
      </c>
      <c r="H5739">
        <v>326</v>
      </c>
    </row>
    <row r="5740" spans="2:8" x14ac:dyDescent="0.3">
      <c r="B5740" t="s">
        <v>1444</v>
      </c>
      <c r="C5740" t="s">
        <v>1475</v>
      </c>
      <c r="D5740" t="s">
        <v>1490</v>
      </c>
      <c r="E5740" t="s">
        <v>975</v>
      </c>
      <c r="F5740" t="s">
        <v>976</v>
      </c>
      <c r="G5740" t="s">
        <v>977</v>
      </c>
      <c r="H5740">
        <v>494</v>
      </c>
    </row>
    <row r="5741" spans="2:8" x14ac:dyDescent="0.3">
      <c r="B5741" t="s">
        <v>1444</v>
      </c>
      <c r="C5741" t="s">
        <v>1475</v>
      </c>
      <c r="D5741" t="s">
        <v>1490</v>
      </c>
      <c r="E5741" t="s">
        <v>982</v>
      </c>
      <c r="F5741" t="s">
        <v>976</v>
      </c>
      <c r="G5741" t="s">
        <v>977</v>
      </c>
      <c r="H5741">
        <v>436</v>
      </c>
    </row>
    <row r="5742" spans="2:8" x14ac:dyDescent="0.3">
      <c r="B5742" t="s">
        <v>1444</v>
      </c>
      <c r="C5742" t="s">
        <v>1475</v>
      </c>
      <c r="D5742" t="s">
        <v>1490</v>
      </c>
      <c r="E5742" t="s">
        <v>975</v>
      </c>
      <c r="F5742" t="s">
        <v>976</v>
      </c>
      <c r="G5742" t="s">
        <v>987</v>
      </c>
      <c r="H5742">
        <v>267</v>
      </c>
    </row>
    <row r="5743" spans="2:8" x14ac:dyDescent="0.3">
      <c r="B5743" t="s">
        <v>1444</v>
      </c>
      <c r="C5743" t="s">
        <v>1475</v>
      </c>
      <c r="D5743" t="s">
        <v>1490</v>
      </c>
      <c r="E5743" t="s">
        <v>982</v>
      </c>
      <c r="F5743" t="s">
        <v>976</v>
      </c>
      <c r="G5743" t="s">
        <v>987</v>
      </c>
      <c r="H5743">
        <v>253</v>
      </c>
    </row>
    <row r="5744" spans="2:8" x14ac:dyDescent="0.3">
      <c r="B5744" t="s">
        <v>1444</v>
      </c>
      <c r="C5744" t="s">
        <v>1475</v>
      </c>
      <c r="D5744" t="s">
        <v>1490</v>
      </c>
      <c r="E5744" t="s">
        <v>975</v>
      </c>
      <c r="F5744" t="s">
        <v>976</v>
      </c>
      <c r="G5744" t="s">
        <v>995</v>
      </c>
      <c r="H5744">
        <v>2419</v>
      </c>
    </row>
    <row r="5745" spans="2:8" x14ac:dyDescent="0.3">
      <c r="B5745" t="s">
        <v>1444</v>
      </c>
      <c r="C5745" t="s">
        <v>1475</v>
      </c>
      <c r="D5745" t="s">
        <v>1490</v>
      </c>
      <c r="E5745" t="s">
        <v>982</v>
      </c>
      <c r="F5745" t="s">
        <v>976</v>
      </c>
      <c r="G5745" t="s">
        <v>995</v>
      </c>
      <c r="H5745">
        <v>2437</v>
      </c>
    </row>
    <row r="5746" spans="2:8" x14ac:dyDescent="0.3">
      <c r="B5746" t="s">
        <v>1444</v>
      </c>
      <c r="C5746" t="s">
        <v>1475</v>
      </c>
      <c r="D5746" t="s">
        <v>1490</v>
      </c>
      <c r="E5746" t="s">
        <v>975</v>
      </c>
      <c r="F5746" t="s">
        <v>998</v>
      </c>
      <c r="G5746" t="s">
        <v>977</v>
      </c>
      <c r="H5746">
        <v>53</v>
      </c>
    </row>
    <row r="5747" spans="2:8" x14ac:dyDescent="0.3">
      <c r="B5747" t="s">
        <v>1444</v>
      </c>
      <c r="C5747" t="s">
        <v>1475</v>
      </c>
      <c r="D5747" t="s">
        <v>1490</v>
      </c>
      <c r="E5747" t="s">
        <v>982</v>
      </c>
      <c r="F5747" t="s">
        <v>998</v>
      </c>
      <c r="G5747" t="s">
        <v>977</v>
      </c>
      <c r="H5747">
        <v>57</v>
      </c>
    </row>
    <row r="5748" spans="2:8" x14ac:dyDescent="0.3">
      <c r="B5748" t="s">
        <v>1444</v>
      </c>
      <c r="C5748" t="s">
        <v>1475</v>
      </c>
      <c r="D5748" t="s">
        <v>1490</v>
      </c>
      <c r="E5748" t="s">
        <v>975</v>
      </c>
      <c r="F5748" t="s">
        <v>998</v>
      </c>
      <c r="G5748" t="s">
        <v>987</v>
      </c>
      <c r="H5748">
        <v>23</v>
      </c>
    </row>
    <row r="5749" spans="2:8" x14ac:dyDescent="0.3">
      <c r="B5749" t="s">
        <v>1444</v>
      </c>
      <c r="C5749" t="s">
        <v>1475</v>
      </c>
      <c r="D5749" t="s">
        <v>1490</v>
      </c>
      <c r="E5749" t="s">
        <v>982</v>
      </c>
      <c r="F5749" t="s">
        <v>998</v>
      </c>
      <c r="G5749" t="s">
        <v>987</v>
      </c>
      <c r="H5749">
        <v>14</v>
      </c>
    </row>
    <row r="5750" spans="2:8" x14ac:dyDescent="0.3">
      <c r="B5750" t="s">
        <v>1444</v>
      </c>
      <c r="C5750" t="s">
        <v>1475</v>
      </c>
      <c r="D5750" t="s">
        <v>1490</v>
      </c>
      <c r="E5750" t="s">
        <v>975</v>
      </c>
      <c r="F5750" t="s">
        <v>998</v>
      </c>
      <c r="G5750" t="s">
        <v>995</v>
      </c>
      <c r="H5750">
        <v>300</v>
      </c>
    </row>
    <row r="5751" spans="2:8" x14ac:dyDescent="0.3">
      <c r="B5751" t="s">
        <v>1444</v>
      </c>
      <c r="C5751" t="s">
        <v>1475</v>
      </c>
      <c r="D5751" t="s">
        <v>1490</v>
      </c>
      <c r="E5751" t="s">
        <v>982</v>
      </c>
      <c r="F5751" t="s">
        <v>998</v>
      </c>
      <c r="G5751" t="s">
        <v>995</v>
      </c>
      <c r="H5751">
        <v>321</v>
      </c>
    </row>
    <row r="5752" spans="2:8" x14ac:dyDescent="0.3">
      <c r="B5752" t="s">
        <v>1444</v>
      </c>
      <c r="C5752" t="s">
        <v>1475</v>
      </c>
      <c r="D5752" t="s">
        <v>1491</v>
      </c>
      <c r="E5752" t="s">
        <v>975</v>
      </c>
      <c r="F5752" t="s">
        <v>976</v>
      </c>
      <c r="G5752" t="s">
        <v>977</v>
      </c>
      <c r="H5752">
        <v>848</v>
      </c>
    </row>
    <row r="5753" spans="2:8" x14ac:dyDescent="0.3">
      <c r="B5753" t="s">
        <v>1444</v>
      </c>
      <c r="C5753" t="s">
        <v>1475</v>
      </c>
      <c r="D5753" t="s">
        <v>1491</v>
      </c>
      <c r="E5753" t="s">
        <v>982</v>
      </c>
      <c r="F5753" t="s">
        <v>976</v>
      </c>
      <c r="G5753" t="s">
        <v>977</v>
      </c>
      <c r="H5753">
        <v>801</v>
      </c>
    </row>
    <row r="5754" spans="2:8" x14ac:dyDescent="0.3">
      <c r="B5754" t="s">
        <v>1444</v>
      </c>
      <c r="C5754" t="s">
        <v>1475</v>
      </c>
      <c r="D5754" t="s">
        <v>1491</v>
      </c>
      <c r="E5754" t="s">
        <v>975</v>
      </c>
      <c r="F5754" t="s">
        <v>976</v>
      </c>
      <c r="G5754" t="s">
        <v>987</v>
      </c>
      <c r="H5754">
        <v>302</v>
      </c>
    </row>
    <row r="5755" spans="2:8" x14ac:dyDescent="0.3">
      <c r="B5755" t="s">
        <v>1444</v>
      </c>
      <c r="C5755" t="s">
        <v>1475</v>
      </c>
      <c r="D5755" t="s">
        <v>1491</v>
      </c>
      <c r="E5755" t="s">
        <v>982</v>
      </c>
      <c r="F5755" t="s">
        <v>976</v>
      </c>
      <c r="G5755" t="s">
        <v>987</v>
      </c>
      <c r="H5755">
        <v>367</v>
      </c>
    </row>
    <row r="5756" spans="2:8" x14ac:dyDescent="0.3">
      <c r="B5756" t="s">
        <v>1444</v>
      </c>
      <c r="C5756" t="s">
        <v>1475</v>
      </c>
      <c r="D5756" t="s">
        <v>1491</v>
      </c>
      <c r="E5756" t="s">
        <v>975</v>
      </c>
      <c r="F5756" t="s">
        <v>976</v>
      </c>
      <c r="G5756" t="s">
        <v>995</v>
      </c>
      <c r="H5756">
        <v>3813</v>
      </c>
    </row>
    <row r="5757" spans="2:8" x14ac:dyDescent="0.3">
      <c r="B5757" t="s">
        <v>1444</v>
      </c>
      <c r="C5757" t="s">
        <v>1475</v>
      </c>
      <c r="D5757" t="s">
        <v>1491</v>
      </c>
      <c r="E5757" t="s">
        <v>982</v>
      </c>
      <c r="F5757" t="s">
        <v>976</v>
      </c>
      <c r="G5757" t="s">
        <v>995</v>
      </c>
      <c r="H5757">
        <v>3828</v>
      </c>
    </row>
    <row r="5758" spans="2:8" x14ac:dyDescent="0.3">
      <c r="B5758" t="s">
        <v>1444</v>
      </c>
      <c r="C5758" t="s">
        <v>1475</v>
      </c>
      <c r="D5758" t="s">
        <v>1491</v>
      </c>
      <c r="E5758" t="s">
        <v>975</v>
      </c>
      <c r="F5758" t="s">
        <v>998</v>
      </c>
      <c r="G5758" t="s">
        <v>977</v>
      </c>
      <c r="H5758">
        <v>43</v>
      </c>
    </row>
    <row r="5759" spans="2:8" x14ac:dyDescent="0.3">
      <c r="B5759" t="s">
        <v>1444</v>
      </c>
      <c r="C5759" t="s">
        <v>1475</v>
      </c>
      <c r="D5759" t="s">
        <v>1491</v>
      </c>
      <c r="E5759" t="s">
        <v>982</v>
      </c>
      <c r="F5759" t="s">
        <v>998</v>
      </c>
      <c r="G5759" t="s">
        <v>977</v>
      </c>
      <c r="H5759">
        <v>29</v>
      </c>
    </row>
    <row r="5760" spans="2:8" x14ac:dyDescent="0.3">
      <c r="B5760" t="s">
        <v>1444</v>
      </c>
      <c r="C5760" t="s">
        <v>1475</v>
      </c>
      <c r="D5760" t="s">
        <v>1491</v>
      </c>
      <c r="E5760" t="s">
        <v>975</v>
      </c>
      <c r="F5760" t="s">
        <v>998</v>
      </c>
      <c r="G5760" t="s">
        <v>987</v>
      </c>
      <c r="H5760">
        <v>10</v>
      </c>
    </row>
    <row r="5761" spans="2:8" x14ac:dyDescent="0.3">
      <c r="B5761" t="s">
        <v>1444</v>
      </c>
      <c r="C5761" t="s">
        <v>1475</v>
      </c>
      <c r="D5761" t="s">
        <v>1491</v>
      </c>
      <c r="E5761" t="s">
        <v>982</v>
      </c>
      <c r="F5761" t="s">
        <v>998</v>
      </c>
      <c r="G5761" t="s">
        <v>987</v>
      </c>
      <c r="H5761">
        <v>5</v>
      </c>
    </row>
    <row r="5762" spans="2:8" x14ac:dyDescent="0.3">
      <c r="B5762" t="s">
        <v>1444</v>
      </c>
      <c r="C5762" t="s">
        <v>1475</v>
      </c>
      <c r="D5762" t="s">
        <v>1491</v>
      </c>
      <c r="E5762" t="s">
        <v>975</v>
      </c>
      <c r="F5762" t="s">
        <v>998</v>
      </c>
      <c r="G5762" t="s">
        <v>995</v>
      </c>
      <c r="H5762">
        <v>173</v>
      </c>
    </row>
    <row r="5763" spans="2:8" x14ac:dyDescent="0.3">
      <c r="B5763" t="s">
        <v>1444</v>
      </c>
      <c r="C5763" t="s">
        <v>1475</v>
      </c>
      <c r="D5763" t="s">
        <v>1491</v>
      </c>
      <c r="E5763" t="s">
        <v>982</v>
      </c>
      <c r="F5763" t="s">
        <v>998</v>
      </c>
      <c r="G5763" t="s">
        <v>995</v>
      </c>
      <c r="H5763">
        <v>178</v>
      </c>
    </row>
    <row r="5764" spans="2:8" x14ac:dyDescent="0.3">
      <c r="B5764" t="s">
        <v>1444</v>
      </c>
      <c r="C5764" t="s">
        <v>1475</v>
      </c>
      <c r="D5764" t="s">
        <v>1492</v>
      </c>
      <c r="E5764" t="s">
        <v>975</v>
      </c>
      <c r="F5764" t="s">
        <v>976</v>
      </c>
      <c r="G5764" t="s">
        <v>977</v>
      </c>
      <c r="H5764">
        <v>2658</v>
      </c>
    </row>
    <row r="5765" spans="2:8" x14ac:dyDescent="0.3">
      <c r="B5765" t="s">
        <v>1444</v>
      </c>
      <c r="C5765" t="s">
        <v>1475</v>
      </c>
      <c r="D5765" t="s">
        <v>1492</v>
      </c>
      <c r="E5765" t="s">
        <v>982</v>
      </c>
      <c r="F5765" t="s">
        <v>976</v>
      </c>
      <c r="G5765" t="s">
        <v>977</v>
      </c>
      <c r="H5765">
        <v>2532</v>
      </c>
    </row>
    <row r="5766" spans="2:8" x14ac:dyDescent="0.3">
      <c r="B5766" t="s">
        <v>1444</v>
      </c>
      <c r="C5766" t="s">
        <v>1475</v>
      </c>
      <c r="D5766" t="s">
        <v>1492</v>
      </c>
      <c r="E5766" t="s">
        <v>975</v>
      </c>
      <c r="F5766" t="s">
        <v>976</v>
      </c>
      <c r="G5766" t="s">
        <v>987</v>
      </c>
      <c r="H5766">
        <v>1178</v>
      </c>
    </row>
    <row r="5767" spans="2:8" x14ac:dyDescent="0.3">
      <c r="B5767" t="s">
        <v>1444</v>
      </c>
      <c r="C5767" t="s">
        <v>1475</v>
      </c>
      <c r="D5767" t="s">
        <v>1492</v>
      </c>
      <c r="E5767" t="s">
        <v>982</v>
      </c>
      <c r="F5767" t="s">
        <v>976</v>
      </c>
      <c r="G5767" t="s">
        <v>987</v>
      </c>
      <c r="H5767">
        <v>1248</v>
      </c>
    </row>
    <row r="5768" spans="2:8" x14ac:dyDescent="0.3">
      <c r="B5768" t="s">
        <v>1444</v>
      </c>
      <c r="C5768" t="s">
        <v>1475</v>
      </c>
      <c r="D5768" t="s">
        <v>1492</v>
      </c>
      <c r="E5768" t="s">
        <v>975</v>
      </c>
      <c r="F5768" t="s">
        <v>976</v>
      </c>
      <c r="G5768" t="s">
        <v>995</v>
      </c>
      <c r="H5768">
        <v>11032</v>
      </c>
    </row>
    <row r="5769" spans="2:8" x14ac:dyDescent="0.3">
      <c r="B5769" t="s">
        <v>1444</v>
      </c>
      <c r="C5769" t="s">
        <v>1475</v>
      </c>
      <c r="D5769" t="s">
        <v>1492</v>
      </c>
      <c r="E5769" t="s">
        <v>982</v>
      </c>
      <c r="F5769" t="s">
        <v>976</v>
      </c>
      <c r="G5769" t="s">
        <v>995</v>
      </c>
      <c r="H5769">
        <v>11135</v>
      </c>
    </row>
    <row r="5770" spans="2:8" x14ac:dyDescent="0.3">
      <c r="B5770" t="s">
        <v>1444</v>
      </c>
      <c r="C5770" t="s">
        <v>1475</v>
      </c>
      <c r="D5770" t="s">
        <v>1492</v>
      </c>
      <c r="E5770" t="s">
        <v>975</v>
      </c>
      <c r="F5770" t="s">
        <v>998</v>
      </c>
      <c r="G5770" t="s">
        <v>977</v>
      </c>
      <c r="H5770">
        <v>146</v>
      </c>
    </row>
    <row r="5771" spans="2:8" x14ac:dyDescent="0.3">
      <c r="B5771" t="s">
        <v>1444</v>
      </c>
      <c r="C5771" t="s">
        <v>1475</v>
      </c>
      <c r="D5771" t="s">
        <v>1492</v>
      </c>
      <c r="E5771" t="s">
        <v>982</v>
      </c>
      <c r="F5771" t="s">
        <v>998</v>
      </c>
      <c r="G5771" t="s">
        <v>977</v>
      </c>
      <c r="H5771">
        <v>122</v>
      </c>
    </row>
    <row r="5772" spans="2:8" x14ac:dyDescent="0.3">
      <c r="B5772" t="s">
        <v>1444</v>
      </c>
      <c r="C5772" t="s">
        <v>1475</v>
      </c>
      <c r="D5772" t="s">
        <v>1492</v>
      </c>
      <c r="E5772" t="s">
        <v>975</v>
      </c>
      <c r="F5772" t="s">
        <v>998</v>
      </c>
      <c r="G5772" t="s">
        <v>987</v>
      </c>
      <c r="H5772">
        <v>42</v>
      </c>
    </row>
    <row r="5773" spans="2:8" x14ac:dyDescent="0.3">
      <c r="B5773" t="s">
        <v>1444</v>
      </c>
      <c r="C5773" t="s">
        <v>1475</v>
      </c>
      <c r="D5773" t="s">
        <v>1492</v>
      </c>
      <c r="E5773" t="s">
        <v>982</v>
      </c>
      <c r="F5773" t="s">
        <v>998</v>
      </c>
      <c r="G5773" t="s">
        <v>987</v>
      </c>
      <c r="H5773">
        <v>40</v>
      </c>
    </row>
    <row r="5774" spans="2:8" x14ac:dyDescent="0.3">
      <c r="B5774" t="s">
        <v>1444</v>
      </c>
      <c r="C5774" t="s">
        <v>1475</v>
      </c>
      <c r="D5774" t="s">
        <v>1492</v>
      </c>
      <c r="E5774" t="s">
        <v>975</v>
      </c>
      <c r="F5774" t="s">
        <v>998</v>
      </c>
      <c r="G5774" t="s">
        <v>995</v>
      </c>
      <c r="H5774">
        <v>946</v>
      </c>
    </row>
    <row r="5775" spans="2:8" x14ac:dyDescent="0.3">
      <c r="B5775" t="s">
        <v>1444</v>
      </c>
      <c r="C5775" t="s">
        <v>1475</v>
      </c>
      <c r="D5775" t="s">
        <v>1492</v>
      </c>
      <c r="E5775" t="s">
        <v>982</v>
      </c>
      <c r="F5775" t="s">
        <v>998</v>
      </c>
      <c r="G5775" t="s">
        <v>995</v>
      </c>
      <c r="H5775">
        <v>986</v>
      </c>
    </row>
    <row r="5776" spans="2:8" x14ac:dyDescent="0.3">
      <c r="B5776" t="s">
        <v>1444</v>
      </c>
      <c r="C5776" t="s">
        <v>1493</v>
      </c>
      <c r="D5776" t="s">
        <v>1494</v>
      </c>
      <c r="E5776" t="s">
        <v>975</v>
      </c>
      <c r="F5776" t="s">
        <v>976</v>
      </c>
      <c r="G5776" t="s">
        <v>977</v>
      </c>
      <c r="H5776">
        <v>803</v>
      </c>
    </row>
    <row r="5777" spans="2:8" x14ac:dyDescent="0.3">
      <c r="B5777" t="s">
        <v>1444</v>
      </c>
      <c r="C5777" t="s">
        <v>1493</v>
      </c>
      <c r="D5777" t="s">
        <v>1494</v>
      </c>
      <c r="E5777" t="s">
        <v>982</v>
      </c>
      <c r="F5777" t="s">
        <v>976</v>
      </c>
      <c r="G5777" t="s">
        <v>977</v>
      </c>
      <c r="H5777">
        <v>823</v>
      </c>
    </row>
    <row r="5778" spans="2:8" x14ac:dyDescent="0.3">
      <c r="B5778" t="s">
        <v>1444</v>
      </c>
      <c r="C5778" t="s">
        <v>1493</v>
      </c>
      <c r="D5778" t="s">
        <v>1494</v>
      </c>
      <c r="E5778" t="s">
        <v>975</v>
      </c>
      <c r="F5778" t="s">
        <v>976</v>
      </c>
      <c r="G5778" t="s">
        <v>987</v>
      </c>
      <c r="H5778">
        <v>458</v>
      </c>
    </row>
    <row r="5779" spans="2:8" x14ac:dyDescent="0.3">
      <c r="B5779" t="s">
        <v>1444</v>
      </c>
      <c r="C5779" t="s">
        <v>1493</v>
      </c>
      <c r="D5779" t="s">
        <v>1494</v>
      </c>
      <c r="E5779" t="s">
        <v>982</v>
      </c>
      <c r="F5779" t="s">
        <v>976</v>
      </c>
      <c r="G5779" t="s">
        <v>987</v>
      </c>
      <c r="H5779">
        <v>510</v>
      </c>
    </row>
    <row r="5780" spans="2:8" x14ac:dyDescent="0.3">
      <c r="B5780" t="s">
        <v>1444</v>
      </c>
      <c r="C5780" t="s">
        <v>1493</v>
      </c>
      <c r="D5780" t="s">
        <v>1494</v>
      </c>
      <c r="E5780" t="s">
        <v>975</v>
      </c>
      <c r="F5780" t="s">
        <v>976</v>
      </c>
      <c r="G5780" t="s">
        <v>995</v>
      </c>
      <c r="H5780">
        <v>4260</v>
      </c>
    </row>
    <row r="5781" spans="2:8" x14ac:dyDescent="0.3">
      <c r="B5781" t="s">
        <v>1444</v>
      </c>
      <c r="C5781" t="s">
        <v>1493</v>
      </c>
      <c r="D5781" t="s">
        <v>1494</v>
      </c>
      <c r="E5781" t="s">
        <v>982</v>
      </c>
      <c r="F5781" t="s">
        <v>976</v>
      </c>
      <c r="G5781" t="s">
        <v>995</v>
      </c>
      <c r="H5781">
        <v>4290</v>
      </c>
    </row>
    <row r="5782" spans="2:8" x14ac:dyDescent="0.3">
      <c r="B5782" t="s">
        <v>1444</v>
      </c>
      <c r="C5782" t="s">
        <v>1493</v>
      </c>
      <c r="D5782" t="s">
        <v>1494</v>
      </c>
      <c r="E5782" t="s">
        <v>975</v>
      </c>
      <c r="F5782" t="s">
        <v>998</v>
      </c>
      <c r="G5782" t="s">
        <v>977</v>
      </c>
      <c r="H5782">
        <v>154</v>
      </c>
    </row>
    <row r="5783" spans="2:8" x14ac:dyDescent="0.3">
      <c r="B5783" t="s">
        <v>1444</v>
      </c>
      <c r="C5783" t="s">
        <v>1493</v>
      </c>
      <c r="D5783" t="s">
        <v>1494</v>
      </c>
      <c r="E5783" t="s">
        <v>982</v>
      </c>
      <c r="F5783" t="s">
        <v>998</v>
      </c>
      <c r="G5783" t="s">
        <v>977</v>
      </c>
      <c r="H5783">
        <v>161</v>
      </c>
    </row>
    <row r="5784" spans="2:8" x14ac:dyDescent="0.3">
      <c r="B5784" t="s">
        <v>1444</v>
      </c>
      <c r="C5784" t="s">
        <v>1493</v>
      </c>
      <c r="D5784" t="s">
        <v>1494</v>
      </c>
      <c r="E5784" t="s">
        <v>975</v>
      </c>
      <c r="F5784" t="s">
        <v>998</v>
      </c>
      <c r="G5784" t="s">
        <v>987</v>
      </c>
      <c r="H5784">
        <v>34</v>
      </c>
    </row>
    <row r="5785" spans="2:8" x14ac:dyDescent="0.3">
      <c r="B5785" t="s">
        <v>1444</v>
      </c>
      <c r="C5785" t="s">
        <v>1493</v>
      </c>
      <c r="D5785" t="s">
        <v>1494</v>
      </c>
      <c r="E5785" t="s">
        <v>982</v>
      </c>
      <c r="F5785" t="s">
        <v>998</v>
      </c>
      <c r="G5785" t="s">
        <v>987</v>
      </c>
      <c r="H5785">
        <v>44</v>
      </c>
    </row>
    <row r="5786" spans="2:8" x14ac:dyDescent="0.3">
      <c r="B5786" t="s">
        <v>1444</v>
      </c>
      <c r="C5786" t="s">
        <v>1493</v>
      </c>
      <c r="D5786" t="s">
        <v>1494</v>
      </c>
      <c r="E5786" t="s">
        <v>975</v>
      </c>
      <c r="F5786" t="s">
        <v>998</v>
      </c>
      <c r="G5786" t="s">
        <v>995</v>
      </c>
      <c r="H5786">
        <v>643</v>
      </c>
    </row>
    <row r="5787" spans="2:8" x14ac:dyDescent="0.3">
      <c r="B5787" t="s">
        <v>1444</v>
      </c>
      <c r="C5787" t="s">
        <v>1493</v>
      </c>
      <c r="D5787" t="s">
        <v>1494</v>
      </c>
      <c r="E5787" t="s">
        <v>982</v>
      </c>
      <c r="F5787" t="s">
        <v>998</v>
      </c>
      <c r="G5787" t="s">
        <v>995</v>
      </c>
      <c r="H5787">
        <v>551</v>
      </c>
    </row>
    <row r="5788" spans="2:8" x14ac:dyDescent="0.3">
      <c r="B5788" t="s">
        <v>1444</v>
      </c>
      <c r="C5788" t="s">
        <v>1493</v>
      </c>
      <c r="D5788" t="s">
        <v>1495</v>
      </c>
      <c r="E5788" t="s">
        <v>975</v>
      </c>
      <c r="F5788" t="s">
        <v>976</v>
      </c>
      <c r="G5788" t="s">
        <v>977</v>
      </c>
      <c r="H5788">
        <v>1085</v>
      </c>
    </row>
    <row r="5789" spans="2:8" x14ac:dyDescent="0.3">
      <c r="B5789" t="s">
        <v>1444</v>
      </c>
      <c r="C5789" t="s">
        <v>1493</v>
      </c>
      <c r="D5789" t="s">
        <v>1495</v>
      </c>
      <c r="E5789" t="s">
        <v>982</v>
      </c>
      <c r="F5789" t="s">
        <v>976</v>
      </c>
      <c r="G5789" t="s">
        <v>977</v>
      </c>
      <c r="H5789">
        <v>1019</v>
      </c>
    </row>
    <row r="5790" spans="2:8" x14ac:dyDescent="0.3">
      <c r="B5790" t="s">
        <v>1444</v>
      </c>
      <c r="C5790" t="s">
        <v>1493</v>
      </c>
      <c r="D5790" t="s">
        <v>1495</v>
      </c>
      <c r="E5790" t="s">
        <v>975</v>
      </c>
      <c r="F5790" t="s">
        <v>976</v>
      </c>
      <c r="G5790" t="s">
        <v>987</v>
      </c>
      <c r="H5790">
        <v>533</v>
      </c>
    </row>
    <row r="5791" spans="2:8" x14ac:dyDescent="0.3">
      <c r="B5791" t="s">
        <v>1444</v>
      </c>
      <c r="C5791" t="s">
        <v>1493</v>
      </c>
      <c r="D5791" t="s">
        <v>1495</v>
      </c>
      <c r="E5791" t="s">
        <v>982</v>
      </c>
      <c r="F5791" t="s">
        <v>976</v>
      </c>
      <c r="G5791" t="s">
        <v>987</v>
      </c>
      <c r="H5791">
        <v>578</v>
      </c>
    </row>
    <row r="5792" spans="2:8" x14ac:dyDescent="0.3">
      <c r="B5792" t="s">
        <v>1444</v>
      </c>
      <c r="C5792" t="s">
        <v>1493</v>
      </c>
      <c r="D5792" t="s">
        <v>1495</v>
      </c>
      <c r="E5792" t="s">
        <v>975</v>
      </c>
      <c r="F5792" t="s">
        <v>976</v>
      </c>
      <c r="G5792" t="s">
        <v>995</v>
      </c>
      <c r="H5792">
        <v>5505</v>
      </c>
    </row>
    <row r="5793" spans="2:8" x14ac:dyDescent="0.3">
      <c r="B5793" t="s">
        <v>1444</v>
      </c>
      <c r="C5793" t="s">
        <v>1493</v>
      </c>
      <c r="D5793" t="s">
        <v>1495</v>
      </c>
      <c r="E5793" t="s">
        <v>982</v>
      </c>
      <c r="F5793" t="s">
        <v>976</v>
      </c>
      <c r="G5793" t="s">
        <v>995</v>
      </c>
      <c r="H5793">
        <v>5575</v>
      </c>
    </row>
    <row r="5794" spans="2:8" x14ac:dyDescent="0.3">
      <c r="B5794" t="s">
        <v>1444</v>
      </c>
      <c r="C5794" t="s">
        <v>1493</v>
      </c>
      <c r="D5794" t="s">
        <v>1495</v>
      </c>
      <c r="E5794" t="s">
        <v>975</v>
      </c>
      <c r="F5794" t="s">
        <v>998</v>
      </c>
      <c r="G5794" t="s">
        <v>977</v>
      </c>
      <c r="H5794">
        <v>94</v>
      </c>
    </row>
    <row r="5795" spans="2:8" x14ac:dyDescent="0.3">
      <c r="B5795" t="s">
        <v>1444</v>
      </c>
      <c r="C5795" t="s">
        <v>1493</v>
      </c>
      <c r="D5795" t="s">
        <v>1495</v>
      </c>
      <c r="E5795" t="s">
        <v>982</v>
      </c>
      <c r="F5795" t="s">
        <v>998</v>
      </c>
      <c r="G5795" t="s">
        <v>977</v>
      </c>
      <c r="H5795">
        <v>92</v>
      </c>
    </row>
    <row r="5796" spans="2:8" x14ac:dyDescent="0.3">
      <c r="B5796" t="s">
        <v>1444</v>
      </c>
      <c r="C5796" t="s">
        <v>1493</v>
      </c>
      <c r="D5796" t="s">
        <v>1495</v>
      </c>
      <c r="E5796" t="s">
        <v>975</v>
      </c>
      <c r="F5796" t="s">
        <v>998</v>
      </c>
      <c r="G5796" t="s">
        <v>987</v>
      </c>
      <c r="H5796">
        <v>31</v>
      </c>
    </row>
    <row r="5797" spans="2:8" x14ac:dyDescent="0.3">
      <c r="B5797" t="s">
        <v>1444</v>
      </c>
      <c r="C5797" t="s">
        <v>1493</v>
      </c>
      <c r="D5797" t="s">
        <v>1495</v>
      </c>
      <c r="E5797" t="s">
        <v>982</v>
      </c>
      <c r="F5797" t="s">
        <v>998</v>
      </c>
      <c r="G5797" t="s">
        <v>987</v>
      </c>
      <c r="H5797">
        <v>30</v>
      </c>
    </row>
    <row r="5798" spans="2:8" x14ac:dyDescent="0.3">
      <c r="B5798" t="s">
        <v>1444</v>
      </c>
      <c r="C5798" t="s">
        <v>1493</v>
      </c>
      <c r="D5798" t="s">
        <v>1495</v>
      </c>
      <c r="E5798" t="s">
        <v>975</v>
      </c>
      <c r="F5798" t="s">
        <v>998</v>
      </c>
      <c r="G5798" t="s">
        <v>995</v>
      </c>
      <c r="H5798">
        <v>368</v>
      </c>
    </row>
    <row r="5799" spans="2:8" x14ac:dyDescent="0.3">
      <c r="B5799" t="s">
        <v>1444</v>
      </c>
      <c r="C5799" t="s">
        <v>1493</v>
      </c>
      <c r="D5799" t="s">
        <v>1495</v>
      </c>
      <c r="E5799" t="s">
        <v>982</v>
      </c>
      <c r="F5799" t="s">
        <v>998</v>
      </c>
      <c r="G5799" t="s">
        <v>995</v>
      </c>
      <c r="H5799">
        <v>353</v>
      </c>
    </row>
    <row r="5800" spans="2:8" x14ac:dyDescent="0.3">
      <c r="B5800" t="s">
        <v>1444</v>
      </c>
      <c r="C5800" t="s">
        <v>1493</v>
      </c>
      <c r="D5800" t="s">
        <v>1496</v>
      </c>
      <c r="E5800" t="s">
        <v>975</v>
      </c>
      <c r="F5800" t="s">
        <v>976</v>
      </c>
      <c r="G5800" t="s">
        <v>977</v>
      </c>
      <c r="H5800">
        <v>769</v>
      </c>
    </row>
    <row r="5801" spans="2:8" x14ac:dyDescent="0.3">
      <c r="B5801" t="s">
        <v>1444</v>
      </c>
      <c r="C5801" t="s">
        <v>1493</v>
      </c>
      <c r="D5801" t="s">
        <v>1496</v>
      </c>
      <c r="E5801" t="s">
        <v>982</v>
      </c>
      <c r="F5801" t="s">
        <v>976</v>
      </c>
      <c r="G5801" t="s">
        <v>977</v>
      </c>
      <c r="H5801">
        <v>733</v>
      </c>
    </row>
    <row r="5802" spans="2:8" x14ac:dyDescent="0.3">
      <c r="B5802" t="s">
        <v>1444</v>
      </c>
      <c r="C5802" t="s">
        <v>1493</v>
      </c>
      <c r="D5802" t="s">
        <v>1496</v>
      </c>
      <c r="E5802" t="s">
        <v>975</v>
      </c>
      <c r="F5802" t="s">
        <v>976</v>
      </c>
      <c r="G5802" t="s">
        <v>987</v>
      </c>
      <c r="H5802">
        <v>442</v>
      </c>
    </row>
    <row r="5803" spans="2:8" x14ac:dyDescent="0.3">
      <c r="B5803" t="s">
        <v>1444</v>
      </c>
      <c r="C5803" t="s">
        <v>1493</v>
      </c>
      <c r="D5803" t="s">
        <v>1496</v>
      </c>
      <c r="E5803" t="s">
        <v>982</v>
      </c>
      <c r="F5803" t="s">
        <v>976</v>
      </c>
      <c r="G5803" t="s">
        <v>987</v>
      </c>
      <c r="H5803">
        <v>451</v>
      </c>
    </row>
    <row r="5804" spans="2:8" x14ac:dyDescent="0.3">
      <c r="B5804" t="s">
        <v>1444</v>
      </c>
      <c r="C5804" t="s">
        <v>1493</v>
      </c>
      <c r="D5804" t="s">
        <v>1496</v>
      </c>
      <c r="E5804" t="s">
        <v>975</v>
      </c>
      <c r="F5804" t="s">
        <v>976</v>
      </c>
      <c r="G5804" t="s">
        <v>995</v>
      </c>
      <c r="H5804">
        <v>3956</v>
      </c>
    </row>
    <row r="5805" spans="2:8" x14ac:dyDescent="0.3">
      <c r="B5805" t="s">
        <v>1444</v>
      </c>
      <c r="C5805" t="s">
        <v>1493</v>
      </c>
      <c r="D5805" t="s">
        <v>1496</v>
      </c>
      <c r="E5805" t="s">
        <v>982</v>
      </c>
      <c r="F5805" t="s">
        <v>976</v>
      </c>
      <c r="G5805" t="s">
        <v>995</v>
      </c>
      <c r="H5805">
        <v>3770</v>
      </c>
    </row>
    <row r="5806" spans="2:8" x14ac:dyDescent="0.3">
      <c r="B5806" t="s">
        <v>1444</v>
      </c>
      <c r="C5806" t="s">
        <v>1493</v>
      </c>
      <c r="D5806" t="s">
        <v>1496</v>
      </c>
      <c r="E5806" t="s">
        <v>975</v>
      </c>
      <c r="F5806" t="s">
        <v>998</v>
      </c>
      <c r="G5806" t="s">
        <v>977</v>
      </c>
      <c r="H5806">
        <v>221</v>
      </c>
    </row>
    <row r="5807" spans="2:8" x14ac:dyDescent="0.3">
      <c r="B5807" t="s">
        <v>1444</v>
      </c>
      <c r="C5807" t="s">
        <v>1493</v>
      </c>
      <c r="D5807" t="s">
        <v>1496</v>
      </c>
      <c r="E5807" t="s">
        <v>982</v>
      </c>
      <c r="F5807" t="s">
        <v>998</v>
      </c>
      <c r="G5807" t="s">
        <v>977</v>
      </c>
      <c r="H5807">
        <v>205</v>
      </c>
    </row>
    <row r="5808" spans="2:8" x14ac:dyDescent="0.3">
      <c r="B5808" t="s">
        <v>1444</v>
      </c>
      <c r="C5808" t="s">
        <v>1493</v>
      </c>
      <c r="D5808" t="s">
        <v>1496</v>
      </c>
      <c r="E5808" t="s">
        <v>975</v>
      </c>
      <c r="F5808" t="s">
        <v>998</v>
      </c>
      <c r="G5808" t="s">
        <v>987</v>
      </c>
      <c r="H5808">
        <v>56</v>
      </c>
    </row>
    <row r="5809" spans="2:8" x14ac:dyDescent="0.3">
      <c r="B5809" t="s">
        <v>1444</v>
      </c>
      <c r="C5809" t="s">
        <v>1493</v>
      </c>
      <c r="D5809" t="s">
        <v>1496</v>
      </c>
      <c r="E5809" t="s">
        <v>982</v>
      </c>
      <c r="F5809" t="s">
        <v>998</v>
      </c>
      <c r="G5809" t="s">
        <v>987</v>
      </c>
      <c r="H5809">
        <v>60</v>
      </c>
    </row>
    <row r="5810" spans="2:8" x14ac:dyDescent="0.3">
      <c r="B5810" t="s">
        <v>1444</v>
      </c>
      <c r="C5810" t="s">
        <v>1493</v>
      </c>
      <c r="D5810" t="s">
        <v>1496</v>
      </c>
      <c r="E5810" t="s">
        <v>975</v>
      </c>
      <c r="F5810" t="s">
        <v>998</v>
      </c>
      <c r="G5810" t="s">
        <v>995</v>
      </c>
      <c r="H5810">
        <v>853</v>
      </c>
    </row>
    <row r="5811" spans="2:8" x14ac:dyDescent="0.3">
      <c r="B5811" t="s">
        <v>1444</v>
      </c>
      <c r="C5811" t="s">
        <v>1493</v>
      </c>
      <c r="D5811" t="s">
        <v>1496</v>
      </c>
      <c r="E5811" t="s">
        <v>982</v>
      </c>
      <c r="F5811" t="s">
        <v>998</v>
      </c>
      <c r="G5811" t="s">
        <v>995</v>
      </c>
      <c r="H5811">
        <v>775</v>
      </c>
    </row>
    <row r="5812" spans="2:8" x14ac:dyDescent="0.3">
      <c r="B5812" t="s">
        <v>1444</v>
      </c>
      <c r="C5812" t="s">
        <v>1493</v>
      </c>
      <c r="D5812" t="s">
        <v>1497</v>
      </c>
      <c r="E5812" t="s">
        <v>975</v>
      </c>
      <c r="F5812" t="s">
        <v>976</v>
      </c>
      <c r="G5812" t="s">
        <v>977</v>
      </c>
      <c r="H5812">
        <v>2250</v>
      </c>
    </row>
    <row r="5813" spans="2:8" x14ac:dyDescent="0.3">
      <c r="B5813" t="s">
        <v>1444</v>
      </c>
      <c r="C5813" t="s">
        <v>1493</v>
      </c>
      <c r="D5813" t="s">
        <v>1497</v>
      </c>
      <c r="E5813" t="s">
        <v>982</v>
      </c>
      <c r="F5813" t="s">
        <v>976</v>
      </c>
      <c r="G5813" t="s">
        <v>977</v>
      </c>
      <c r="H5813">
        <v>2065</v>
      </c>
    </row>
    <row r="5814" spans="2:8" x14ac:dyDescent="0.3">
      <c r="B5814" t="s">
        <v>1444</v>
      </c>
      <c r="C5814" t="s">
        <v>1493</v>
      </c>
      <c r="D5814" t="s">
        <v>1497</v>
      </c>
      <c r="E5814" t="s">
        <v>975</v>
      </c>
      <c r="F5814" t="s">
        <v>976</v>
      </c>
      <c r="G5814" t="s">
        <v>987</v>
      </c>
      <c r="H5814">
        <v>1088</v>
      </c>
    </row>
    <row r="5815" spans="2:8" x14ac:dyDescent="0.3">
      <c r="B5815" t="s">
        <v>1444</v>
      </c>
      <c r="C5815" t="s">
        <v>1493</v>
      </c>
      <c r="D5815" t="s">
        <v>1497</v>
      </c>
      <c r="E5815" t="s">
        <v>982</v>
      </c>
      <c r="F5815" t="s">
        <v>976</v>
      </c>
      <c r="G5815" t="s">
        <v>987</v>
      </c>
      <c r="H5815">
        <v>1168</v>
      </c>
    </row>
    <row r="5816" spans="2:8" x14ac:dyDescent="0.3">
      <c r="B5816" t="s">
        <v>1444</v>
      </c>
      <c r="C5816" t="s">
        <v>1493</v>
      </c>
      <c r="D5816" t="s">
        <v>1497</v>
      </c>
      <c r="E5816" t="s">
        <v>975</v>
      </c>
      <c r="F5816" t="s">
        <v>976</v>
      </c>
      <c r="G5816" t="s">
        <v>995</v>
      </c>
      <c r="H5816">
        <v>10615</v>
      </c>
    </row>
    <row r="5817" spans="2:8" x14ac:dyDescent="0.3">
      <c r="B5817" t="s">
        <v>1444</v>
      </c>
      <c r="C5817" t="s">
        <v>1493</v>
      </c>
      <c r="D5817" t="s">
        <v>1497</v>
      </c>
      <c r="E5817" t="s">
        <v>982</v>
      </c>
      <c r="F5817" t="s">
        <v>976</v>
      </c>
      <c r="G5817" t="s">
        <v>995</v>
      </c>
      <c r="H5817">
        <v>10874</v>
      </c>
    </row>
    <row r="5818" spans="2:8" x14ac:dyDescent="0.3">
      <c r="B5818" t="s">
        <v>1444</v>
      </c>
      <c r="C5818" t="s">
        <v>1493</v>
      </c>
      <c r="D5818" t="s">
        <v>1497</v>
      </c>
      <c r="E5818" t="s">
        <v>975</v>
      </c>
      <c r="F5818" t="s">
        <v>998</v>
      </c>
      <c r="G5818" t="s">
        <v>977</v>
      </c>
      <c r="H5818">
        <v>461</v>
      </c>
    </row>
    <row r="5819" spans="2:8" x14ac:dyDescent="0.3">
      <c r="B5819" t="s">
        <v>1444</v>
      </c>
      <c r="C5819" t="s">
        <v>1493</v>
      </c>
      <c r="D5819" t="s">
        <v>1497</v>
      </c>
      <c r="E5819" t="s">
        <v>982</v>
      </c>
      <c r="F5819" t="s">
        <v>998</v>
      </c>
      <c r="G5819" t="s">
        <v>977</v>
      </c>
      <c r="H5819">
        <v>457</v>
      </c>
    </row>
    <row r="5820" spans="2:8" x14ac:dyDescent="0.3">
      <c r="B5820" t="s">
        <v>1444</v>
      </c>
      <c r="C5820" t="s">
        <v>1493</v>
      </c>
      <c r="D5820" t="s">
        <v>1497</v>
      </c>
      <c r="E5820" t="s">
        <v>975</v>
      </c>
      <c r="F5820" t="s">
        <v>998</v>
      </c>
      <c r="G5820" t="s">
        <v>987</v>
      </c>
      <c r="H5820">
        <v>117</v>
      </c>
    </row>
    <row r="5821" spans="2:8" x14ac:dyDescent="0.3">
      <c r="B5821" t="s">
        <v>1444</v>
      </c>
      <c r="C5821" t="s">
        <v>1493</v>
      </c>
      <c r="D5821" t="s">
        <v>1497</v>
      </c>
      <c r="E5821" t="s">
        <v>982</v>
      </c>
      <c r="F5821" t="s">
        <v>998</v>
      </c>
      <c r="G5821" t="s">
        <v>987</v>
      </c>
      <c r="H5821">
        <v>108</v>
      </c>
    </row>
    <row r="5822" spans="2:8" x14ac:dyDescent="0.3">
      <c r="B5822" t="s">
        <v>1444</v>
      </c>
      <c r="C5822" t="s">
        <v>1493</v>
      </c>
      <c r="D5822" t="s">
        <v>1497</v>
      </c>
      <c r="E5822" t="s">
        <v>975</v>
      </c>
      <c r="F5822" t="s">
        <v>998</v>
      </c>
      <c r="G5822" t="s">
        <v>995</v>
      </c>
      <c r="H5822">
        <v>2096</v>
      </c>
    </row>
    <row r="5823" spans="2:8" x14ac:dyDescent="0.3">
      <c r="B5823" t="s">
        <v>1444</v>
      </c>
      <c r="C5823" t="s">
        <v>1493</v>
      </c>
      <c r="D5823" t="s">
        <v>1497</v>
      </c>
      <c r="E5823" t="s">
        <v>982</v>
      </c>
      <c r="F5823" t="s">
        <v>998</v>
      </c>
      <c r="G5823" t="s">
        <v>995</v>
      </c>
      <c r="H5823">
        <v>1928</v>
      </c>
    </row>
    <row r="5824" spans="2:8" x14ac:dyDescent="0.3">
      <c r="B5824" t="s">
        <v>1444</v>
      </c>
      <c r="C5824" t="s">
        <v>1493</v>
      </c>
      <c r="D5824" t="s">
        <v>1493</v>
      </c>
      <c r="E5824" t="s">
        <v>975</v>
      </c>
      <c r="F5824" t="s">
        <v>976</v>
      </c>
      <c r="G5824" t="s">
        <v>977</v>
      </c>
      <c r="H5824">
        <v>1687</v>
      </c>
    </row>
    <row r="5825" spans="2:8" x14ac:dyDescent="0.3">
      <c r="B5825" t="s">
        <v>1444</v>
      </c>
      <c r="C5825" t="s">
        <v>1493</v>
      </c>
      <c r="D5825" t="s">
        <v>1493</v>
      </c>
      <c r="E5825" t="s">
        <v>982</v>
      </c>
      <c r="F5825" t="s">
        <v>976</v>
      </c>
      <c r="G5825" t="s">
        <v>977</v>
      </c>
      <c r="H5825">
        <v>1537</v>
      </c>
    </row>
    <row r="5826" spans="2:8" x14ac:dyDescent="0.3">
      <c r="B5826" t="s">
        <v>1444</v>
      </c>
      <c r="C5826" t="s">
        <v>1493</v>
      </c>
      <c r="D5826" t="s">
        <v>1493</v>
      </c>
      <c r="E5826" t="s">
        <v>975</v>
      </c>
      <c r="F5826" t="s">
        <v>976</v>
      </c>
      <c r="G5826" t="s">
        <v>987</v>
      </c>
      <c r="H5826">
        <v>797</v>
      </c>
    </row>
    <row r="5827" spans="2:8" x14ac:dyDescent="0.3">
      <c r="B5827" t="s">
        <v>1444</v>
      </c>
      <c r="C5827" t="s">
        <v>1493</v>
      </c>
      <c r="D5827" t="s">
        <v>1493</v>
      </c>
      <c r="E5827" t="s">
        <v>982</v>
      </c>
      <c r="F5827" t="s">
        <v>976</v>
      </c>
      <c r="G5827" t="s">
        <v>987</v>
      </c>
      <c r="H5827">
        <v>854</v>
      </c>
    </row>
    <row r="5828" spans="2:8" x14ac:dyDescent="0.3">
      <c r="B5828" t="s">
        <v>1444</v>
      </c>
      <c r="C5828" t="s">
        <v>1493</v>
      </c>
      <c r="D5828" t="s">
        <v>1493</v>
      </c>
      <c r="E5828" t="s">
        <v>975</v>
      </c>
      <c r="F5828" t="s">
        <v>976</v>
      </c>
      <c r="G5828" t="s">
        <v>995</v>
      </c>
      <c r="H5828">
        <v>8098</v>
      </c>
    </row>
    <row r="5829" spans="2:8" x14ac:dyDescent="0.3">
      <c r="B5829" t="s">
        <v>1444</v>
      </c>
      <c r="C5829" t="s">
        <v>1493</v>
      </c>
      <c r="D5829" t="s">
        <v>1493</v>
      </c>
      <c r="E5829" t="s">
        <v>982</v>
      </c>
      <c r="F5829" t="s">
        <v>976</v>
      </c>
      <c r="G5829" t="s">
        <v>995</v>
      </c>
      <c r="H5829">
        <v>8258</v>
      </c>
    </row>
    <row r="5830" spans="2:8" x14ac:dyDescent="0.3">
      <c r="B5830" t="s">
        <v>1444</v>
      </c>
      <c r="C5830" t="s">
        <v>1493</v>
      </c>
      <c r="D5830" t="s">
        <v>1493</v>
      </c>
      <c r="E5830" t="s">
        <v>975</v>
      </c>
      <c r="F5830" t="s">
        <v>998</v>
      </c>
      <c r="G5830" t="s">
        <v>977</v>
      </c>
      <c r="H5830">
        <v>284</v>
      </c>
    </row>
    <row r="5831" spans="2:8" x14ac:dyDescent="0.3">
      <c r="B5831" t="s">
        <v>1444</v>
      </c>
      <c r="C5831" t="s">
        <v>1493</v>
      </c>
      <c r="D5831" t="s">
        <v>1493</v>
      </c>
      <c r="E5831" t="s">
        <v>982</v>
      </c>
      <c r="F5831" t="s">
        <v>998</v>
      </c>
      <c r="G5831" t="s">
        <v>977</v>
      </c>
      <c r="H5831">
        <v>316</v>
      </c>
    </row>
    <row r="5832" spans="2:8" x14ac:dyDescent="0.3">
      <c r="B5832" t="s">
        <v>1444</v>
      </c>
      <c r="C5832" t="s">
        <v>1493</v>
      </c>
      <c r="D5832" t="s">
        <v>1493</v>
      </c>
      <c r="E5832" t="s">
        <v>975</v>
      </c>
      <c r="F5832" t="s">
        <v>998</v>
      </c>
      <c r="G5832" t="s">
        <v>987</v>
      </c>
      <c r="H5832">
        <v>94</v>
      </c>
    </row>
    <row r="5833" spans="2:8" x14ac:dyDescent="0.3">
      <c r="B5833" t="s">
        <v>1444</v>
      </c>
      <c r="C5833" t="s">
        <v>1493</v>
      </c>
      <c r="D5833" t="s">
        <v>1493</v>
      </c>
      <c r="E5833" t="s">
        <v>982</v>
      </c>
      <c r="F5833" t="s">
        <v>998</v>
      </c>
      <c r="G5833" t="s">
        <v>987</v>
      </c>
      <c r="H5833">
        <v>77</v>
      </c>
    </row>
    <row r="5834" spans="2:8" x14ac:dyDescent="0.3">
      <c r="B5834" t="s">
        <v>1444</v>
      </c>
      <c r="C5834" t="s">
        <v>1493</v>
      </c>
      <c r="D5834" t="s">
        <v>1493</v>
      </c>
      <c r="E5834" t="s">
        <v>975</v>
      </c>
      <c r="F5834" t="s">
        <v>998</v>
      </c>
      <c r="G5834" t="s">
        <v>995</v>
      </c>
      <c r="H5834">
        <v>1436</v>
      </c>
    </row>
    <row r="5835" spans="2:8" x14ac:dyDescent="0.3">
      <c r="B5835" t="s">
        <v>1444</v>
      </c>
      <c r="C5835" t="s">
        <v>1493</v>
      </c>
      <c r="D5835" t="s">
        <v>1493</v>
      </c>
      <c r="E5835" t="s">
        <v>982</v>
      </c>
      <c r="F5835" t="s">
        <v>998</v>
      </c>
      <c r="G5835" t="s">
        <v>995</v>
      </c>
      <c r="H5835">
        <v>1309</v>
      </c>
    </row>
    <row r="5836" spans="2:8" x14ac:dyDescent="0.3">
      <c r="B5836" t="s">
        <v>1444</v>
      </c>
      <c r="C5836" t="s">
        <v>1493</v>
      </c>
      <c r="D5836" t="s">
        <v>1498</v>
      </c>
      <c r="E5836" t="s">
        <v>975</v>
      </c>
      <c r="F5836" t="s">
        <v>976</v>
      </c>
      <c r="G5836" t="s">
        <v>977</v>
      </c>
      <c r="H5836">
        <v>965</v>
      </c>
    </row>
    <row r="5837" spans="2:8" x14ac:dyDescent="0.3">
      <c r="B5837" t="s">
        <v>1444</v>
      </c>
      <c r="C5837" t="s">
        <v>1493</v>
      </c>
      <c r="D5837" t="s">
        <v>1498</v>
      </c>
      <c r="E5837" t="s">
        <v>982</v>
      </c>
      <c r="F5837" t="s">
        <v>976</v>
      </c>
      <c r="G5837" t="s">
        <v>977</v>
      </c>
      <c r="H5837">
        <v>979</v>
      </c>
    </row>
    <row r="5838" spans="2:8" x14ac:dyDescent="0.3">
      <c r="B5838" t="s">
        <v>1444</v>
      </c>
      <c r="C5838" t="s">
        <v>1493</v>
      </c>
      <c r="D5838" t="s">
        <v>1498</v>
      </c>
      <c r="E5838" t="s">
        <v>975</v>
      </c>
      <c r="F5838" t="s">
        <v>976</v>
      </c>
      <c r="G5838" t="s">
        <v>987</v>
      </c>
      <c r="H5838">
        <v>616</v>
      </c>
    </row>
    <row r="5839" spans="2:8" x14ac:dyDescent="0.3">
      <c r="B5839" t="s">
        <v>1444</v>
      </c>
      <c r="C5839" t="s">
        <v>1493</v>
      </c>
      <c r="D5839" t="s">
        <v>1498</v>
      </c>
      <c r="E5839" t="s">
        <v>982</v>
      </c>
      <c r="F5839" t="s">
        <v>976</v>
      </c>
      <c r="G5839" t="s">
        <v>987</v>
      </c>
      <c r="H5839">
        <v>644</v>
      </c>
    </row>
    <row r="5840" spans="2:8" x14ac:dyDescent="0.3">
      <c r="B5840" t="s">
        <v>1444</v>
      </c>
      <c r="C5840" t="s">
        <v>1493</v>
      </c>
      <c r="D5840" t="s">
        <v>1498</v>
      </c>
      <c r="E5840" t="s">
        <v>975</v>
      </c>
      <c r="F5840" t="s">
        <v>976</v>
      </c>
      <c r="G5840" t="s">
        <v>995</v>
      </c>
      <c r="H5840">
        <v>5203</v>
      </c>
    </row>
    <row r="5841" spans="2:8" x14ac:dyDescent="0.3">
      <c r="B5841" t="s">
        <v>1444</v>
      </c>
      <c r="C5841" t="s">
        <v>1493</v>
      </c>
      <c r="D5841" t="s">
        <v>1498</v>
      </c>
      <c r="E5841" t="s">
        <v>982</v>
      </c>
      <c r="F5841" t="s">
        <v>976</v>
      </c>
      <c r="G5841" t="s">
        <v>995</v>
      </c>
      <c r="H5841">
        <v>5209</v>
      </c>
    </row>
    <row r="5842" spans="2:8" x14ac:dyDescent="0.3">
      <c r="B5842" t="s">
        <v>1444</v>
      </c>
      <c r="C5842" t="s">
        <v>1493</v>
      </c>
      <c r="D5842" t="s">
        <v>1498</v>
      </c>
      <c r="E5842" t="s">
        <v>975</v>
      </c>
      <c r="F5842" t="s">
        <v>998</v>
      </c>
      <c r="G5842" t="s">
        <v>977</v>
      </c>
      <c r="H5842">
        <v>259</v>
      </c>
    </row>
    <row r="5843" spans="2:8" x14ac:dyDescent="0.3">
      <c r="B5843" t="s">
        <v>1444</v>
      </c>
      <c r="C5843" t="s">
        <v>1493</v>
      </c>
      <c r="D5843" t="s">
        <v>1498</v>
      </c>
      <c r="E5843" t="s">
        <v>982</v>
      </c>
      <c r="F5843" t="s">
        <v>998</v>
      </c>
      <c r="G5843" t="s">
        <v>977</v>
      </c>
      <c r="H5843">
        <v>266</v>
      </c>
    </row>
    <row r="5844" spans="2:8" x14ac:dyDescent="0.3">
      <c r="B5844" t="s">
        <v>1444</v>
      </c>
      <c r="C5844" t="s">
        <v>1493</v>
      </c>
      <c r="D5844" t="s">
        <v>1498</v>
      </c>
      <c r="E5844" t="s">
        <v>975</v>
      </c>
      <c r="F5844" t="s">
        <v>998</v>
      </c>
      <c r="G5844" t="s">
        <v>987</v>
      </c>
      <c r="H5844">
        <v>77</v>
      </c>
    </row>
    <row r="5845" spans="2:8" x14ac:dyDescent="0.3">
      <c r="B5845" t="s">
        <v>1444</v>
      </c>
      <c r="C5845" t="s">
        <v>1493</v>
      </c>
      <c r="D5845" t="s">
        <v>1498</v>
      </c>
      <c r="E5845" t="s">
        <v>982</v>
      </c>
      <c r="F5845" t="s">
        <v>998</v>
      </c>
      <c r="G5845" t="s">
        <v>987</v>
      </c>
      <c r="H5845">
        <v>89</v>
      </c>
    </row>
    <row r="5846" spans="2:8" x14ac:dyDescent="0.3">
      <c r="B5846" t="s">
        <v>1444</v>
      </c>
      <c r="C5846" t="s">
        <v>1493</v>
      </c>
      <c r="D5846" t="s">
        <v>1498</v>
      </c>
      <c r="E5846" t="s">
        <v>975</v>
      </c>
      <c r="F5846" t="s">
        <v>998</v>
      </c>
      <c r="G5846" t="s">
        <v>995</v>
      </c>
      <c r="H5846">
        <v>1199</v>
      </c>
    </row>
    <row r="5847" spans="2:8" x14ac:dyDescent="0.3">
      <c r="B5847" t="s">
        <v>1444</v>
      </c>
      <c r="C5847" t="s">
        <v>1493</v>
      </c>
      <c r="D5847" t="s">
        <v>1498</v>
      </c>
      <c r="E5847" t="s">
        <v>982</v>
      </c>
      <c r="F5847" t="s">
        <v>998</v>
      </c>
      <c r="G5847" t="s">
        <v>995</v>
      </c>
      <c r="H5847">
        <v>1082</v>
      </c>
    </row>
    <row r="5848" spans="2:8" x14ac:dyDescent="0.3">
      <c r="B5848" t="s">
        <v>1444</v>
      </c>
      <c r="C5848" t="s">
        <v>1493</v>
      </c>
      <c r="D5848" t="s">
        <v>1499</v>
      </c>
      <c r="E5848" t="s">
        <v>975</v>
      </c>
      <c r="F5848" t="s">
        <v>976</v>
      </c>
      <c r="G5848" t="s">
        <v>977</v>
      </c>
      <c r="H5848">
        <v>956</v>
      </c>
    </row>
    <row r="5849" spans="2:8" x14ac:dyDescent="0.3">
      <c r="B5849" t="s">
        <v>1444</v>
      </c>
      <c r="C5849" t="s">
        <v>1493</v>
      </c>
      <c r="D5849" t="s">
        <v>1499</v>
      </c>
      <c r="E5849" t="s">
        <v>982</v>
      </c>
      <c r="F5849" t="s">
        <v>976</v>
      </c>
      <c r="G5849" t="s">
        <v>977</v>
      </c>
      <c r="H5849">
        <v>884</v>
      </c>
    </row>
    <row r="5850" spans="2:8" x14ac:dyDescent="0.3">
      <c r="B5850" t="s">
        <v>1444</v>
      </c>
      <c r="C5850" t="s">
        <v>1493</v>
      </c>
      <c r="D5850" t="s">
        <v>1499</v>
      </c>
      <c r="E5850" t="s">
        <v>975</v>
      </c>
      <c r="F5850" t="s">
        <v>976</v>
      </c>
      <c r="G5850" t="s">
        <v>987</v>
      </c>
      <c r="H5850">
        <v>513</v>
      </c>
    </row>
    <row r="5851" spans="2:8" x14ac:dyDescent="0.3">
      <c r="B5851" t="s">
        <v>1444</v>
      </c>
      <c r="C5851" t="s">
        <v>1493</v>
      </c>
      <c r="D5851" t="s">
        <v>1499</v>
      </c>
      <c r="E5851" t="s">
        <v>982</v>
      </c>
      <c r="F5851" t="s">
        <v>976</v>
      </c>
      <c r="G5851" t="s">
        <v>987</v>
      </c>
      <c r="H5851">
        <v>553</v>
      </c>
    </row>
    <row r="5852" spans="2:8" x14ac:dyDescent="0.3">
      <c r="B5852" t="s">
        <v>1444</v>
      </c>
      <c r="C5852" t="s">
        <v>1493</v>
      </c>
      <c r="D5852" t="s">
        <v>1499</v>
      </c>
      <c r="E5852" t="s">
        <v>975</v>
      </c>
      <c r="F5852" t="s">
        <v>976</v>
      </c>
      <c r="G5852" t="s">
        <v>995</v>
      </c>
      <c r="H5852">
        <v>4868</v>
      </c>
    </row>
    <row r="5853" spans="2:8" x14ac:dyDescent="0.3">
      <c r="B5853" t="s">
        <v>1444</v>
      </c>
      <c r="C5853" t="s">
        <v>1493</v>
      </c>
      <c r="D5853" t="s">
        <v>1499</v>
      </c>
      <c r="E5853" t="s">
        <v>982</v>
      </c>
      <c r="F5853" t="s">
        <v>976</v>
      </c>
      <c r="G5853" t="s">
        <v>995</v>
      </c>
      <c r="H5853">
        <v>4785</v>
      </c>
    </row>
    <row r="5854" spans="2:8" x14ac:dyDescent="0.3">
      <c r="B5854" t="s">
        <v>1444</v>
      </c>
      <c r="C5854" t="s">
        <v>1493</v>
      </c>
      <c r="D5854" t="s">
        <v>1499</v>
      </c>
      <c r="E5854" t="s">
        <v>975</v>
      </c>
      <c r="F5854" t="s">
        <v>998</v>
      </c>
      <c r="G5854" t="s">
        <v>977</v>
      </c>
      <c r="H5854">
        <v>213</v>
      </c>
    </row>
    <row r="5855" spans="2:8" x14ac:dyDescent="0.3">
      <c r="B5855" t="s">
        <v>1444</v>
      </c>
      <c r="C5855" t="s">
        <v>1493</v>
      </c>
      <c r="D5855" t="s">
        <v>1499</v>
      </c>
      <c r="E5855" t="s">
        <v>982</v>
      </c>
      <c r="F5855" t="s">
        <v>998</v>
      </c>
      <c r="G5855" t="s">
        <v>977</v>
      </c>
      <c r="H5855">
        <v>171</v>
      </c>
    </row>
    <row r="5856" spans="2:8" x14ac:dyDescent="0.3">
      <c r="B5856" t="s">
        <v>1444</v>
      </c>
      <c r="C5856" t="s">
        <v>1493</v>
      </c>
      <c r="D5856" t="s">
        <v>1499</v>
      </c>
      <c r="E5856" t="s">
        <v>975</v>
      </c>
      <c r="F5856" t="s">
        <v>998</v>
      </c>
      <c r="G5856" t="s">
        <v>987</v>
      </c>
      <c r="H5856">
        <v>46</v>
      </c>
    </row>
    <row r="5857" spans="2:8" x14ac:dyDescent="0.3">
      <c r="B5857" t="s">
        <v>1444</v>
      </c>
      <c r="C5857" t="s">
        <v>1493</v>
      </c>
      <c r="D5857" t="s">
        <v>1499</v>
      </c>
      <c r="E5857" t="s">
        <v>982</v>
      </c>
      <c r="F5857" t="s">
        <v>998</v>
      </c>
      <c r="G5857" t="s">
        <v>987</v>
      </c>
      <c r="H5857">
        <v>32</v>
      </c>
    </row>
    <row r="5858" spans="2:8" x14ac:dyDescent="0.3">
      <c r="B5858" t="s">
        <v>1444</v>
      </c>
      <c r="C5858" t="s">
        <v>1493</v>
      </c>
      <c r="D5858" t="s">
        <v>1499</v>
      </c>
      <c r="E5858" t="s">
        <v>975</v>
      </c>
      <c r="F5858" t="s">
        <v>998</v>
      </c>
      <c r="G5858" t="s">
        <v>995</v>
      </c>
      <c r="H5858">
        <v>651</v>
      </c>
    </row>
    <row r="5859" spans="2:8" x14ac:dyDescent="0.3">
      <c r="B5859" t="s">
        <v>1444</v>
      </c>
      <c r="C5859" t="s">
        <v>1493</v>
      </c>
      <c r="D5859" t="s">
        <v>1499</v>
      </c>
      <c r="E5859" t="s">
        <v>982</v>
      </c>
      <c r="F5859" t="s">
        <v>998</v>
      </c>
      <c r="G5859" t="s">
        <v>995</v>
      </c>
      <c r="H5859">
        <v>627</v>
      </c>
    </row>
    <row r="5860" spans="2:8" x14ac:dyDescent="0.3">
      <c r="B5860" t="s">
        <v>1444</v>
      </c>
      <c r="C5860" t="s">
        <v>1493</v>
      </c>
      <c r="D5860" t="s">
        <v>1500</v>
      </c>
      <c r="E5860" t="s">
        <v>975</v>
      </c>
      <c r="F5860" t="s">
        <v>976</v>
      </c>
      <c r="G5860" t="s">
        <v>977</v>
      </c>
      <c r="H5860">
        <v>1215</v>
      </c>
    </row>
    <row r="5861" spans="2:8" x14ac:dyDescent="0.3">
      <c r="B5861" t="s">
        <v>1444</v>
      </c>
      <c r="C5861" t="s">
        <v>1493</v>
      </c>
      <c r="D5861" t="s">
        <v>1500</v>
      </c>
      <c r="E5861" t="s">
        <v>982</v>
      </c>
      <c r="F5861" t="s">
        <v>976</v>
      </c>
      <c r="G5861" t="s">
        <v>977</v>
      </c>
      <c r="H5861">
        <v>1184</v>
      </c>
    </row>
    <row r="5862" spans="2:8" x14ac:dyDescent="0.3">
      <c r="B5862" t="s">
        <v>1444</v>
      </c>
      <c r="C5862" t="s">
        <v>1493</v>
      </c>
      <c r="D5862" t="s">
        <v>1500</v>
      </c>
      <c r="E5862" t="s">
        <v>975</v>
      </c>
      <c r="F5862" t="s">
        <v>976</v>
      </c>
      <c r="G5862" t="s">
        <v>987</v>
      </c>
      <c r="H5862">
        <v>664</v>
      </c>
    </row>
    <row r="5863" spans="2:8" x14ac:dyDescent="0.3">
      <c r="B5863" t="s">
        <v>1444</v>
      </c>
      <c r="C5863" t="s">
        <v>1493</v>
      </c>
      <c r="D5863" t="s">
        <v>1500</v>
      </c>
      <c r="E5863" t="s">
        <v>982</v>
      </c>
      <c r="F5863" t="s">
        <v>976</v>
      </c>
      <c r="G5863" t="s">
        <v>987</v>
      </c>
      <c r="H5863">
        <v>645</v>
      </c>
    </row>
    <row r="5864" spans="2:8" x14ac:dyDescent="0.3">
      <c r="B5864" t="s">
        <v>1444</v>
      </c>
      <c r="C5864" t="s">
        <v>1493</v>
      </c>
      <c r="D5864" t="s">
        <v>1500</v>
      </c>
      <c r="E5864" t="s">
        <v>975</v>
      </c>
      <c r="F5864" t="s">
        <v>976</v>
      </c>
      <c r="G5864" t="s">
        <v>995</v>
      </c>
      <c r="H5864">
        <v>5939</v>
      </c>
    </row>
    <row r="5865" spans="2:8" x14ac:dyDescent="0.3">
      <c r="B5865" t="s">
        <v>1444</v>
      </c>
      <c r="C5865" t="s">
        <v>1493</v>
      </c>
      <c r="D5865" t="s">
        <v>1500</v>
      </c>
      <c r="E5865" t="s">
        <v>982</v>
      </c>
      <c r="F5865" t="s">
        <v>976</v>
      </c>
      <c r="G5865" t="s">
        <v>995</v>
      </c>
      <c r="H5865">
        <v>5754</v>
      </c>
    </row>
    <row r="5866" spans="2:8" x14ac:dyDescent="0.3">
      <c r="B5866" t="s">
        <v>1444</v>
      </c>
      <c r="C5866" t="s">
        <v>1493</v>
      </c>
      <c r="D5866" t="s">
        <v>1500</v>
      </c>
      <c r="E5866" t="s">
        <v>975</v>
      </c>
      <c r="F5866" t="s">
        <v>998</v>
      </c>
      <c r="G5866" t="s">
        <v>977</v>
      </c>
      <c r="H5866">
        <v>75</v>
      </c>
    </row>
    <row r="5867" spans="2:8" x14ac:dyDescent="0.3">
      <c r="B5867" t="s">
        <v>1444</v>
      </c>
      <c r="C5867" t="s">
        <v>1493</v>
      </c>
      <c r="D5867" t="s">
        <v>1500</v>
      </c>
      <c r="E5867" t="s">
        <v>982</v>
      </c>
      <c r="F5867" t="s">
        <v>998</v>
      </c>
      <c r="G5867" t="s">
        <v>977</v>
      </c>
      <c r="H5867">
        <v>76</v>
      </c>
    </row>
    <row r="5868" spans="2:8" x14ac:dyDescent="0.3">
      <c r="B5868" t="s">
        <v>1444</v>
      </c>
      <c r="C5868" t="s">
        <v>1493</v>
      </c>
      <c r="D5868" t="s">
        <v>1500</v>
      </c>
      <c r="E5868" t="s">
        <v>975</v>
      </c>
      <c r="F5868" t="s">
        <v>998</v>
      </c>
      <c r="G5868" t="s">
        <v>987</v>
      </c>
      <c r="H5868">
        <v>12</v>
      </c>
    </row>
    <row r="5869" spans="2:8" x14ac:dyDescent="0.3">
      <c r="B5869" t="s">
        <v>1444</v>
      </c>
      <c r="C5869" t="s">
        <v>1493</v>
      </c>
      <c r="D5869" t="s">
        <v>1500</v>
      </c>
      <c r="E5869" t="s">
        <v>982</v>
      </c>
      <c r="F5869" t="s">
        <v>998</v>
      </c>
      <c r="G5869" t="s">
        <v>987</v>
      </c>
      <c r="H5869">
        <v>26</v>
      </c>
    </row>
    <row r="5870" spans="2:8" x14ac:dyDescent="0.3">
      <c r="B5870" t="s">
        <v>1444</v>
      </c>
      <c r="C5870" t="s">
        <v>1493</v>
      </c>
      <c r="D5870" t="s">
        <v>1500</v>
      </c>
      <c r="E5870" t="s">
        <v>975</v>
      </c>
      <c r="F5870" t="s">
        <v>998</v>
      </c>
      <c r="G5870" t="s">
        <v>995</v>
      </c>
      <c r="H5870">
        <v>295</v>
      </c>
    </row>
    <row r="5871" spans="2:8" x14ac:dyDescent="0.3">
      <c r="B5871" t="s">
        <v>1444</v>
      </c>
      <c r="C5871" t="s">
        <v>1493</v>
      </c>
      <c r="D5871" t="s">
        <v>1500</v>
      </c>
      <c r="E5871" t="s">
        <v>982</v>
      </c>
      <c r="F5871" t="s">
        <v>998</v>
      </c>
      <c r="G5871" t="s">
        <v>995</v>
      </c>
      <c r="H5871">
        <v>300</v>
      </c>
    </row>
    <row r="5872" spans="2:8" x14ac:dyDescent="0.3">
      <c r="B5872" t="s">
        <v>1444</v>
      </c>
      <c r="C5872" t="s">
        <v>1493</v>
      </c>
      <c r="D5872" t="s">
        <v>1501</v>
      </c>
      <c r="E5872" t="s">
        <v>975</v>
      </c>
      <c r="F5872" t="s">
        <v>976</v>
      </c>
      <c r="G5872" t="s">
        <v>977</v>
      </c>
      <c r="H5872">
        <v>739</v>
      </c>
    </row>
    <row r="5873" spans="2:8" x14ac:dyDescent="0.3">
      <c r="B5873" t="s">
        <v>1444</v>
      </c>
      <c r="C5873" t="s">
        <v>1493</v>
      </c>
      <c r="D5873" t="s">
        <v>1501</v>
      </c>
      <c r="E5873" t="s">
        <v>982</v>
      </c>
      <c r="F5873" t="s">
        <v>976</v>
      </c>
      <c r="G5873" t="s">
        <v>977</v>
      </c>
      <c r="H5873">
        <v>672</v>
      </c>
    </row>
    <row r="5874" spans="2:8" x14ac:dyDescent="0.3">
      <c r="B5874" t="s">
        <v>1444</v>
      </c>
      <c r="C5874" t="s">
        <v>1493</v>
      </c>
      <c r="D5874" t="s">
        <v>1501</v>
      </c>
      <c r="E5874" t="s">
        <v>975</v>
      </c>
      <c r="F5874" t="s">
        <v>976</v>
      </c>
      <c r="G5874" t="s">
        <v>987</v>
      </c>
      <c r="H5874">
        <v>455</v>
      </c>
    </row>
    <row r="5875" spans="2:8" x14ac:dyDescent="0.3">
      <c r="B5875" t="s">
        <v>1444</v>
      </c>
      <c r="C5875" t="s">
        <v>1493</v>
      </c>
      <c r="D5875" t="s">
        <v>1501</v>
      </c>
      <c r="E5875" t="s">
        <v>982</v>
      </c>
      <c r="F5875" t="s">
        <v>976</v>
      </c>
      <c r="G5875" t="s">
        <v>987</v>
      </c>
      <c r="H5875">
        <v>433</v>
      </c>
    </row>
    <row r="5876" spans="2:8" x14ac:dyDescent="0.3">
      <c r="B5876" t="s">
        <v>1444</v>
      </c>
      <c r="C5876" t="s">
        <v>1493</v>
      </c>
      <c r="D5876" t="s">
        <v>1501</v>
      </c>
      <c r="E5876" t="s">
        <v>975</v>
      </c>
      <c r="F5876" t="s">
        <v>976</v>
      </c>
      <c r="G5876" t="s">
        <v>995</v>
      </c>
      <c r="H5876">
        <v>3687</v>
      </c>
    </row>
    <row r="5877" spans="2:8" x14ac:dyDescent="0.3">
      <c r="B5877" t="s">
        <v>1444</v>
      </c>
      <c r="C5877" t="s">
        <v>1493</v>
      </c>
      <c r="D5877" t="s">
        <v>1501</v>
      </c>
      <c r="E5877" t="s">
        <v>982</v>
      </c>
      <c r="F5877" t="s">
        <v>976</v>
      </c>
      <c r="G5877" t="s">
        <v>995</v>
      </c>
      <c r="H5877">
        <v>3784</v>
      </c>
    </row>
    <row r="5878" spans="2:8" x14ac:dyDescent="0.3">
      <c r="B5878" t="s">
        <v>1444</v>
      </c>
      <c r="C5878" t="s">
        <v>1493</v>
      </c>
      <c r="D5878" t="s">
        <v>1501</v>
      </c>
      <c r="E5878" t="s">
        <v>975</v>
      </c>
      <c r="F5878" t="s">
        <v>998</v>
      </c>
      <c r="G5878" t="s">
        <v>977</v>
      </c>
      <c r="H5878">
        <v>410</v>
      </c>
    </row>
    <row r="5879" spans="2:8" x14ac:dyDescent="0.3">
      <c r="B5879" t="s">
        <v>1444</v>
      </c>
      <c r="C5879" t="s">
        <v>1493</v>
      </c>
      <c r="D5879" t="s">
        <v>1501</v>
      </c>
      <c r="E5879" t="s">
        <v>982</v>
      </c>
      <c r="F5879" t="s">
        <v>998</v>
      </c>
      <c r="G5879" t="s">
        <v>977</v>
      </c>
      <c r="H5879">
        <v>379</v>
      </c>
    </row>
    <row r="5880" spans="2:8" x14ac:dyDescent="0.3">
      <c r="B5880" t="s">
        <v>1444</v>
      </c>
      <c r="C5880" t="s">
        <v>1493</v>
      </c>
      <c r="D5880" t="s">
        <v>1501</v>
      </c>
      <c r="E5880" t="s">
        <v>975</v>
      </c>
      <c r="F5880" t="s">
        <v>998</v>
      </c>
      <c r="G5880" t="s">
        <v>987</v>
      </c>
      <c r="H5880">
        <v>86</v>
      </c>
    </row>
    <row r="5881" spans="2:8" x14ac:dyDescent="0.3">
      <c r="B5881" t="s">
        <v>1444</v>
      </c>
      <c r="C5881" t="s">
        <v>1493</v>
      </c>
      <c r="D5881" t="s">
        <v>1501</v>
      </c>
      <c r="E5881" t="s">
        <v>982</v>
      </c>
      <c r="F5881" t="s">
        <v>998</v>
      </c>
      <c r="G5881" t="s">
        <v>987</v>
      </c>
      <c r="H5881">
        <v>82</v>
      </c>
    </row>
    <row r="5882" spans="2:8" x14ac:dyDescent="0.3">
      <c r="B5882" t="s">
        <v>1444</v>
      </c>
      <c r="C5882" t="s">
        <v>1493</v>
      </c>
      <c r="D5882" t="s">
        <v>1501</v>
      </c>
      <c r="E5882" t="s">
        <v>975</v>
      </c>
      <c r="F5882" t="s">
        <v>998</v>
      </c>
      <c r="G5882" t="s">
        <v>995</v>
      </c>
      <c r="H5882">
        <v>1805</v>
      </c>
    </row>
    <row r="5883" spans="2:8" x14ac:dyDescent="0.3">
      <c r="B5883" t="s">
        <v>1444</v>
      </c>
      <c r="C5883" t="s">
        <v>1493</v>
      </c>
      <c r="D5883" t="s">
        <v>1501</v>
      </c>
      <c r="E5883" t="s">
        <v>982</v>
      </c>
      <c r="F5883" t="s">
        <v>998</v>
      </c>
      <c r="G5883" t="s">
        <v>995</v>
      </c>
      <c r="H5883">
        <v>1667</v>
      </c>
    </row>
    <row r="5884" spans="2:8" x14ac:dyDescent="0.3">
      <c r="B5884" t="s">
        <v>1444</v>
      </c>
      <c r="C5884" t="s">
        <v>1493</v>
      </c>
      <c r="D5884" t="s">
        <v>1502</v>
      </c>
      <c r="E5884" t="s">
        <v>975</v>
      </c>
      <c r="F5884" t="s">
        <v>976</v>
      </c>
      <c r="G5884" t="s">
        <v>977</v>
      </c>
      <c r="H5884">
        <v>862</v>
      </c>
    </row>
    <row r="5885" spans="2:8" x14ac:dyDescent="0.3">
      <c r="B5885" t="s">
        <v>1444</v>
      </c>
      <c r="C5885" t="s">
        <v>1493</v>
      </c>
      <c r="D5885" t="s">
        <v>1502</v>
      </c>
      <c r="E5885" t="s">
        <v>982</v>
      </c>
      <c r="F5885" t="s">
        <v>976</v>
      </c>
      <c r="G5885" t="s">
        <v>977</v>
      </c>
      <c r="H5885">
        <v>818</v>
      </c>
    </row>
    <row r="5886" spans="2:8" x14ac:dyDescent="0.3">
      <c r="B5886" t="s">
        <v>1444</v>
      </c>
      <c r="C5886" t="s">
        <v>1493</v>
      </c>
      <c r="D5886" t="s">
        <v>1502</v>
      </c>
      <c r="E5886" t="s">
        <v>975</v>
      </c>
      <c r="F5886" t="s">
        <v>976</v>
      </c>
      <c r="G5886" t="s">
        <v>987</v>
      </c>
      <c r="H5886">
        <v>466</v>
      </c>
    </row>
    <row r="5887" spans="2:8" x14ac:dyDescent="0.3">
      <c r="B5887" t="s">
        <v>1444</v>
      </c>
      <c r="C5887" t="s">
        <v>1493</v>
      </c>
      <c r="D5887" t="s">
        <v>1502</v>
      </c>
      <c r="E5887" t="s">
        <v>982</v>
      </c>
      <c r="F5887" t="s">
        <v>976</v>
      </c>
      <c r="G5887" t="s">
        <v>987</v>
      </c>
      <c r="H5887">
        <v>476</v>
      </c>
    </row>
    <row r="5888" spans="2:8" x14ac:dyDescent="0.3">
      <c r="B5888" t="s">
        <v>1444</v>
      </c>
      <c r="C5888" t="s">
        <v>1493</v>
      </c>
      <c r="D5888" t="s">
        <v>1502</v>
      </c>
      <c r="E5888" t="s">
        <v>975</v>
      </c>
      <c r="F5888" t="s">
        <v>976</v>
      </c>
      <c r="G5888" t="s">
        <v>995</v>
      </c>
      <c r="H5888">
        <v>4091</v>
      </c>
    </row>
    <row r="5889" spans="2:8" x14ac:dyDescent="0.3">
      <c r="B5889" t="s">
        <v>1444</v>
      </c>
      <c r="C5889" t="s">
        <v>1493</v>
      </c>
      <c r="D5889" t="s">
        <v>1502</v>
      </c>
      <c r="E5889" t="s">
        <v>982</v>
      </c>
      <c r="F5889" t="s">
        <v>976</v>
      </c>
      <c r="G5889" t="s">
        <v>995</v>
      </c>
      <c r="H5889">
        <v>3955</v>
      </c>
    </row>
    <row r="5890" spans="2:8" x14ac:dyDescent="0.3">
      <c r="B5890" t="s">
        <v>1444</v>
      </c>
      <c r="C5890" t="s">
        <v>1493</v>
      </c>
      <c r="D5890" t="s">
        <v>1502</v>
      </c>
      <c r="E5890" t="s">
        <v>975</v>
      </c>
      <c r="F5890" t="s">
        <v>998</v>
      </c>
      <c r="G5890" t="s">
        <v>977</v>
      </c>
      <c r="H5890">
        <v>90</v>
      </c>
    </row>
    <row r="5891" spans="2:8" x14ac:dyDescent="0.3">
      <c r="B5891" t="s">
        <v>1444</v>
      </c>
      <c r="C5891" t="s">
        <v>1493</v>
      </c>
      <c r="D5891" t="s">
        <v>1502</v>
      </c>
      <c r="E5891" t="s">
        <v>982</v>
      </c>
      <c r="F5891" t="s">
        <v>998</v>
      </c>
      <c r="G5891" t="s">
        <v>977</v>
      </c>
      <c r="H5891">
        <v>103</v>
      </c>
    </row>
    <row r="5892" spans="2:8" x14ac:dyDescent="0.3">
      <c r="B5892" t="s">
        <v>1444</v>
      </c>
      <c r="C5892" t="s">
        <v>1493</v>
      </c>
      <c r="D5892" t="s">
        <v>1502</v>
      </c>
      <c r="E5892" t="s">
        <v>975</v>
      </c>
      <c r="F5892" t="s">
        <v>998</v>
      </c>
      <c r="G5892" t="s">
        <v>987</v>
      </c>
      <c r="H5892">
        <v>16</v>
      </c>
    </row>
    <row r="5893" spans="2:8" x14ac:dyDescent="0.3">
      <c r="B5893" t="s">
        <v>1444</v>
      </c>
      <c r="C5893" t="s">
        <v>1493</v>
      </c>
      <c r="D5893" t="s">
        <v>1502</v>
      </c>
      <c r="E5893" t="s">
        <v>982</v>
      </c>
      <c r="F5893" t="s">
        <v>998</v>
      </c>
      <c r="G5893" t="s">
        <v>987</v>
      </c>
      <c r="H5893">
        <v>28</v>
      </c>
    </row>
    <row r="5894" spans="2:8" x14ac:dyDescent="0.3">
      <c r="B5894" t="s">
        <v>1444</v>
      </c>
      <c r="C5894" t="s">
        <v>1493</v>
      </c>
      <c r="D5894" t="s">
        <v>1502</v>
      </c>
      <c r="E5894" t="s">
        <v>975</v>
      </c>
      <c r="F5894" t="s">
        <v>998</v>
      </c>
      <c r="G5894" t="s">
        <v>995</v>
      </c>
      <c r="H5894">
        <v>506</v>
      </c>
    </row>
    <row r="5895" spans="2:8" x14ac:dyDescent="0.3">
      <c r="B5895" t="s">
        <v>1444</v>
      </c>
      <c r="C5895" t="s">
        <v>1493</v>
      </c>
      <c r="D5895" t="s">
        <v>1502</v>
      </c>
      <c r="E5895" t="s">
        <v>982</v>
      </c>
      <c r="F5895" t="s">
        <v>998</v>
      </c>
      <c r="G5895" t="s">
        <v>995</v>
      </c>
      <c r="H5895">
        <v>475</v>
      </c>
    </row>
    <row r="5896" spans="2:8" x14ac:dyDescent="0.3">
      <c r="B5896" t="s">
        <v>1444</v>
      </c>
      <c r="C5896" t="s">
        <v>1493</v>
      </c>
      <c r="D5896" t="s">
        <v>1503</v>
      </c>
      <c r="E5896" t="s">
        <v>975</v>
      </c>
      <c r="F5896" t="s">
        <v>976</v>
      </c>
      <c r="G5896" t="s">
        <v>977</v>
      </c>
      <c r="H5896">
        <v>2491</v>
      </c>
    </row>
    <row r="5897" spans="2:8" x14ac:dyDescent="0.3">
      <c r="B5897" t="s">
        <v>1444</v>
      </c>
      <c r="C5897" t="s">
        <v>1493</v>
      </c>
      <c r="D5897" t="s">
        <v>1503</v>
      </c>
      <c r="E5897" t="s">
        <v>982</v>
      </c>
      <c r="F5897" t="s">
        <v>976</v>
      </c>
      <c r="G5897" t="s">
        <v>977</v>
      </c>
      <c r="H5897">
        <v>2361</v>
      </c>
    </row>
    <row r="5898" spans="2:8" x14ac:dyDescent="0.3">
      <c r="B5898" t="s">
        <v>1444</v>
      </c>
      <c r="C5898" t="s">
        <v>1493</v>
      </c>
      <c r="D5898" t="s">
        <v>1503</v>
      </c>
      <c r="E5898" t="s">
        <v>975</v>
      </c>
      <c r="F5898" t="s">
        <v>976</v>
      </c>
      <c r="G5898" t="s">
        <v>987</v>
      </c>
      <c r="H5898">
        <v>1169</v>
      </c>
    </row>
    <row r="5899" spans="2:8" x14ac:dyDescent="0.3">
      <c r="B5899" t="s">
        <v>1444</v>
      </c>
      <c r="C5899" t="s">
        <v>1493</v>
      </c>
      <c r="D5899" t="s">
        <v>1503</v>
      </c>
      <c r="E5899" t="s">
        <v>982</v>
      </c>
      <c r="F5899" t="s">
        <v>976</v>
      </c>
      <c r="G5899" t="s">
        <v>987</v>
      </c>
      <c r="H5899">
        <v>1294</v>
      </c>
    </row>
    <row r="5900" spans="2:8" x14ac:dyDescent="0.3">
      <c r="B5900" t="s">
        <v>1444</v>
      </c>
      <c r="C5900" t="s">
        <v>1493</v>
      </c>
      <c r="D5900" t="s">
        <v>1503</v>
      </c>
      <c r="E5900" t="s">
        <v>975</v>
      </c>
      <c r="F5900" t="s">
        <v>976</v>
      </c>
      <c r="G5900" t="s">
        <v>995</v>
      </c>
      <c r="H5900">
        <v>10054</v>
      </c>
    </row>
    <row r="5901" spans="2:8" x14ac:dyDescent="0.3">
      <c r="B5901" t="s">
        <v>1444</v>
      </c>
      <c r="C5901" t="s">
        <v>1493</v>
      </c>
      <c r="D5901" t="s">
        <v>1503</v>
      </c>
      <c r="E5901" t="s">
        <v>982</v>
      </c>
      <c r="F5901" t="s">
        <v>976</v>
      </c>
      <c r="G5901" t="s">
        <v>995</v>
      </c>
      <c r="H5901">
        <v>10086</v>
      </c>
    </row>
    <row r="5902" spans="2:8" x14ac:dyDescent="0.3">
      <c r="B5902" t="s">
        <v>1444</v>
      </c>
      <c r="C5902" t="s">
        <v>1493</v>
      </c>
      <c r="D5902" t="s">
        <v>1503</v>
      </c>
      <c r="E5902" t="s">
        <v>975</v>
      </c>
      <c r="F5902" t="s">
        <v>998</v>
      </c>
      <c r="G5902" t="s">
        <v>977</v>
      </c>
      <c r="H5902">
        <v>101</v>
      </c>
    </row>
    <row r="5903" spans="2:8" x14ac:dyDescent="0.3">
      <c r="B5903" t="s">
        <v>1444</v>
      </c>
      <c r="C5903" t="s">
        <v>1493</v>
      </c>
      <c r="D5903" t="s">
        <v>1503</v>
      </c>
      <c r="E5903" t="s">
        <v>982</v>
      </c>
      <c r="F5903" t="s">
        <v>998</v>
      </c>
      <c r="G5903" t="s">
        <v>977</v>
      </c>
      <c r="H5903">
        <v>82</v>
      </c>
    </row>
    <row r="5904" spans="2:8" x14ac:dyDescent="0.3">
      <c r="B5904" t="s">
        <v>1444</v>
      </c>
      <c r="C5904" t="s">
        <v>1493</v>
      </c>
      <c r="D5904" t="s">
        <v>1503</v>
      </c>
      <c r="E5904" t="s">
        <v>975</v>
      </c>
      <c r="F5904" t="s">
        <v>998</v>
      </c>
      <c r="G5904" t="s">
        <v>987</v>
      </c>
      <c r="H5904">
        <v>28</v>
      </c>
    </row>
    <row r="5905" spans="2:8" x14ac:dyDescent="0.3">
      <c r="B5905" t="s">
        <v>1444</v>
      </c>
      <c r="C5905" t="s">
        <v>1493</v>
      </c>
      <c r="D5905" t="s">
        <v>1503</v>
      </c>
      <c r="E5905" t="s">
        <v>982</v>
      </c>
      <c r="F5905" t="s">
        <v>998</v>
      </c>
      <c r="G5905" t="s">
        <v>987</v>
      </c>
      <c r="H5905">
        <v>31</v>
      </c>
    </row>
    <row r="5906" spans="2:8" x14ac:dyDescent="0.3">
      <c r="B5906" t="s">
        <v>1444</v>
      </c>
      <c r="C5906" t="s">
        <v>1493</v>
      </c>
      <c r="D5906" t="s">
        <v>1503</v>
      </c>
      <c r="E5906" t="s">
        <v>975</v>
      </c>
      <c r="F5906" t="s">
        <v>998</v>
      </c>
      <c r="G5906" t="s">
        <v>995</v>
      </c>
      <c r="H5906">
        <v>1375</v>
      </c>
    </row>
    <row r="5907" spans="2:8" x14ac:dyDescent="0.3">
      <c r="B5907" t="s">
        <v>1444</v>
      </c>
      <c r="C5907" t="s">
        <v>1493</v>
      </c>
      <c r="D5907" t="s">
        <v>1503</v>
      </c>
      <c r="E5907" t="s">
        <v>982</v>
      </c>
      <c r="F5907" t="s">
        <v>998</v>
      </c>
      <c r="G5907" t="s">
        <v>995</v>
      </c>
      <c r="H5907">
        <v>1284</v>
      </c>
    </row>
    <row r="5908" spans="2:8" x14ac:dyDescent="0.3">
      <c r="B5908" t="s">
        <v>1444</v>
      </c>
      <c r="C5908" t="s">
        <v>1493</v>
      </c>
      <c r="D5908" t="s">
        <v>1504</v>
      </c>
      <c r="E5908" t="s">
        <v>975</v>
      </c>
      <c r="F5908" t="s">
        <v>976</v>
      </c>
      <c r="G5908" t="s">
        <v>977</v>
      </c>
      <c r="H5908">
        <v>1048</v>
      </c>
    </row>
    <row r="5909" spans="2:8" x14ac:dyDescent="0.3">
      <c r="B5909" t="s">
        <v>1444</v>
      </c>
      <c r="C5909" t="s">
        <v>1493</v>
      </c>
      <c r="D5909" t="s">
        <v>1504</v>
      </c>
      <c r="E5909" t="s">
        <v>982</v>
      </c>
      <c r="F5909" t="s">
        <v>976</v>
      </c>
      <c r="G5909" t="s">
        <v>977</v>
      </c>
      <c r="H5909">
        <v>883</v>
      </c>
    </row>
    <row r="5910" spans="2:8" x14ac:dyDescent="0.3">
      <c r="B5910" t="s">
        <v>1444</v>
      </c>
      <c r="C5910" t="s">
        <v>1493</v>
      </c>
      <c r="D5910" t="s">
        <v>1504</v>
      </c>
      <c r="E5910" t="s">
        <v>975</v>
      </c>
      <c r="F5910" t="s">
        <v>976</v>
      </c>
      <c r="G5910" t="s">
        <v>987</v>
      </c>
      <c r="H5910">
        <v>488</v>
      </c>
    </row>
    <row r="5911" spans="2:8" x14ac:dyDescent="0.3">
      <c r="B5911" t="s">
        <v>1444</v>
      </c>
      <c r="C5911" t="s">
        <v>1493</v>
      </c>
      <c r="D5911" t="s">
        <v>1504</v>
      </c>
      <c r="E5911" t="s">
        <v>982</v>
      </c>
      <c r="F5911" t="s">
        <v>976</v>
      </c>
      <c r="G5911" t="s">
        <v>987</v>
      </c>
      <c r="H5911">
        <v>503</v>
      </c>
    </row>
    <row r="5912" spans="2:8" x14ac:dyDescent="0.3">
      <c r="B5912" t="s">
        <v>1444</v>
      </c>
      <c r="C5912" t="s">
        <v>1493</v>
      </c>
      <c r="D5912" t="s">
        <v>1504</v>
      </c>
      <c r="E5912" t="s">
        <v>975</v>
      </c>
      <c r="F5912" t="s">
        <v>976</v>
      </c>
      <c r="G5912" t="s">
        <v>995</v>
      </c>
      <c r="H5912">
        <v>4706</v>
      </c>
    </row>
    <row r="5913" spans="2:8" x14ac:dyDescent="0.3">
      <c r="B5913" t="s">
        <v>1444</v>
      </c>
      <c r="C5913" t="s">
        <v>1493</v>
      </c>
      <c r="D5913" t="s">
        <v>1504</v>
      </c>
      <c r="E5913" t="s">
        <v>982</v>
      </c>
      <c r="F5913" t="s">
        <v>976</v>
      </c>
      <c r="G5913" t="s">
        <v>995</v>
      </c>
      <c r="H5913">
        <v>4574</v>
      </c>
    </row>
    <row r="5914" spans="2:8" x14ac:dyDescent="0.3">
      <c r="B5914" t="s">
        <v>1444</v>
      </c>
      <c r="C5914" t="s">
        <v>1493</v>
      </c>
      <c r="D5914" t="s">
        <v>1504</v>
      </c>
      <c r="E5914" t="s">
        <v>975</v>
      </c>
      <c r="F5914" t="s">
        <v>998</v>
      </c>
      <c r="G5914" t="s">
        <v>977</v>
      </c>
      <c r="H5914">
        <v>78</v>
      </c>
    </row>
    <row r="5915" spans="2:8" x14ac:dyDescent="0.3">
      <c r="B5915" t="s">
        <v>1444</v>
      </c>
      <c r="C5915" t="s">
        <v>1493</v>
      </c>
      <c r="D5915" t="s">
        <v>1504</v>
      </c>
      <c r="E5915" t="s">
        <v>982</v>
      </c>
      <c r="F5915" t="s">
        <v>998</v>
      </c>
      <c r="G5915" t="s">
        <v>977</v>
      </c>
      <c r="H5915">
        <v>68</v>
      </c>
    </row>
    <row r="5916" spans="2:8" x14ac:dyDescent="0.3">
      <c r="B5916" t="s">
        <v>1444</v>
      </c>
      <c r="C5916" t="s">
        <v>1493</v>
      </c>
      <c r="D5916" t="s">
        <v>1504</v>
      </c>
      <c r="E5916" t="s">
        <v>975</v>
      </c>
      <c r="F5916" t="s">
        <v>998</v>
      </c>
      <c r="G5916" t="s">
        <v>987</v>
      </c>
      <c r="H5916">
        <v>24</v>
      </c>
    </row>
    <row r="5917" spans="2:8" x14ac:dyDescent="0.3">
      <c r="B5917" t="s">
        <v>1444</v>
      </c>
      <c r="C5917" t="s">
        <v>1493</v>
      </c>
      <c r="D5917" t="s">
        <v>1504</v>
      </c>
      <c r="E5917" t="s">
        <v>982</v>
      </c>
      <c r="F5917" t="s">
        <v>998</v>
      </c>
      <c r="G5917" t="s">
        <v>987</v>
      </c>
      <c r="H5917">
        <v>26</v>
      </c>
    </row>
    <row r="5918" spans="2:8" x14ac:dyDescent="0.3">
      <c r="B5918" t="s">
        <v>1444</v>
      </c>
      <c r="C5918" t="s">
        <v>1493</v>
      </c>
      <c r="D5918" t="s">
        <v>1504</v>
      </c>
      <c r="E5918" t="s">
        <v>975</v>
      </c>
      <c r="F5918" t="s">
        <v>998</v>
      </c>
      <c r="G5918" t="s">
        <v>995</v>
      </c>
      <c r="H5918">
        <v>263</v>
      </c>
    </row>
    <row r="5919" spans="2:8" x14ac:dyDescent="0.3">
      <c r="B5919" t="s">
        <v>1444</v>
      </c>
      <c r="C5919" t="s">
        <v>1493</v>
      </c>
      <c r="D5919" t="s">
        <v>1504</v>
      </c>
      <c r="E5919" t="s">
        <v>982</v>
      </c>
      <c r="F5919" t="s">
        <v>998</v>
      </c>
      <c r="G5919" t="s">
        <v>995</v>
      </c>
      <c r="H5919">
        <v>266</v>
      </c>
    </row>
    <row r="5920" spans="2:8" x14ac:dyDescent="0.3">
      <c r="B5920" t="s">
        <v>1444</v>
      </c>
      <c r="C5920" t="s">
        <v>1493</v>
      </c>
      <c r="D5920" t="s">
        <v>1505</v>
      </c>
      <c r="E5920" t="s">
        <v>975</v>
      </c>
      <c r="F5920" t="s">
        <v>976</v>
      </c>
      <c r="G5920" t="s">
        <v>977</v>
      </c>
      <c r="H5920">
        <v>1528</v>
      </c>
    </row>
    <row r="5921" spans="2:8" x14ac:dyDescent="0.3">
      <c r="B5921" t="s">
        <v>1444</v>
      </c>
      <c r="C5921" t="s">
        <v>1493</v>
      </c>
      <c r="D5921" t="s">
        <v>1505</v>
      </c>
      <c r="E5921" t="s">
        <v>982</v>
      </c>
      <c r="F5921" t="s">
        <v>976</v>
      </c>
      <c r="G5921" t="s">
        <v>977</v>
      </c>
      <c r="H5921">
        <v>1446</v>
      </c>
    </row>
    <row r="5922" spans="2:8" x14ac:dyDescent="0.3">
      <c r="B5922" t="s">
        <v>1444</v>
      </c>
      <c r="C5922" t="s">
        <v>1493</v>
      </c>
      <c r="D5922" t="s">
        <v>1505</v>
      </c>
      <c r="E5922" t="s">
        <v>975</v>
      </c>
      <c r="F5922" t="s">
        <v>976</v>
      </c>
      <c r="G5922" t="s">
        <v>987</v>
      </c>
      <c r="H5922">
        <v>612</v>
      </c>
    </row>
    <row r="5923" spans="2:8" x14ac:dyDescent="0.3">
      <c r="B5923" t="s">
        <v>1444</v>
      </c>
      <c r="C5923" t="s">
        <v>1493</v>
      </c>
      <c r="D5923" t="s">
        <v>1505</v>
      </c>
      <c r="E5923" t="s">
        <v>982</v>
      </c>
      <c r="F5923" t="s">
        <v>976</v>
      </c>
      <c r="G5923" t="s">
        <v>987</v>
      </c>
      <c r="H5923">
        <v>679</v>
      </c>
    </row>
    <row r="5924" spans="2:8" x14ac:dyDescent="0.3">
      <c r="B5924" t="s">
        <v>1444</v>
      </c>
      <c r="C5924" t="s">
        <v>1493</v>
      </c>
      <c r="D5924" t="s">
        <v>1505</v>
      </c>
      <c r="E5924" t="s">
        <v>975</v>
      </c>
      <c r="F5924" t="s">
        <v>976</v>
      </c>
      <c r="G5924" t="s">
        <v>995</v>
      </c>
      <c r="H5924">
        <v>6611</v>
      </c>
    </row>
    <row r="5925" spans="2:8" x14ac:dyDescent="0.3">
      <c r="B5925" t="s">
        <v>1444</v>
      </c>
      <c r="C5925" t="s">
        <v>1493</v>
      </c>
      <c r="D5925" t="s">
        <v>1505</v>
      </c>
      <c r="E5925" t="s">
        <v>982</v>
      </c>
      <c r="F5925" t="s">
        <v>976</v>
      </c>
      <c r="G5925" t="s">
        <v>995</v>
      </c>
      <c r="H5925">
        <v>6685</v>
      </c>
    </row>
    <row r="5926" spans="2:8" x14ac:dyDescent="0.3">
      <c r="B5926" t="s">
        <v>1444</v>
      </c>
      <c r="C5926" t="s">
        <v>1493</v>
      </c>
      <c r="D5926" t="s">
        <v>1505</v>
      </c>
      <c r="E5926" t="s">
        <v>975</v>
      </c>
      <c r="F5926" t="s">
        <v>998</v>
      </c>
      <c r="G5926" t="s">
        <v>977</v>
      </c>
      <c r="H5926">
        <v>180</v>
      </c>
    </row>
    <row r="5927" spans="2:8" x14ac:dyDescent="0.3">
      <c r="B5927" t="s">
        <v>1444</v>
      </c>
      <c r="C5927" t="s">
        <v>1493</v>
      </c>
      <c r="D5927" t="s">
        <v>1505</v>
      </c>
      <c r="E5927" t="s">
        <v>982</v>
      </c>
      <c r="F5927" t="s">
        <v>998</v>
      </c>
      <c r="G5927" t="s">
        <v>977</v>
      </c>
      <c r="H5927">
        <v>139</v>
      </c>
    </row>
    <row r="5928" spans="2:8" x14ac:dyDescent="0.3">
      <c r="B5928" t="s">
        <v>1444</v>
      </c>
      <c r="C5928" t="s">
        <v>1493</v>
      </c>
      <c r="D5928" t="s">
        <v>1505</v>
      </c>
      <c r="E5928" t="s">
        <v>975</v>
      </c>
      <c r="F5928" t="s">
        <v>998</v>
      </c>
      <c r="G5928" t="s">
        <v>987</v>
      </c>
      <c r="H5928">
        <v>66</v>
      </c>
    </row>
    <row r="5929" spans="2:8" x14ac:dyDescent="0.3">
      <c r="B5929" t="s">
        <v>1444</v>
      </c>
      <c r="C5929" t="s">
        <v>1493</v>
      </c>
      <c r="D5929" t="s">
        <v>1505</v>
      </c>
      <c r="E5929" t="s">
        <v>982</v>
      </c>
      <c r="F5929" t="s">
        <v>998</v>
      </c>
      <c r="G5929" t="s">
        <v>987</v>
      </c>
      <c r="H5929">
        <v>47</v>
      </c>
    </row>
    <row r="5930" spans="2:8" x14ac:dyDescent="0.3">
      <c r="B5930" t="s">
        <v>1444</v>
      </c>
      <c r="C5930" t="s">
        <v>1493</v>
      </c>
      <c r="D5930" t="s">
        <v>1505</v>
      </c>
      <c r="E5930" t="s">
        <v>975</v>
      </c>
      <c r="F5930" t="s">
        <v>998</v>
      </c>
      <c r="G5930" t="s">
        <v>995</v>
      </c>
      <c r="H5930">
        <v>976</v>
      </c>
    </row>
    <row r="5931" spans="2:8" x14ac:dyDescent="0.3">
      <c r="B5931" t="s">
        <v>1444</v>
      </c>
      <c r="C5931" t="s">
        <v>1493</v>
      </c>
      <c r="D5931" t="s">
        <v>1505</v>
      </c>
      <c r="E5931" t="s">
        <v>982</v>
      </c>
      <c r="F5931" t="s">
        <v>998</v>
      </c>
      <c r="G5931" t="s">
        <v>995</v>
      </c>
      <c r="H5931">
        <v>899</v>
      </c>
    </row>
    <row r="5932" spans="2:8" x14ac:dyDescent="0.3">
      <c r="B5932" t="s">
        <v>1444</v>
      </c>
      <c r="C5932" t="s">
        <v>1506</v>
      </c>
      <c r="D5932" t="s">
        <v>1507</v>
      </c>
      <c r="E5932" t="s">
        <v>975</v>
      </c>
      <c r="F5932" t="s">
        <v>976</v>
      </c>
      <c r="G5932" t="s">
        <v>977</v>
      </c>
      <c r="H5932">
        <v>902</v>
      </c>
    </row>
    <row r="5933" spans="2:8" x14ac:dyDescent="0.3">
      <c r="B5933" t="s">
        <v>1444</v>
      </c>
      <c r="C5933" t="s">
        <v>1506</v>
      </c>
      <c r="D5933" t="s">
        <v>1507</v>
      </c>
      <c r="E5933" t="s">
        <v>982</v>
      </c>
      <c r="F5933" t="s">
        <v>976</v>
      </c>
      <c r="G5933" t="s">
        <v>977</v>
      </c>
      <c r="H5933">
        <v>821</v>
      </c>
    </row>
    <row r="5934" spans="2:8" x14ac:dyDescent="0.3">
      <c r="B5934" t="s">
        <v>1444</v>
      </c>
      <c r="C5934" t="s">
        <v>1506</v>
      </c>
      <c r="D5934" t="s">
        <v>1507</v>
      </c>
      <c r="E5934" t="s">
        <v>975</v>
      </c>
      <c r="F5934" t="s">
        <v>976</v>
      </c>
      <c r="G5934" t="s">
        <v>987</v>
      </c>
      <c r="H5934">
        <v>456</v>
      </c>
    </row>
    <row r="5935" spans="2:8" x14ac:dyDescent="0.3">
      <c r="B5935" t="s">
        <v>1444</v>
      </c>
      <c r="C5935" t="s">
        <v>1506</v>
      </c>
      <c r="D5935" t="s">
        <v>1507</v>
      </c>
      <c r="E5935" t="s">
        <v>982</v>
      </c>
      <c r="F5935" t="s">
        <v>976</v>
      </c>
      <c r="G5935" t="s">
        <v>987</v>
      </c>
      <c r="H5935">
        <v>468</v>
      </c>
    </row>
    <row r="5936" spans="2:8" x14ac:dyDescent="0.3">
      <c r="B5936" t="s">
        <v>1444</v>
      </c>
      <c r="C5936" t="s">
        <v>1506</v>
      </c>
      <c r="D5936" t="s">
        <v>1507</v>
      </c>
      <c r="E5936" t="s">
        <v>975</v>
      </c>
      <c r="F5936" t="s">
        <v>976</v>
      </c>
      <c r="G5936" t="s">
        <v>995</v>
      </c>
      <c r="H5936">
        <v>4190</v>
      </c>
    </row>
    <row r="5937" spans="2:8" x14ac:dyDescent="0.3">
      <c r="B5937" t="s">
        <v>1444</v>
      </c>
      <c r="C5937" t="s">
        <v>1506</v>
      </c>
      <c r="D5937" t="s">
        <v>1507</v>
      </c>
      <c r="E5937" t="s">
        <v>982</v>
      </c>
      <c r="F5937" t="s">
        <v>976</v>
      </c>
      <c r="G5937" t="s">
        <v>995</v>
      </c>
      <c r="H5937">
        <v>4173</v>
      </c>
    </row>
    <row r="5938" spans="2:8" x14ac:dyDescent="0.3">
      <c r="B5938" t="s">
        <v>1444</v>
      </c>
      <c r="C5938" t="s">
        <v>1506</v>
      </c>
      <c r="D5938" t="s">
        <v>1507</v>
      </c>
      <c r="E5938" t="s">
        <v>975</v>
      </c>
      <c r="F5938" t="s">
        <v>998</v>
      </c>
      <c r="G5938" t="s">
        <v>977</v>
      </c>
      <c r="H5938">
        <v>24</v>
      </c>
    </row>
    <row r="5939" spans="2:8" x14ac:dyDescent="0.3">
      <c r="B5939" t="s">
        <v>1444</v>
      </c>
      <c r="C5939" t="s">
        <v>1506</v>
      </c>
      <c r="D5939" t="s">
        <v>1507</v>
      </c>
      <c r="E5939" t="s">
        <v>982</v>
      </c>
      <c r="F5939" t="s">
        <v>998</v>
      </c>
      <c r="G5939" t="s">
        <v>977</v>
      </c>
      <c r="H5939">
        <v>20</v>
      </c>
    </row>
    <row r="5940" spans="2:8" x14ac:dyDescent="0.3">
      <c r="B5940" t="s">
        <v>1444</v>
      </c>
      <c r="C5940" t="s">
        <v>1506</v>
      </c>
      <c r="D5940" t="s">
        <v>1507</v>
      </c>
      <c r="E5940" t="s">
        <v>975</v>
      </c>
      <c r="F5940" t="s">
        <v>998</v>
      </c>
      <c r="G5940" t="s">
        <v>987</v>
      </c>
      <c r="H5940">
        <v>8</v>
      </c>
    </row>
    <row r="5941" spans="2:8" x14ac:dyDescent="0.3">
      <c r="B5941" t="s">
        <v>1444</v>
      </c>
      <c r="C5941" t="s">
        <v>1506</v>
      </c>
      <c r="D5941" t="s">
        <v>1507</v>
      </c>
      <c r="E5941" t="s">
        <v>982</v>
      </c>
      <c r="F5941" t="s">
        <v>998</v>
      </c>
      <c r="G5941" t="s">
        <v>987</v>
      </c>
      <c r="H5941">
        <v>9</v>
      </c>
    </row>
    <row r="5942" spans="2:8" x14ac:dyDescent="0.3">
      <c r="B5942" t="s">
        <v>1444</v>
      </c>
      <c r="C5942" t="s">
        <v>1506</v>
      </c>
      <c r="D5942" t="s">
        <v>1507</v>
      </c>
      <c r="E5942" t="s">
        <v>975</v>
      </c>
      <c r="F5942" t="s">
        <v>998</v>
      </c>
      <c r="G5942" t="s">
        <v>995</v>
      </c>
      <c r="H5942">
        <v>115</v>
      </c>
    </row>
    <row r="5943" spans="2:8" x14ac:dyDescent="0.3">
      <c r="B5943" t="s">
        <v>1444</v>
      </c>
      <c r="C5943" t="s">
        <v>1506</v>
      </c>
      <c r="D5943" t="s">
        <v>1507</v>
      </c>
      <c r="E5943" t="s">
        <v>982</v>
      </c>
      <c r="F5943" t="s">
        <v>998</v>
      </c>
      <c r="G5943" t="s">
        <v>995</v>
      </c>
      <c r="H5943">
        <v>115</v>
      </c>
    </row>
    <row r="5944" spans="2:8" x14ac:dyDescent="0.3">
      <c r="B5944" t="s">
        <v>1444</v>
      </c>
      <c r="C5944" t="s">
        <v>1506</v>
      </c>
      <c r="D5944" t="s">
        <v>1508</v>
      </c>
      <c r="E5944" t="s">
        <v>975</v>
      </c>
      <c r="F5944" t="s">
        <v>976</v>
      </c>
      <c r="G5944" t="s">
        <v>977</v>
      </c>
      <c r="H5944">
        <v>2301</v>
      </c>
    </row>
    <row r="5945" spans="2:8" x14ac:dyDescent="0.3">
      <c r="B5945" t="s">
        <v>1444</v>
      </c>
      <c r="C5945" t="s">
        <v>1506</v>
      </c>
      <c r="D5945" t="s">
        <v>1508</v>
      </c>
      <c r="E5945" t="s">
        <v>982</v>
      </c>
      <c r="F5945" t="s">
        <v>976</v>
      </c>
      <c r="G5945" t="s">
        <v>977</v>
      </c>
      <c r="H5945">
        <v>2241</v>
      </c>
    </row>
    <row r="5946" spans="2:8" x14ac:dyDescent="0.3">
      <c r="B5946" t="s">
        <v>1444</v>
      </c>
      <c r="C5946" t="s">
        <v>1506</v>
      </c>
      <c r="D5946" t="s">
        <v>1508</v>
      </c>
      <c r="E5946" t="s">
        <v>975</v>
      </c>
      <c r="F5946" t="s">
        <v>976</v>
      </c>
      <c r="G5946" t="s">
        <v>987</v>
      </c>
      <c r="H5946">
        <v>1129</v>
      </c>
    </row>
    <row r="5947" spans="2:8" x14ac:dyDescent="0.3">
      <c r="B5947" t="s">
        <v>1444</v>
      </c>
      <c r="C5947" t="s">
        <v>1506</v>
      </c>
      <c r="D5947" t="s">
        <v>1508</v>
      </c>
      <c r="E5947" t="s">
        <v>982</v>
      </c>
      <c r="F5947" t="s">
        <v>976</v>
      </c>
      <c r="G5947" t="s">
        <v>987</v>
      </c>
      <c r="H5947">
        <v>1119</v>
      </c>
    </row>
    <row r="5948" spans="2:8" x14ac:dyDescent="0.3">
      <c r="B5948" t="s">
        <v>1444</v>
      </c>
      <c r="C5948" t="s">
        <v>1506</v>
      </c>
      <c r="D5948" t="s">
        <v>1508</v>
      </c>
      <c r="E5948" t="s">
        <v>975</v>
      </c>
      <c r="F5948" t="s">
        <v>976</v>
      </c>
      <c r="G5948" t="s">
        <v>995</v>
      </c>
      <c r="H5948">
        <v>11048</v>
      </c>
    </row>
    <row r="5949" spans="2:8" x14ac:dyDescent="0.3">
      <c r="B5949" t="s">
        <v>1444</v>
      </c>
      <c r="C5949" t="s">
        <v>1506</v>
      </c>
      <c r="D5949" t="s">
        <v>1508</v>
      </c>
      <c r="E5949" t="s">
        <v>982</v>
      </c>
      <c r="F5949" t="s">
        <v>976</v>
      </c>
      <c r="G5949" t="s">
        <v>995</v>
      </c>
      <c r="H5949">
        <v>11388</v>
      </c>
    </row>
    <row r="5950" spans="2:8" x14ac:dyDescent="0.3">
      <c r="B5950" t="s">
        <v>1444</v>
      </c>
      <c r="C5950" t="s">
        <v>1506</v>
      </c>
      <c r="D5950" t="s">
        <v>1508</v>
      </c>
      <c r="E5950" t="s">
        <v>975</v>
      </c>
      <c r="F5950" t="s">
        <v>998</v>
      </c>
      <c r="G5950" t="s">
        <v>977</v>
      </c>
      <c r="H5950">
        <v>172</v>
      </c>
    </row>
    <row r="5951" spans="2:8" x14ac:dyDescent="0.3">
      <c r="B5951" t="s">
        <v>1444</v>
      </c>
      <c r="C5951" t="s">
        <v>1506</v>
      </c>
      <c r="D5951" t="s">
        <v>1508</v>
      </c>
      <c r="E5951" t="s">
        <v>982</v>
      </c>
      <c r="F5951" t="s">
        <v>998</v>
      </c>
      <c r="G5951" t="s">
        <v>977</v>
      </c>
      <c r="H5951">
        <v>171</v>
      </c>
    </row>
    <row r="5952" spans="2:8" x14ac:dyDescent="0.3">
      <c r="B5952" t="s">
        <v>1444</v>
      </c>
      <c r="C5952" t="s">
        <v>1506</v>
      </c>
      <c r="D5952" t="s">
        <v>1508</v>
      </c>
      <c r="E5952" t="s">
        <v>975</v>
      </c>
      <c r="F5952" t="s">
        <v>998</v>
      </c>
      <c r="G5952" t="s">
        <v>987</v>
      </c>
      <c r="H5952">
        <v>63</v>
      </c>
    </row>
    <row r="5953" spans="2:8" x14ac:dyDescent="0.3">
      <c r="B5953" t="s">
        <v>1444</v>
      </c>
      <c r="C5953" t="s">
        <v>1506</v>
      </c>
      <c r="D5953" t="s">
        <v>1508</v>
      </c>
      <c r="E5953" t="s">
        <v>982</v>
      </c>
      <c r="F5953" t="s">
        <v>998</v>
      </c>
      <c r="G5953" t="s">
        <v>987</v>
      </c>
      <c r="H5953">
        <v>59</v>
      </c>
    </row>
    <row r="5954" spans="2:8" x14ac:dyDescent="0.3">
      <c r="B5954" t="s">
        <v>1444</v>
      </c>
      <c r="C5954" t="s">
        <v>1506</v>
      </c>
      <c r="D5954" t="s">
        <v>1508</v>
      </c>
      <c r="E5954" t="s">
        <v>975</v>
      </c>
      <c r="F5954" t="s">
        <v>998</v>
      </c>
      <c r="G5954" t="s">
        <v>995</v>
      </c>
      <c r="H5954">
        <v>803</v>
      </c>
    </row>
    <row r="5955" spans="2:8" x14ac:dyDescent="0.3">
      <c r="B5955" t="s">
        <v>1444</v>
      </c>
      <c r="C5955" t="s">
        <v>1506</v>
      </c>
      <c r="D5955" t="s">
        <v>1508</v>
      </c>
      <c r="E5955" t="s">
        <v>982</v>
      </c>
      <c r="F5955" t="s">
        <v>998</v>
      </c>
      <c r="G5955" t="s">
        <v>995</v>
      </c>
      <c r="H5955">
        <v>773</v>
      </c>
    </row>
    <row r="5956" spans="2:8" x14ac:dyDescent="0.3">
      <c r="B5956" t="s">
        <v>1444</v>
      </c>
      <c r="C5956" t="s">
        <v>1506</v>
      </c>
      <c r="D5956" t="s">
        <v>1509</v>
      </c>
      <c r="E5956" t="s">
        <v>975</v>
      </c>
      <c r="F5956" t="s">
        <v>976</v>
      </c>
      <c r="G5956" t="s">
        <v>977</v>
      </c>
      <c r="H5956">
        <v>758</v>
      </c>
    </row>
    <row r="5957" spans="2:8" x14ac:dyDescent="0.3">
      <c r="B5957" t="s">
        <v>1444</v>
      </c>
      <c r="C5957" t="s">
        <v>1506</v>
      </c>
      <c r="D5957" t="s">
        <v>1509</v>
      </c>
      <c r="E5957" t="s">
        <v>982</v>
      </c>
      <c r="F5957" t="s">
        <v>976</v>
      </c>
      <c r="G5957" t="s">
        <v>977</v>
      </c>
      <c r="H5957">
        <v>666</v>
      </c>
    </row>
    <row r="5958" spans="2:8" x14ac:dyDescent="0.3">
      <c r="B5958" t="s">
        <v>1444</v>
      </c>
      <c r="C5958" t="s">
        <v>1506</v>
      </c>
      <c r="D5958" t="s">
        <v>1509</v>
      </c>
      <c r="E5958" t="s">
        <v>975</v>
      </c>
      <c r="F5958" t="s">
        <v>976</v>
      </c>
      <c r="G5958" t="s">
        <v>987</v>
      </c>
      <c r="H5958">
        <v>303</v>
      </c>
    </row>
    <row r="5959" spans="2:8" x14ac:dyDescent="0.3">
      <c r="B5959" t="s">
        <v>1444</v>
      </c>
      <c r="C5959" t="s">
        <v>1506</v>
      </c>
      <c r="D5959" t="s">
        <v>1509</v>
      </c>
      <c r="E5959" t="s">
        <v>982</v>
      </c>
      <c r="F5959" t="s">
        <v>976</v>
      </c>
      <c r="G5959" t="s">
        <v>987</v>
      </c>
      <c r="H5959">
        <v>352</v>
      </c>
    </row>
    <row r="5960" spans="2:8" x14ac:dyDescent="0.3">
      <c r="B5960" t="s">
        <v>1444</v>
      </c>
      <c r="C5960" t="s">
        <v>1506</v>
      </c>
      <c r="D5960" t="s">
        <v>1509</v>
      </c>
      <c r="E5960" t="s">
        <v>975</v>
      </c>
      <c r="F5960" t="s">
        <v>976</v>
      </c>
      <c r="G5960" t="s">
        <v>995</v>
      </c>
      <c r="H5960">
        <v>3928</v>
      </c>
    </row>
    <row r="5961" spans="2:8" x14ac:dyDescent="0.3">
      <c r="B5961" t="s">
        <v>1444</v>
      </c>
      <c r="C5961" t="s">
        <v>1506</v>
      </c>
      <c r="D5961" t="s">
        <v>1509</v>
      </c>
      <c r="E5961" t="s">
        <v>982</v>
      </c>
      <c r="F5961" t="s">
        <v>976</v>
      </c>
      <c r="G5961" t="s">
        <v>995</v>
      </c>
      <c r="H5961">
        <v>4059</v>
      </c>
    </row>
    <row r="5962" spans="2:8" x14ac:dyDescent="0.3">
      <c r="B5962" t="s">
        <v>1444</v>
      </c>
      <c r="C5962" t="s">
        <v>1506</v>
      </c>
      <c r="D5962" t="s">
        <v>1509</v>
      </c>
      <c r="E5962" t="s">
        <v>975</v>
      </c>
      <c r="F5962" t="s">
        <v>998</v>
      </c>
      <c r="G5962" t="s">
        <v>977</v>
      </c>
      <c r="H5962">
        <v>29</v>
      </c>
    </row>
    <row r="5963" spans="2:8" x14ac:dyDescent="0.3">
      <c r="B5963" t="s">
        <v>1444</v>
      </c>
      <c r="C5963" t="s">
        <v>1506</v>
      </c>
      <c r="D5963" t="s">
        <v>1509</v>
      </c>
      <c r="E5963" t="s">
        <v>982</v>
      </c>
      <c r="F5963" t="s">
        <v>998</v>
      </c>
      <c r="G5963" t="s">
        <v>977</v>
      </c>
      <c r="H5963">
        <v>31</v>
      </c>
    </row>
    <row r="5964" spans="2:8" x14ac:dyDescent="0.3">
      <c r="B5964" t="s">
        <v>1444</v>
      </c>
      <c r="C5964" t="s">
        <v>1506</v>
      </c>
      <c r="D5964" t="s">
        <v>1509</v>
      </c>
      <c r="E5964" t="s">
        <v>975</v>
      </c>
      <c r="F5964" t="s">
        <v>998</v>
      </c>
      <c r="G5964" t="s">
        <v>987</v>
      </c>
      <c r="H5964">
        <v>11</v>
      </c>
    </row>
    <row r="5965" spans="2:8" x14ac:dyDescent="0.3">
      <c r="B5965" t="s">
        <v>1444</v>
      </c>
      <c r="C5965" t="s">
        <v>1506</v>
      </c>
      <c r="D5965" t="s">
        <v>1509</v>
      </c>
      <c r="E5965" t="s">
        <v>982</v>
      </c>
      <c r="F5965" t="s">
        <v>998</v>
      </c>
      <c r="G5965" t="s">
        <v>987</v>
      </c>
      <c r="H5965">
        <v>5</v>
      </c>
    </row>
    <row r="5966" spans="2:8" x14ac:dyDescent="0.3">
      <c r="B5966" t="s">
        <v>1444</v>
      </c>
      <c r="C5966" t="s">
        <v>1506</v>
      </c>
      <c r="D5966" t="s">
        <v>1509</v>
      </c>
      <c r="E5966" t="s">
        <v>975</v>
      </c>
      <c r="F5966" t="s">
        <v>998</v>
      </c>
      <c r="G5966" t="s">
        <v>995</v>
      </c>
      <c r="H5966">
        <v>178</v>
      </c>
    </row>
    <row r="5967" spans="2:8" x14ac:dyDescent="0.3">
      <c r="B5967" t="s">
        <v>1444</v>
      </c>
      <c r="C5967" t="s">
        <v>1506</v>
      </c>
      <c r="D5967" t="s">
        <v>1509</v>
      </c>
      <c r="E5967" t="s">
        <v>982</v>
      </c>
      <c r="F5967" t="s">
        <v>998</v>
      </c>
      <c r="G5967" t="s">
        <v>995</v>
      </c>
      <c r="H5967">
        <v>154</v>
      </c>
    </row>
    <row r="5968" spans="2:8" x14ac:dyDescent="0.3">
      <c r="B5968" t="s">
        <v>1444</v>
      </c>
      <c r="C5968" t="s">
        <v>1506</v>
      </c>
      <c r="D5968" t="s">
        <v>1510</v>
      </c>
      <c r="E5968" t="s">
        <v>975</v>
      </c>
      <c r="F5968" t="s">
        <v>976</v>
      </c>
      <c r="G5968" t="s">
        <v>977</v>
      </c>
      <c r="H5968">
        <v>524</v>
      </c>
    </row>
    <row r="5969" spans="2:8" x14ac:dyDescent="0.3">
      <c r="B5969" t="s">
        <v>1444</v>
      </c>
      <c r="C5969" t="s">
        <v>1506</v>
      </c>
      <c r="D5969" t="s">
        <v>1510</v>
      </c>
      <c r="E5969" t="s">
        <v>982</v>
      </c>
      <c r="F5969" t="s">
        <v>976</v>
      </c>
      <c r="G5969" t="s">
        <v>977</v>
      </c>
      <c r="H5969">
        <v>493</v>
      </c>
    </row>
    <row r="5970" spans="2:8" x14ac:dyDescent="0.3">
      <c r="B5970" t="s">
        <v>1444</v>
      </c>
      <c r="C5970" t="s">
        <v>1506</v>
      </c>
      <c r="D5970" t="s">
        <v>1510</v>
      </c>
      <c r="E5970" t="s">
        <v>975</v>
      </c>
      <c r="F5970" t="s">
        <v>976</v>
      </c>
      <c r="G5970" t="s">
        <v>987</v>
      </c>
      <c r="H5970">
        <v>187</v>
      </c>
    </row>
    <row r="5971" spans="2:8" x14ac:dyDescent="0.3">
      <c r="B5971" t="s">
        <v>1444</v>
      </c>
      <c r="C5971" t="s">
        <v>1506</v>
      </c>
      <c r="D5971" t="s">
        <v>1510</v>
      </c>
      <c r="E5971" t="s">
        <v>982</v>
      </c>
      <c r="F5971" t="s">
        <v>976</v>
      </c>
      <c r="G5971" t="s">
        <v>987</v>
      </c>
      <c r="H5971">
        <v>219</v>
      </c>
    </row>
    <row r="5972" spans="2:8" x14ac:dyDescent="0.3">
      <c r="B5972" t="s">
        <v>1444</v>
      </c>
      <c r="C5972" t="s">
        <v>1506</v>
      </c>
      <c r="D5972" t="s">
        <v>1510</v>
      </c>
      <c r="E5972" t="s">
        <v>975</v>
      </c>
      <c r="F5972" t="s">
        <v>976</v>
      </c>
      <c r="G5972" t="s">
        <v>995</v>
      </c>
      <c r="H5972">
        <v>2686</v>
      </c>
    </row>
    <row r="5973" spans="2:8" x14ac:dyDescent="0.3">
      <c r="B5973" t="s">
        <v>1444</v>
      </c>
      <c r="C5973" t="s">
        <v>1506</v>
      </c>
      <c r="D5973" t="s">
        <v>1510</v>
      </c>
      <c r="E5973" t="s">
        <v>982</v>
      </c>
      <c r="F5973" t="s">
        <v>976</v>
      </c>
      <c r="G5973" t="s">
        <v>995</v>
      </c>
      <c r="H5973">
        <v>2746</v>
      </c>
    </row>
    <row r="5974" spans="2:8" x14ac:dyDescent="0.3">
      <c r="B5974" t="s">
        <v>1444</v>
      </c>
      <c r="C5974" t="s">
        <v>1506</v>
      </c>
      <c r="D5974" t="s">
        <v>1510</v>
      </c>
      <c r="E5974" t="s">
        <v>975</v>
      </c>
      <c r="F5974" t="s">
        <v>998</v>
      </c>
      <c r="G5974" t="s">
        <v>977</v>
      </c>
      <c r="H5974">
        <v>32</v>
      </c>
    </row>
    <row r="5975" spans="2:8" x14ac:dyDescent="0.3">
      <c r="B5975" t="s">
        <v>1444</v>
      </c>
      <c r="C5975" t="s">
        <v>1506</v>
      </c>
      <c r="D5975" t="s">
        <v>1510</v>
      </c>
      <c r="E5975" t="s">
        <v>982</v>
      </c>
      <c r="F5975" t="s">
        <v>998</v>
      </c>
      <c r="G5975" t="s">
        <v>977</v>
      </c>
      <c r="H5975">
        <v>29</v>
      </c>
    </row>
    <row r="5976" spans="2:8" x14ac:dyDescent="0.3">
      <c r="B5976" t="s">
        <v>1444</v>
      </c>
      <c r="C5976" t="s">
        <v>1506</v>
      </c>
      <c r="D5976" t="s">
        <v>1510</v>
      </c>
      <c r="E5976" t="s">
        <v>975</v>
      </c>
      <c r="F5976" t="s">
        <v>998</v>
      </c>
      <c r="G5976" t="s">
        <v>987</v>
      </c>
      <c r="H5976">
        <v>7</v>
      </c>
    </row>
    <row r="5977" spans="2:8" x14ac:dyDescent="0.3">
      <c r="B5977" t="s">
        <v>1444</v>
      </c>
      <c r="C5977" t="s">
        <v>1506</v>
      </c>
      <c r="D5977" t="s">
        <v>1510</v>
      </c>
      <c r="E5977" t="s">
        <v>982</v>
      </c>
      <c r="F5977" t="s">
        <v>998</v>
      </c>
      <c r="G5977" t="s">
        <v>987</v>
      </c>
      <c r="H5977">
        <v>6</v>
      </c>
    </row>
    <row r="5978" spans="2:8" x14ac:dyDescent="0.3">
      <c r="B5978" t="s">
        <v>1444</v>
      </c>
      <c r="C5978" t="s">
        <v>1506</v>
      </c>
      <c r="D5978" t="s">
        <v>1510</v>
      </c>
      <c r="E5978" t="s">
        <v>975</v>
      </c>
      <c r="F5978" t="s">
        <v>998</v>
      </c>
      <c r="G5978" t="s">
        <v>995</v>
      </c>
      <c r="H5978">
        <v>85</v>
      </c>
    </row>
    <row r="5979" spans="2:8" x14ac:dyDescent="0.3">
      <c r="B5979" t="s">
        <v>1444</v>
      </c>
      <c r="C5979" t="s">
        <v>1506</v>
      </c>
      <c r="D5979" t="s">
        <v>1510</v>
      </c>
      <c r="E5979" t="s">
        <v>982</v>
      </c>
      <c r="F5979" t="s">
        <v>998</v>
      </c>
      <c r="G5979" t="s">
        <v>995</v>
      </c>
      <c r="H5979">
        <v>92</v>
      </c>
    </row>
    <row r="5980" spans="2:8" x14ac:dyDescent="0.3">
      <c r="B5980" t="s">
        <v>1444</v>
      </c>
      <c r="C5980" t="s">
        <v>1506</v>
      </c>
      <c r="D5980" t="s">
        <v>1511</v>
      </c>
      <c r="E5980" t="s">
        <v>975</v>
      </c>
      <c r="F5980" t="s">
        <v>976</v>
      </c>
      <c r="G5980" t="s">
        <v>977</v>
      </c>
      <c r="H5980">
        <v>4</v>
      </c>
    </row>
    <row r="5981" spans="2:8" x14ac:dyDescent="0.3">
      <c r="B5981" t="s">
        <v>1444</v>
      </c>
      <c r="C5981" t="s">
        <v>1506</v>
      </c>
      <c r="D5981" t="s">
        <v>1511</v>
      </c>
      <c r="E5981" t="s">
        <v>982</v>
      </c>
      <c r="F5981" t="s">
        <v>976</v>
      </c>
      <c r="G5981" t="s">
        <v>977</v>
      </c>
      <c r="H5981">
        <v>3</v>
      </c>
    </row>
    <row r="5982" spans="2:8" x14ac:dyDescent="0.3">
      <c r="B5982" t="s">
        <v>1444</v>
      </c>
      <c r="C5982" t="s">
        <v>1506</v>
      </c>
      <c r="D5982" t="s">
        <v>1511</v>
      </c>
      <c r="E5982" t="s">
        <v>975</v>
      </c>
      <c r="F5982" t="s">
        <v>976</v>
      </c>
      <c r="G5982" t="s">
        <v>987</v>
      </c>
      <c r="H5982">
        <v>6</v>
      </c>
    </row>
    <row r="5983" spans="2:8" x14ac:dyDescent="0.3">
      <c r="B5983" t="s">
        <v>1444</v>
      </c>
      <c r="C5983" t="s">
        <v>1506</v>
      </c>
      <c r="D5983" t="s">
        <v>1511</v>
      </c>
      <c r="E5983" t="s">
        <v>982</v>
      </c>
      <c r="F5983" t="s">
        <v>976</v>
      </c>
      <c r="G5983" t="s">
        <v>987</v>
      </c>
      <c r="H5983">
        <v>3</v>
      </c>
    </row>
    <row r="5984" spans="2:8" x14ac:dyDescent="0.3">
      <c r="B5984" t="s">
        <v>1444</v>
      </c>
      <c r="C5984" t="s">
        <v>1506</v>
      </c>
      <c r="D5984" t="s">
        <v>1511</v>
      </c>
      <c r="E5984" t="s">
        <v>975</v>
      </c>
      <c r="F5984" t="s">
        <v>976</v>
      </c>
      <c r="G5984" t="s">
        <v>995</v>
      </c>
      <c r="H5984">
        <v>34</v>
      </c>
    </row>
    <row r="5985" spans="2:8" x14ac:dyDescent="0.3">
      <c r="B5985" t="s">
        <v>1444</v>
      </c>
      <c r="C5985" t="s">
        <v>1506</v>
      </c>
      <c r="D5985" t="s">
        <v>1511</v>
      </c>
      <c r="E5985" t="s">
        <v>982</v>
      </c>
      <c r="F5985" t="s">
        <v>976</v>
      </c>
      <c r="G5985" t="s">
        <v>995</v>
      </c>
      <c r="H5985">
        <v>32</v>
      </c>
    </row>
    <row r="5986" spans="2:8" x14ac:dyDescent="0.3">
      <c r="B5986" t="s">
        <v>1444</v>
      </c>
      <c r="C5986" t="s">
        <v>1506</v>
      </c>
      <c r="D5986" t="s">
        <v>1511</v>
      </c>
      <c r="E5986" t="s">
        <v>975</v>
      </c>
      <c r="F5986" t="s">
        <v>998</v>
      </c>
      <c r="G5986" t="s">
        <v>977</v>
      </c>
      <c r="H5986">
        <v>0</v>
      </c>
    </row>
    <row r="5987" spans="2:8" x14ac:dyDescent="0.3">
      <c r="B5987" t="s">
        <v>1444</v>
      </c>
      <c r="C5987" t="s">
        <v>1506</v>
      </c>
      <c r="D5987" t="s">
        <v>1511</v>
      </c>
      <c r="E5987" t="s">
        <v>982</v>
      </c>
      <c r="F5987" t="s">
        <v>998</v>
      </c>
      <c r="G5987" t="s">
        <v>977</v>
      </c>
      <c r="H5987">
        <v>0</v>
      </c>
    </row>
    <row r="5988" spans="2:8" x14ac:dyDescent="0.3">
      <c r="B5988" t="s">
        <v>1444</v>
      </c>
      <c r="C5988" t="s">
        <v>1506</v>
      </c>
      <c r="D5988" t="s">
        <v>1511</v>
      </c>
      <c r="E5988" t="s">
        <v>975</v>
      </c>
      <c r="F5988" t="s">
        <v>998</v>
      </c>
      <c r="G5988" t="s">
        <v>987</v>
      </c>
      <c r="H5988">
        <v>0</v>
      </c>
    </row>
    <row r="5989" spans="2:8" x14ac:dyDescent="0.3">
      <c r="B5989" t="s">
        <v>1444</v>
      </c>
      <c r="C5989" t="s">
        <v>1506</v>
      </c>
      <c r="D5989" t="s">
        <v>1511</v>
      </c>
      <c r="E5989" t="s">
        <v>982</v>
      </c>
      <c r="F5989" t="s">
        <v>998</v>
      </c>
      <c r="G5989" t="s">
        <v>987</v>
      </c>
      <c r="H5989">
        <v>0</v>
      </c>
    </row>
    <row r="5990" spans="2:8" x14ac:dyDescent="0.3">
      <c r="B5990" t="s">
        <v>1444</v>
      </c>
      <c r="C5990" t="s">
        <v>1506</v>
      </c>
      <c r="D5990" t="s">
        <v>1511</v>
      </c>
      <c r="E5990" t="s">
        <v>975</v>
      </c>
      <c r="F5990" t="s">
        <v>998</v>
      </c>
      <c r="G5990" t="s">
        <v>995</v>
      </c>
      <c r="H5990">
        <v>3</v>
      </c>
    </row>
    <row r="5991" spans="2:8" x14ac:dyDescent="0.3">
      <c r="B5991" t="s">
        <v>1444</v>
      </c>
      <c r="C5991" t="s">
        <v>1506</v>
      </c>
      <c r="D5991" t="s">
        <v>1511</v>
      </c>
      <c r="E5991" t="s">
        <v>982</v>
      </c>
      <c r="F5991" t="s">
        <v>998</v>
      </c>
      <c r="G5991" t="s">
        <v>995</v>
      </c>
      <c r="H5991">
        <v>0</v>
      </c>
    </row>
    <row r="5992" spans="2:8" x14ac:dyDescent="0.3">
      <c r="B5992" t="s">
        <v>1444</v>
      </c>
      <c r="C5992" t="s">
        <v>1506</v>
      </c>
      <c r="D5992" t="s">
        <v>1512</v>
      </c>
      <c r="E5992" t="s">
        <v>975</v>
      </c>
      <c r="F5992" t="s">
        <v>976</v>
      </c>
      <c r="G5992" t="s">
        <v>977</v>
      </c>
      <c r="H5992">
        <v>754</v>
      </c>
    </row>
    <row r="5993" spans="2:8" x14ac:dyDescent="0.3">
      <c r="B5993" t="s">
        <v>1444</v>
      </c>
      <c r="C5993" t="s">
        <v>1506</v>
      </c>
      <c r="D5993" t="s">
        <v>1512</v>
      </c>
      <c r="E5993" t="s">
        <v>982</v>
      </c>
      <c r="F5993" t="s">
        <v>976</v>
      </c>
      <c r="G5993" t="s">
        <v>977</v>
      </c>
      <c r="H5993">
        <v>709</v>
      </c>
    </row>
    <row r="5994" spans="2:8" x14ac:dyDescent="0.3">
      <c r="B5994" t="s">
        <v>1444</v>
      </c>
      <c r="C5994" t="s">
        <v>1506</v>
      </c>
      <c r="D5994" t="s">
        <v>1512</v>
      </c>
      <c r="E5994" t="s">
        <v>975</v>
      </c>
      <c r="F5994" t="s">
        <v>976</v>
      </c>
      <c r="G5994" t="s">
        <v>987</v>
      </c>
      <c r="H5994">
        <v>315</v>
      </c>
    </row>
    <row r="5995" spans="2:8" x14ac:dyDescent="0.3">
      <c r="B5995" t="s">
        <v>1444</v>
      </c>
      <c r="C5995" t="s">
        <v>1506</v>
      </c>
      <c r="D5995" t="s">
        <v>1512</v>
      </c>
      <c r="E5995" t="s">
        <v>982</v>
      </c>
      <c r="F5995" t="s">
        <v>976</v>
      </c>
      <c r="G5995" t="s">
        <v>987</v>
      </c>
      <c r="H5995">
        <v>359</v>
      </c>
    </row>
    <row r="5996" spans="2:8" x14ac:dyDescent="0.3">
      <c r="B5996" t="s">
        <v>1444</v>
      </c>
      <c r="C5996" t="s">
        <v>1506</v>
      </c>
      <c r="D5996" t="s">
        <v>1512</v>
      </c>
      <c r="E5996" t="s">
        <v>975</v>
      </c>
      <c r="F5996" t="s">
        <v>976</v>
      </c>
      <c r="G5996" t="s">
        <v>995</v>
      </c>
      <c r="H5996">
        <v>3555</v>
      </c>
    </row>
    <row r="5997" spans="2:8" x14ac:dyDescent="0.3">
      <c r="B5997" t="s">
        <v>1444</v>
      </c>
      <c r="C5997" t="s">
        <v>1506</v>
      </c>
      <c r="D5997" t="s">
        <v>1512</v>
      </c>
      <c r="E5997" t="s">
        <v>982</v>
      </c>
      <c r="F5997" t="s">
        <v>976</v>
      </c>
      <c r="G5997" t="s">
        <v>995</v>
      </c>
      <c r="H5997">
        <v>3634</v>
      </c>
    </row>
    <row r="5998" spans="2:8" x14ac:dyDescent="0.3">
      <c r="B5998" t="s">
        <v>1444</v>
      </c>
      <c r="C5998" t="s">
        <v>1506</v>
      </c>
      <c r="D5998" t="s">
        <v>1512</v>
      </c>
      <c r="E5998" t="s">
        <v>975</v>
      </c>
      <c r="F5998" t="s">
        <v>998</v>
      </c>
      <c r="G5998" t="s">
        <v>977</v>
      </c>
      <c r="H5998">
        <v>16</v>
      </c>
    </row>
    <row r="5999" spans="2:8" x14ac:dyDescent="0.3">
      <c r="B5999" t="s">
        <v>1444</v>
      </c>
      <c r="C5999" t="s">
        <v>1506</v>
      </c>
      <c r="D5999" t="s">
        <v>1512</v>
      </c>
      <c r="E5999" t="s">
        <v>982</v>
      </c>
      <c r="F5999" t="s">
        <v>998</v>
      </c>
      <c r="G5999" t="s">
        <v>977</v>
      </c>
      <c r="H5999">
        <v>12</v>
      </c>
    </row>
    <row r="6000" spans="2:8" x14ac:dyDescent="0.3">
      <c r="B6000" t="s">
        <v>1444</v>
      </c>
      <c r="C6000" t="s">
        <v>1506</v>
      </c>
      <c r="D6000" t="s">
        <v>1512</v>
      </c>
      <c r="E6000" t="s">
        <v>975</v>
      </c>
      <c r="F6000" t="s">
        <v>998</v>
      </c>
      <c r="G6000" t="s">
        <v>987</v>
      </c>
      <c r="H6000">
        <v>7</v>
      </c>
    </row>
    <row r="6001" spans="2:8" x14ac:dyDescent="0.3">
      <c r="B6001" t="s">
        <v>1444</v>
      </c>
      <c r="C6001" t="s">
        <v>1506</v>
      </c>
      <c r="D6001" t="s">
        <v>1512</v>
      </c>
      <c r="E6001" t="s">
        <v>982</v>
      </c>
      <c r="F6001" t="s">
        <v>998</v>
      </c>
      <c r="G6001" t="s">
        <v>987</v>
      </c>
      <c r="H6001">
        <v>5</v>
      </c>
    </row>
    <row r="6002" spans="2:8" x14ac:dyDescent="0.3">
      <c r="B6002" t="s">
        <v>1444</v>
      </c>
      <c r="C6002" t="s">
        <v>1506</v>
      </c>
      <c r="D6002" t="s">
        <v>1512</v>
      </c>
      <c r="E6002" t="s">
        <v>975</v>
      </c>
      <c r="F6002" t="s">
        <v>998</v>
      </c>
      <c r="G6002" t="s">
        <v>995</v>
      </c>
      <c r="H6002">
        <v>134</v>
      </c>
    </row>
    <row r="6003" spans="2:8" x14ac:dyDescent="0.3">
      <c r="B6003" t="s">
        <v>1444</v>
      </c>
      <c r="C6003" t="s">
        <v>1506</v>
      </c>
      <c r="D6003" t="s">
        <v>1512</v>
      </c>
      <c r="E6003" t="s">
        <v>982</v>
      </c>
      <c r="F6003" t="s">
        <v>998</v>
      </c>
      <c r="G6003" t="s">
        <v>995</v>
      </c>
      <c r="H6003">
        <v>108</v>
      </c>
    </row>
    <row r="6004" spans="2:8" x14ac:dyDescent="0.3">
      <c r="B6004" t="s">
        <v>1444</v>
      </c>
      <c r="C6004" t="s">
        <v>1506</v>
      </c>
      <c r="D6004" t="s">
        <v>1513</v>
      </c>
      <c r="E6004" t="s">
        <v>975</v>
      </c>
      <c r="F6004" t="s">
        <v>976</v>
      </c>
      <c r="G6004" t="s">
        <v>977</v>
      </c>
      <c r="H6004">
        <v>653</v>
      </c>
    </row>
    <row r="6005" spans="2:8" x14ac:dyDescent="0.3">
      <c r="B6005" t="s">
        <v>1444</v>
      </c>
      <c r="C6005" t="s">
        <v>1506</v>
      </c>
      <c r="D6005" t="s">
        <v>1513</v>
      </c>
      <c r="E6005" t="s">
        <v>982</v>
      </c>
      <c r="F6005" t="s">
        <v>976</v>
      </c>
      <c r="G6005" t="s">
        <v>977</v>
      </c>
      <c r="H6005">
        <v>577</v>
      </c>
    </row>
    <row r="6006" spans="2:8" x14ac:dyDescent="0.3">
      <c r="B6006" t="s">
        <v>1444</v>
      </c>
      <c r="C6006" t="s">
        <v>1506</v>
      </c>
      <c r="D6006" t="s">
        <v>1513</v>
      </c>
      <c r="E6006" t="s">
        <v>975</v>
      </c>
      <c r="F6006" t="s">
        <v>976</v>
      </c>
      <c r="G6006" t="s">
        <v>987</v>
      </c>
      <c r="H6006">
        <v>297</v>
      </c>
    </row>
    <row r="6007" spans="2:8" x14ac:dyDescent="0.3">
      <c r="B6007" t="s">
        <v>1444</v>
      </c>
      <c r="C6007" t="s">
        <v>1506</v>
      </c>
      <c r="D6007" t="s">
        <v>1513</v>
      </c>
      <c r="E6007" t="s">
        <v>982</v>
      </c>
      <c r="F6007" t="s">
        <v>976</v>
      </c>
      <c r="G6007" t="s">
        <v>987</v>
      </c>
      <c r="H6007">
        <v>328</v>
      </c>
    </row>
    <row r="6008" spans="2:8" x14ac:dyDescent="0.3">
      <c r="B6008" t="s">
        <v>1444</v>
      </c>
      <c r="C6008" t="s">
        <v>1506</v>
      </c>
      <c r="D6008" t="s">
        <v>1513</v>
      </c>
      <c r="E6008" t="s">
        <v>975</v>
      </c>
      <c r="F6008" t="s">
        <v>976</v>
      </c>
      <c r="G6008" t="s">
        <v>995</v>
      </c>
      <c r="H6008">
        <v>3121</v>
      </c>
    </row>
    <row r="6009" spans="2:8" x14ac:dyDescent="0.3">
      <c r="B6009" t="s">
        <v>1444</v>
      </c>
      <c r="C6009" t="s">
        <v>1506</v>
      </c>
      <c r="D6009" t="s">
        <v>1513</v>
      </c>
      <c r="E6009" t="s">
        <v>982</v>
      </c>
      <c r="F6009" t="s">
        <v>976</v>
      </c>
      <c r="G6009" t="s">
        <v>995</v>
      </c>
      <c r="H6009">
        <v>3152</v>
      </c>
    </row>
    <row r="6010" spans="2:8" x14ac:dyDescent="0.3">
      <c r="B6010" t="s">
        <v>1444</v>
      </c>
      <c r="C6010" t="s">
        <v>1506</v>
      </c>
      <c r="D6010" t="s">
        <v>1513</v>
      </c>
      <c r="E6010" t="s">
        <v>975</v>
      </c>
      <c r="F6010" t="s">
        <v>998</v>
      </c>
      <c r="G6010" t="s">
        <v>977</v>
      </c>
      <c r="H6010">
        <v>7</v>
      </c>
    </row>
    <row r="6011" spans="2:8" x14ac:dyDescent="0.3">
      <c r="B6011" t="s">
        <v>1444</v>
      </c>
      <c r="C6011" t="s">
        <v>1506</v>
      </c>
      <c r="D6011" t="s">
        <v>1513</v>
      </c>
      <c r="E6011" t="s">
        <v>982</v>
      </c>
      <c r="F6011" t="s">
        <v>998</v>
      </c>
      <c r="G6011" t="s">
        <v>977</v>
      </c>
      <c r="H6011">
        <v>15</v>
      </c>
    </row>
    <row r="6012" spans="2:8" x14ac:dyDescent="0.3">
      <c r="B6012" t="s">
        <v>1444</v>
      </c>
      <c r="C6012" t="s">
        <v>1506</v>
      </c>
      <c r="D6012" t="s">
        <v>1513</v>
      </c>
      <c r="E6012" t="s">
        <v>975</v>
      </c>
      <c r="F6012" t="s">
        <v>998</v>
      </c>
      <c r="G6012" t="s">
        <v>987</v>
      </c>
      <c r="H6012">
        <v>7</v>
      </c>
    </row>
    <row r="6013" spans="2:8" x14ac:dyDescent="0.3">
      <c r="B6013" t="s">
        <v>1444</v>
      </c>
      <c r="C6013" t="s">
        <v>1506</v>
      </c>
      <c r="D6013" t="s">
        <v>1513</v>
      </c>
      <c r="E6013" t="s">
        <v>982</v>
      </c>
      <c r="F6013" t="s">
        <v>998</v>
      </c>
      <c r="G6013" t="s">
        <v>987</v>
      </c>
      <c r="H6013">
        <v>5</v>
      </c>
    </row>
    <row r="6014" spans="2:8" x14ac:dyDescent="0.3">
      <c r="B6014" t="s">
        <v>1444</v>
      </c>
      <c r="C6014" t="s">
        <v>1506</v>
      </c>
      <c r="D6014" t="s">
        <v>1513</v>
      </c>
      <c r="E6014" t="s">
        <v>975</v>
      </c>
      <c r="F6014" t="s">
        <v>998</v>
      </c>
      <c r="G6014" t="s">
        <v>995</v>
      </c>
      <c r="H6014">
        <v>95</v>
      </c>
    </row>
    <row r="6015" spans="2:8" x14ac:dyDescent="0.3">
      <c r="B6015" t="s">
        <v>1444</v>
      </c>
      <c r="C6015" t="s">
        <v>1506</v>
      </c>
      <c r="D6015" t="s">
        <v>1513</v>
      </c>
      <c r="E6015" t="s">
        <v>982</v>
      </c>
      <c r="F6015" t="s">
        <v>998</v>
      </c>
      <c r="G6015" t="s">
        <v>995</v>
      </c>
      <c r="H6015">
        <v>79</v>
      </c>
    </row>
    <row r="6016" spans="2:8" x14ac:dyDescent="0.3">
      <c r="B6016" t="s">
        <v>1444</v>
      </c>
      <c r="C6016" t="s">
        <v>1506</v>
      </c>
      <c r="D6016" t="s">
        <v>1514</v>
      </c>
      <c r="E6016" t="s">
        <v>975</v>
      </c>
      <c r="F6016" t="s">
        <v>976</v>
      </c>
      <c r="G6016" t="s">
        <v>977</v>
      </c>
      <c r="H6016">
        <v>1203</v>
      </c>
    </row>
    <row r="6017" spans="2:8" x14ac:dyDescent="0.3">
      <c r="B6017" t="s">
        <v>1444</v>
      </c>
      <c r="C6017" t="s">
        <v>1506</v>
      </c>
      <c r="D6017" t="s">
        <v>1514</v>
      </c>
      <c r="E6017" t="s">
        <v>982</v>
      </c>
      <c r="F6017" t="s">
        <v>976</v>
      </c>
      <c r="G6017" t="s">
        <v>977</v>
      </c>
      <c r="H6017">
        <v>1112</v>
      </c>
    </row>
    <row r="6018" spans="2:8" x14ac:dyDescent="0.3">
      <c r="B6018" t="s">
        <v>1444</v>
      </c>
      <c r="C6018" t="s">
        <v>1506</v>
      </c>
      <c r="D6018" t="s">
        <v>1514</v>
      </c>
      <c r="E6018" t="s">
        <v>975</v>
      </c>
      <c r="F6018" t="s">
        <v>976</v>
      </c>
      <c r="G6018" t="s">
        <v>987</v>
      </c>
      <c r="H6018">
        <v>710</v>
      </c>
    </row>
    <row r="6019" spans="2:8" x14ac:dyDescent="0.3">
      <c r="B6019" t="s">
        <v>1444</v>
      </c>
      <c r="C6019" t="s">
        <v>1506</v>
      </c>
      <c r="D6019" t="s">
        <v>1514</v>
      </c>
      <c r="E6019" t="s">
        <v>982</v>
      </c>
      <c r="F6019" t="s">
        <v>976</v>
      </c>
      <c r="G6019" t="s">
        <v>987</v>
      </c>
      <c r="H6019">
        <v>697</v>
      </c>
    </row>
    <row r="6020" spans="2:8" x14ac:dyDescent="0.3">
      <c r="B6020" t="s">
        <v>1444</v>
      </c>
      <c r="C6020" t="s">
        <v>1506</v>
      </c>
      <c r="D6020" t="s">
        <v>1514</v>
      </c>
      <c r="E6020" t="s">
        <v>975</v>
      </c>
      <c r="F6020" t="s">
        <v>976</v>
      </c>
      <c r="G6020" t="s">
        <v>995</v>
      </c>
      <c r="H6020">
        <v>7114</v>
      </c>
    </row>
    <row r="6021" spans="2:8" x14ac:dyDescent="0.3">
      <c r="B6021" t="s">
        <v>1444</v>
      </c>
      <c r="C6021" t="s">
        <v>1506</v>
      </c>
      <c r="D6021" t="s">
        <v>1514</v>
      </c>
      <c r="E6021" t="s">
        <v>982</v>
      </c>
      <c r="F6021" t="s">
        <v>976</v>
      </c>
      <c r="G6021" t="s">
        <v>995</v>
      </c>
      <c r="H6021">
        <v>7166</v>
      </c>
    </row>
    <row r="6022" spans="2:8" x14ac:dyDescent="0.3">
      <c r="B6022" t="s">
        <v>1444</v>
      </c>
      <c r="C6022" t="s">
        <v>1506</v>
      </c>
      <c r="D6022" t="s">
        <v>1514</v>
      </c>
      <c r="E6022" t="s">
        <v>975</v>
      </c>
      <c r="F6022" t="s">
        <v>998</v>
      </c>
      <c r="G6022" t="s">
        <v>977</v>
      </c>
      <c r="H6022">
        <v>683</v>
      </c>
    </row>
    <row r="6023" spans="2:8" x14ac:dyDescent="0.3">
      <c r="B6023" t="s">
        <v>1444</v>
      </c>
      <c r="C6023" t="s">
        <v>1506</v>
      </c>
      <c r="D6023" t="s">
        <v>1514</v>
      </c>
      <c r="E6023" t="s">
        <v>982</v>
      </c>
      <c r="F6023" t="s">
        <v>998</v>
      </c>
      <c r="G6023" t="s">
        <v>977</v>
      </c>
      <c r="H6023">
        <v>673</v>
      </c>
    </row>
    <row r="6024" spans="2:8" x14ac:dyDescent="0.3">
      <c r="B6024" t="s">
        <v>1444</v>
      </c>
      <c r="C6024" t="s">
        <v>1506</v>
      </c>
      <c r="D6024" t="s">
        <v>1514</v>
      </c>
      <c r="E6024" t="s">
        <v>975</v>
      </c>
      <c r="F6024" t="s">
        <v>998</v>
      </c>
      <c r="G6024" t="s">
        <v>987</v>
      </c>
      <c r="H6024">
        <v>258</v>
      </c>
    </row>
    <row r="6025" spans="2:8" x14ac:dyDescent="0.3">
      <c r="B6025" t="s">
        <v>1444</v>
      </c>
      <c r="C6025" t="s">
        <v>1506</v>
      </c>
      <c r="D6025" t="s">
        <v>1514</v>
      </c>
      <c r="E6025" t="s">
        <v>982</v>
      </c>
      <c r="F6025" t="s">
        <v>998</v>
      </c>
      <c r="G6025" t="s">
        <v>987</v>
      </c>
      <c r="H6025">
        <v>172</v>
      </c>
    </row>
    <row r="6026" spans="2:8" x14ac:dyDescent="0.3">
      <c r="B6026" t="s">
        <v>1444</v>
      </c>
      <c r="C6026" t="s">
        <v>1506</v>
      </c>
      <c r="D6026" t="s">
        <v>1514</v>
      </c>
      <c r="E6026" t="s">
        <v>975</v>
      </c>
      <c r="F6026" t="s">
        <v>998</v>
      </c>
      <c r="G6026" t="s">
        <v>995</v>
      </c>
      <c r="H6026">
        <v>3134</v>
      </c>
    </row>
    <row r="6027" spans="2:8" x14ac:dyDescent="0.3">
      <c r="B6027" t="s">
        <v>1444</v>
      </c>
      <c r="C6027" t="s">
        <v>1506</v>
      </c>
      <c r="D6027" t="s">
        <v>1514</v>
      </c>
      <c r="E6027" t="s">
        <v>982</v>
      </c>
      <c r="F6027" t="s">
        <v>998</v>
      </c>
      <c r="G6027" t="s">
        <v>995</v>
      </c>
      <c r="H6027">
        <v>2855</v>
      </c>
    </row>
    <row r="6028" spans="2:8" x14ac:dyDescent="0.3">
      <c r="B6028" t="s">
        <v>1444</v>
      </c>
      <c r="C6028" t="s">
        <v>1506</v>
      </c>
      <c r="D6028" t="s">
        <v>1515</v>
      </c>
      <c r="E6028" t="s">
        <v>975</v>
      </c>
      <c r="F6028" t="s">
        <v>976</v>
      </c>
      <c r="G6028" t="s">
        <v>977</v>
      </c>
      <c r="H6028">
        <v>949</v>
      </c>
    </row>
    <row r="6029" spans="2:8" x14ac:dyDescent="0.3">
      <c r="B6029" t="s">
        <v>1444</v>
      </c>
      <c r="C6029" t="s">
        <v>1506</v>
      </c>
      <c r="D6029" t="s">
        <v>1515</v>
      </c>
      <c r="E6029" t="s">
        <v>982</v>
      </c>
      <c r="F6029" t="s">
        <v>976</v>
      </c>
      <c r="G6029" t="s">
        <v>977</v>
      </c>
      <c r="H6029">
        <v>903</v>
      </c>
    </row>
    <row r="6030" spans="2:8" x14ac:dyDescent="0.3">
      <c r="B6030" t="s">
        <v>1444</v>
      </c>
      <c r="C6030" t="s">
        <v>1506</v>
      </c>
      <c r="D6030" t="s">
        <v>1515</v>
      </c>
      <c r="E6030" t="s">
        <v>975</v>
      </c>
      <c r="F6030" t="s">
        <v>976</v>
      </c>
      <c r="G6030" t="s">
        <v>987</v>
      </c>
      <c r="H6030">
        <v>441</v>
      </c>
    </row>
    <row r="6031" spans="2:8" x14ac:dyDescent="0.3">
      <c r="B6031" t="s">
        <v>1444</v>
      </c>
      <c r="C6031" t="s">
        <v>1506</v>
      </c>
      <c r="D6031" t="s">
        <v>1515</v>
      </c>
      <c r="E6031" t="s">
        <v>982</v>
      </c>
      <c r="F6031" t="s">
        <v>976</v>
      </c>
      <c r="G6031" t="s">
        <v>987</v>
      </c>
      <c r="H6031">
        <v>443</v>
      </c>
    </row>
    <row r="6032" spans="2:8" x14ac:dyDescent="0.3">
      <c r="B6032" t="s">
        <v>1444</v>
      </c>
      <c r="C6032" t="s">
        <v>1506</v>
      </c>
      <c r="D6032" t="s">
        <v>1515</v>
      </c>
      <c r="E6032" t="s">
        <v>975</v>
      </c>
      <c r="F6032" t="s">
        <v>976</v>
      </c>
      <c r="G6032" t="s">
        <v>995</v>
      </c>
      <c r="H6032">
        <v>5144</v>
      </c>
    </row>
    <row r="6033" spans="2:8" x14ac:dyDescent="0.3">
      <c r="B6033" t="s">
        <v>1444</v>
      </c>
      <c r="C6033" t="s">
        <v>1506</v>
      </c>
      <c r="D6033" t="s">
        <v>1515</v>
      </c>
      <c r="E6033" t="s">
        <v>982</v>
      </c>
      <c r="F6033" t="s">
        <v>976</v>
      </c>
      <c r="G6033" t="s">
        <v>995</v>
      </c>
      <c r="H6033">
        <v>5290</v>
      </c>
    </row>
    <row r="6034" spans="2:8" x14ac:dyDescent="0.3">
      <c r="B6034" t="s">
        <v>1444</v>
      </c>
      <c r="C6034" t="s">
        <v>1506</v>
      </c>
      <c r="D6034" t="s">
        <v>1515</v>
      </c>
      <c r="E6034" t="s">
        <v>975</v>
      </c>
      <c r="F6034" t="s">
        <v>998</v>
      </c>
      <c r="G6034" t="s">
        <v>977</v>
      </c>
      <c r="H6034">
        <v>295</v>
      </c>
    </row>
    <row r="6035" spans="2:8" x14ac:dyDescent="0.3">
      <c r="B6035" t="s">
        <v>1444</v>
      </c>
      <c r="C6035" t="s">
        <v>1506</v>
      </c>
      <c r="D6035" t="s">
        <v>1515</v>
      </c>
      <c r="E6035" t="s">
        <v>982</v>
      </c>
      <c r="F6035" t="s">
        <v>998</v>
      </c>
      <c r="G6035" t="s">
        <v>977</v>
      </c>
      <c r="H6035">
        <v>279</v>
      </c>
    </row>
    <row r="6036" spans="2:8" x14ac:dyDescent="0.3">
      <c r="B6036" t="s">
        <v>1444</v>
      </c>
      <c r="C6036" t="s">
        <v>1506</v>
      </c>
      <c r="D6036" t="s">
        <v>1515</v>
      </c>
      <c r="E6036" t="s">
        <v>975</v>
      </c>
      <c r="F6036" t="s">
        <v>998</v>
      </c>
      <c r="G6036" t="s">
        <v>987</v>
      </c>
      <c r="H6036">
        <v>81</v>
      </c>
    </row>
    <row r="6037" spans="2:8" x14ac:dyDescent="0.3">
      <c r="B6037" t="s">
        <v>1444</v>
      </c>
      <c r="C6037" t="s">
        <v>1506</v>
      </c>
      <c r="D6037" t="s">
        <v>1515</v>
      </c>
      <c r="E6037" t="s">
        <v>982</v>
      </c>
      <c r="F6037" t="s">
        <v>998</v>
      </c>
      <c r="G6037" t="s">
        <v>987</v>
      </c>
      <c r="H6037">
        <v>73</v>
      </c>
    </row>
    <row r="6038" spans="2:8" x14ac:dyDescent="0.3">
      <c r="B6038" t="s">
        <v>1444</v>
      </c>
      <c r="C6038" t="s">
        <v>1506</v>
      </c>
      <c r="D6038" t="s">
        <v>1515</v>
      </c>
      <c r="E6038" t="s">
        <v>975</v>
      </c>
      <c r="F6038" t="s">
        <v>998</v>
      </c>
      <c r="G6038" t="s">
        <v>995</v>
      </c>
      <c r="H6038">
        <v>1211</v>
      </c>
    </row>
    <row r="6039" spans="2:8" x14ac:dyDescent="0.3">
      <c r="B6039" t="s">
        <v>1444</v>
      </c>
      <c r="C6039" t="s">
        <v>1506</v>
      </c>
      <c r="D6039" t="s">
        <v>1515</v>
      </c>
      <c r="E6039" t="s">
        <v>982</v>
      </c>
      <c r="F6039" t="s">
        <v>998</v>
      </c>
      <c r="G6039" t="s">
        <v>995</v>
      </c>
      <c r="H6039">
        <v>1123</v>
      </c>
    </row>
    <row r="6040" spans="2:8" x14ac:dyDescent="0.3">
      <c r="B6040" t="s">
        <v>1444</v>
      </c>
      <c r="C6040" t="s">
        <v>1506</v>
      </c>
      <c r="D6040" t="s">
        <v>1506</v>
      </c>
      <c r="E6040" t="s">
        <v>975</v>
      </c>
      <c r="F6040" t="s">
        <v>976</v>
      </c>
      <c r="G6040" t="s">
        <v>977</v>
      </c>
      <c r="H6040">
        <v>2066</v>
      </c>
    </row>
    <row r="6041" spans="2:8" x14ac:dyDescent="0.3">
      <c r="B6041" t="s">
        <v>1444</v>
      </c>
      <c r="C6041" t="s">
        <v>1506</v>
      </c>
      <c r="D6041" t="s">
        <v>1506</v>
      </c>
      <c r="E6041" t="s">
        <v>982</v>
      </c>
      <c r="F6041" t="s">
        <v>976</v>
      </c>
      <c r="G6041" t="s">
        <v>977</v>
      </c>
      <c r="H6041">
        <v>2010</v>
      </c>
    </row>
    <row r="6042" spans="2:8" x14ac:dyDescent="0.3">
      <c r="B6042" t="s">
        <v>1444</v>
      </c>
      <c r="C6042" t="s">
        <v>1506</v>
      </c>
      <c r="D6042" t="s">
        <v>1506</v>
      </c>
      <c r="E6042" t="s">
        <v>975</v>
      </c>
      <c r="F6042" t="s">
        <v>976</v>
      </c>
      <c r="G6042" t="s">
        <v>987</v>
      </c>
      <c r="H6042">
        <v>975</v>
      </c>
    </row>
    <row r="6043" spans="2:8" x14ac:dyDescent="0.3">
      <c r="B6043" t="s">
        <v>1444</v>
      </c>
      <c r="C6043" t="s">
        <v>1506</v>
      </c>
      <c r="D6043" t="s">
        <v>1506</v>
      </c>
      <c r="E6043" t="s">
        <v>982</v>
      </c>
      <c r="F6043" t="s">
        <v>976</v>
      </c>
      <c r="G6043" t="s">
        <v>987</v>
      </c>
      <c r="H6043">
        <v>1019</v>
      </c>
    </row>
    <row r="6044" spans="2:8" x14ac:dyDescent="0.3">
      <c r="B6044" t="s">
        <v>1444</v>
      </c>
      <c r="C6044" t="s">
        <v>1506</v>
      </c>
      <c r="D6044" t="s">
        <v>1506</v>
      </c>
      <c r="E6044" t="s">
        <v>975</v>
      </c>
      <c r="F6044" t="s">
        <v>976</v>
      </c>
      <c r="G6044" t="s">
        <v>995</v>
      </c>
      <c r="H6044">
        <v>11051</v>
      </c>
    </row>
    <row r="6045" spans="2:8" x14ac:dyDescent="0.3">
      <c r="B6045" t="s">
        <v>1444</v>
      </c>
      <c r="C6045" t="s">
        <v>1506</v>
      </c>
      <c r="D6045" t="s">
        <v>1506</v>
      </c>
      <c r="E6045" t="s">
        <v>982</v>
      </c>
      <c r="F6045" t="s">
        <v>976</v>
      </c>
      <c r="G6045" t="s">
        <v>995</v>
      </c>
      <c r="H6045">
        <v>11725</v>
      </c>
    </row>
    <row r="6046" spans="2:8" x14ac:dyDescent="0.3">
      <c r="B6046" t="s">
        <v>1444</v>
      </c>
      <c r="C6046" t="s">
        <v>1506</v>
      </c>
      <c r="D6046" t="s">
        <v>1506</v>
      </c>
      <c r="E6046" t="s">
        <v>975</v>
      </c>
      <c r="F6046" t="s">
        <v>998</v>
      </c>
      <c r="G6046" t="s">
        <v>977</v>
      </c>
      <c r="H6046">
        <v>153</v>
      </c>
    </row>
    <row r="6047" spans="2:8" x14ac:dyDescent="0.3">
      <c r="B6047" t="s">
        <v>1444</v>
      </c>
      <c r="C6047" t="s">
        <v>1506</v>
      </c>
      <c r="D6047" t="s">
        <v>1506</v>
      </c>
      <c r="E6047" t="s">
        <v>982</v>
      </c>
      <c r="F6047" t="s">
        <v>998</v>
      </c>
      <c r="G6047" t="s">
        <v>977</v>
      </c>
      <c r="H6047">
        <v>133</v>
      </c>
    </row>
    <row r="6048" spans="2:8" x14ac:dyDescent="0.3">
      <c r="B6048" t="s">
        <v>1444</v>
      </c>
      <c r="C6048" t="s">
        <v>1506</v>
      </c>
      <c r="D6048" t="s">
        <v>1506</v>
      </c>
      <c r="E6048" t="s">
        <v>975</v>
      </c>
      <c r="F6048" t="s">
        <v>998</v>
      </c>
      <c r="G6048" t="s">
        <v>987</v>
      </c>
      <c r="H6048">
        <v>42</v>
      </c>
    </row>
    <row r="6049" spans="2:8" x14ac:dyDescent="0.3">
      <c r="B6049" t="s">
        <v>1444</v>
      </c>
      <c r="C6049" t="s">
        <v>1506</v>
      </c>
      <c r="D6049" t="s">
        <v>1506</v>
      </c>
      <c r="E6049" t="s">
        <v>982</v>
      </c>
      <c r="F6049" t="s">
        <v>998</v>
      </c>
      <c r="G6049" t="s">
        <v>987</v>
      </c>
      <c r="H6049">
        <v>44</v>
      </c>
    </row>
    <row r="6050" spans="2:8" x14ac:dyDescent="0.3">
      <c r="B6050" t="s">
        <v>1444</v>
      </c>
      <c r="C6050" t="s">
        <v>1506</v>
      </c>
      <c r="D6050" t="s">
        <v>1506</v>
      </c>
      <c r="E6050" t="s">
        <v>975</v>
      </c>
      <c r="F6050" t="s">
        <v>998</v>
      </c>
      <c r="G6050" t="s">
        <v>995</v>
      </c>
      <c r="H6050">
        <v>618</v>
      </c>
    </row>
    <row r="6051" spans="2:8" x14ac:dyDescent="0.3">
      <c r="B6051" t="s">
        <v>1444</v>
      </c>
      <c r="C6051" t="s">
        <v>1506</v>
      </c>
      <c r="D6051" t="s">
        <v>1506</v>
      </c>
      <c r="E6051" t="s">
        <v>982</v>
      </c>
      <c r="F6051" t="s">
        <v>998</v>
      </c>
      <c r="G6051" t="s">
        <v>995</v>
      </c>
      <c r="H6051">
        <v>538</v>
      </c>
    </row>
    <row r="6052" spans="2:8" x14ac:dyDescent="0.3">
      <c r="B6052" t="s">
        <v>1444</v>
      </c>
      <c r="C6052" t="s">
        <v>1506</v>
      </c>
      <c r="D6052" t="s">
        <v>1516</v>
      </c>
      <c r="E6052" t="s">
        <v>975</v>
      </c>
      <c r="F6052" t="s">
        <v>976</v>
      </c>
      <c r="G6052" t="s">
        <v>977</v>
      </c>
      <c r="H6052">
        <v>597</v>
      </c>
    </row>
    <row r="6053" spans="2:8" x14ac:dyDescent="0.3">
      <c r="B6053" t="s">
        <v>1444</v>
      </c>
      <c r="C6053" t="s">
        <v>1506</v>
      </c>
      <c r="D6053" t="s">
        <v>1516</v>
      </c>
      <c r="E6053" t="s">
        <v>982</v>
      </c>
      <c r="F6053" t="s">
        <v>976</v>
      </c>
      <c r="G6053" t="s">
        <v>977</v>
      </c>
      <c r="H6053">
        <v>566</v>
      </c>
    </row>
    <row r="6054" spans="2:8" x14ac:dyDescent="0.3">
      <c r="B6054" t="s">
        <v>1444</v>
      </c>
      <c r="C6054" t="s">
        <v>1506</v>
      </c>
      <c r="D6054" t="s">
        <v>1516</v>
      </c>
      <c r="E6054" t="s">
        <v>975</v>
      </c>
      <c r="F6054" t="s">
        <v>976</v>
      </c>
      <c r="G6054" t="s">
        <v>987</v>
      </c>
      <c r="H6054">
        <v>217</v>
      </c>
    </row>
    <row r="6055" spans="2:8" x14ac:dyDescent="0.3">
      <c r="B6055" t="s">
        <v>1444</v>
      </c>
      <c r="C6055" t="s">
        <v>1506</v>
      </c>
      <c r="D6055" t="s">
        <v>1516</v>
      </c>
      <c r="E6055" t="s">
        <v>982</v>
      </c>
      <c r="F6055" t="s">
        <v>976</v>
      </c>
      <c r="G6055" t="s">
        <v>987</v>
      </c>
      <c r="H6055">
        <v>228</v>
      </c>
    </row>
    <row r="6056" spans="2:8" x14ac:dyDescent="0.3">
      <c r="B6056" t="s">
        <v>1444</v>
      </c>
      <c r="C6056" t="s">
        <v>1506</v>
      </c>
      <c r="D6056" t="s">
        <v>1516</v>
      </c>
      <c r="E6056" t="s">
        <v>975</v>
      </c>
      <c r="F6056" t="s">
        <v>976</v>
      </c>
      <c r="G6056" t="s">
        <v>995</v>
      </c>
      <c r="H6056">
        <v>2814</v>
      </c>
    </row>
    <row r="6057" spans="2:8" x14ac:dyDescent="0.3">
      <c r="B6057" t="s">
        <v>1444</v>
      </c>
      <c r="C6057" t="s">
        <v>1506</v>
      </c>
      <c r="D6057" t="s">
        <v>1516</v>
      </c>
      <c r="E6057" t="s">
        <v>982</v>
      </c>
      <c r="F6057" t="s">
        <v>976</v>
      </c>
      <c r="G6057" t="s">
        <v>995</v>
      </c>
      <c r="H6057">
        <v>2812</v>
      </c>
    </row>
    <row r="6058" spans="2:8" x14ac:dyDescent="0.3">
      <c r="B6058" t="s">
        <v>1444</v>
      </c>
      <c r="C6058" t="s">
        <v>1506</v>
      </c>
      <c r="D6058" t="s">
        <v>1516</v>
      </c>
      <c r="E6058" t="s">
        <v>975</v>
      </c>
      <c r="F6058" t="s">
        <v>998</v>
      </c>
      <c r="G6058" t="s">
        <v>977</v>
      </c>
      <c r="H6058">
        <v>8</v>
      </c>
    </row>
    <row r="6059" spans="2:8" x14ac:dyDescent="0.3">
      <c r="B6059" t="s">
        <v>1444</v>
      </c>
      <c r="C6059" t="s">
        <v>1506</v>
      </c>
      <c r="D6059" t="s">
        <v>1516</v>
      </c>
      <c r="E6059" t="s">
        <v>982</v>
      </c>
      <c r="F6059" t="s">
        <v>998</v>
      </c>
      <c r="G6059" t="s">
        <v>977</v>
      </c>
      <c r="H6059">
        <v>12</v>
      </c>
    </row>
    <row r="6060" spans="2:8" x14ac:dyDescent="0.3">
      <c r="B6060" t="s">
        <v>1444</v>
      </c>
      <c r="C6060" t="s">
        <v>1506</v>
      </c>
      <c r="D6060" t="s">
        <v>1516</v>
      </c>
      <c r="E6060" t="s">
        <v>975</v>
      </c>
      <c r="F6060" t="s">
        <v>998</v>
      </c>
      <c r="G6060" t="s">
        <v>987</v>
      </c>
      <c r="H6060">
        <v>1</v>
      </c>
    </row>
    <row r="6061" spans="2:8" x14ac:dyDescent="0.3">
      <c r="B6061" t="s">
        <v>1444</v>
      </c>
      <c r="C6061" t="s">
        <v>1506</v>
      </c>
      <c r="D6061" t="s">
        <v>1516</v>
      </c>
      <c r="E6061" t="s">
        <v>982</v>
      </c>
      <c r="F6061" t="s">
        <v>998</v>
      </c>
      <c r="G6061" t="s">
        <v>987</v>
      </c>
      <c r="H6061">
        <v>7</v>
      </c>
    </row>
    <row r="6062" spans="2:8" x14ac:dyDescent="0.3">
      <c r="B6062" t="s">
        <v>1444</v>
      </c>
      <c r="C6062" t="s">
        <v>1506</v>
      </c>
      <c r="D6062" t="s">
        <v>1516</v>
      </c>
      <c r="E6062" t="s">
        <v>975</v>
      </c>
      <c r="F6062" t="s">
        <v>998</v>
      </c>
      <c r="G6062" t="s">
        <v>995</v>
      </c>
      <c r="H6062">
        <v>69</v>
      </c>
    </row>
    <row r="6063" spans="2:8" x14ac:dyDescent="0.3">
      <c r="B6063" t="s">
        <v>1444</v>
      </c>
      <c r="C6063" t="s">
        <v>1506</v>
      </c>
      <c r="D6063" t="s">
        <v>1516</v>
      </c>
      <c r="E6063" t="s">
        <v>982</v>
      </c>
      <c r="F6063" t="s">
        <v>998</v>
      </c>
      <c r="G6063" t="s">
        <v>995</v>
      </c>
      <c r="H6063">
        <v>61</v>
      </c>
    </row>
    <row r="6064" spans="2:8" x14ac:dyDescent="0.3">
      <c r="B6064" t="s">
        <v>1444</v>
      </c>
      <c r="C6064" t="s">
        <v>1506</v>
      </c>
      <c r="D6064" t="s">
        <v>1517</v>
      </c>
      <c r="E6064" t="s">
        <v>975</v>
      </c>
      <c r="F6064" t="s">
        <v>976</v>
      </c>
      <c r="G6064" t="s">
        <v>977</v>
      </c>
      <c r="H6064">
        <v>2674</v>
      </c>
    </row>
    <row r="6065" spans="2:8" x14ac:dyDescent="0.3">
      <c r="B6065" t="s">
        <v>1444</v>
      </c>
      <c r="C6065" t="s">
        <v>1506</v>
      </c>
      <c r="D6065" t="s">
        <v>1517</v>
      </c>
      <c r="E6065" t="s">
        <v>982</v>
      </c>
      <c r="F6065" t="s">
        <v>976</v>
      </c>
      <c r="G6065" t="s">
        <v>977</v>
      </c>
      <c r="H6065">
        <v>2547</v>
      </c>
    </row>
    <row r="6066" spans="2:8" x14ac:dyDescent="0.3">
      <c r="B6066" t="s">
        <v>1444</v>
      </c>
      <c r="C6066" t="s">
        <v>1506</v>
      </c>
      <c r="D6066" t="s">
        <v>1517</v>
      </c>
      <c r="E6066" t="s">
        <v>975</v>
      </c>
      <c r="F6066" t="s">
        <v>976</v>
      </c>
      <c r="G6066" t="s">
        <v>987</v>
      </c>
      <c r="H6066">
        <v>1178</v>
      </c>
    </row>
    <row r="6067" spans="2:8" x14ac:dyDescent="0.3">
      <c r="B6067" t="s">
        <v>1444</v>
      </c>
      <c r="C6067" t="s">
        <v>1506</v>
      </c>
      <c r="D6067" t="s">
        <v>1517</v>
      </c>
      <c r="E6067" t="s">
        <v>982</v>
      </c>
      <c r="F6067" t="s">
        <v>976</v>
      </c>
      <c r="G6067" t="s">
        <v>987</v>
      </c>
      <c r="H6067">
        <v>1271</v>
      </c>
    </row>
    <row r="6068" spans="2:8" x14ac:dyDescent="0.3">
      <c r="B6068" t="s">
        <v>1444</v>
      </c>
      <c r="C6068" t="s">
        <v>1506</v>
      </c>
      <c r="D6068" t="s">
        <v>1517</v>
      </c>
      <c r="E6068" t="s">
        <v>975</v>
      </c>
      <c r="F6068" t="s">
        <v>976</v>
      </c>
      <c r="G6068" t="s">
        <v>995</v>
      </c>
      <c r="H6068">
        <v>11069</v>
      </c>
    </row>
    <row r="6069" spans="2:8" x14ac:dyDescent="0.3">
      <c r="B6069" t="s">
        <v>1444</v>
      </c>
      <c r="C6069" t="s">
        <v>1506</v>
      </c>
      <c r="D6069" t="s">
        <v>1517</v>
      </c>
      <c r="E6069" t="s">
        <v>982</v>
      </c>
      <c r="F6069" t="s">
        <v>976</v>
      </c>
      <c r="G6069" t="s">
        <v>995</v>
      </c>
      <c r="H6069">
        <v>11369</v>
      </c>
    </row>
    <row r="6070" spans="2:8" x14ac:dyDescent="0.3">
      <c r="B6070" t="s">
        <v>1444</v>
      </c>
      <c r="C6070" t="s">
        <v>1506</v>
      </c>
      <c r="D6070" t="s">
        <v>1517</v>
      </c>
      <c r="E6070" t="s">
        <v>975</v>
      </c>
      <c r="F6070" t="s">
        <v>998</v>
      </c>
      <c r="G6070" t="s">
        <v>977</v>
      </c>
      <c r="H6070">
        <v>408</v>
      </c>
    </row>
    <row r="6071" spans="2:8" x14ac:dyDescent="0.3">
      <c r="B6071" t="s">
        <v>1444</v>
      </c>
      <c r="C6071" t="s">
        <v>1506</v>
      </c>
      <c r="D6071" t="s">
        <v>1517</v>
      </c>
      <c r="E6071" t="s">
        <v>982</v>
      </c>
      <c r="F6071" t="s">
        <v>998</v>
      </c>
      <c r="G6071" t="s">
        <v>977</v>
      </c>
      <c r="H6071">
        <v>392</v>
      </c>
    </row>
    <row r="6072" spans="2:8" x14ac:dyDescent="0.3">
      <c r="B6072" t="s">
        <v>1444</v>
      </c>
      <c r="C6072" t="s">
        <v>1506</v>
      </c>
      <c r="D6072" t="s">
        <v>1517</v>
      </c>
      <c r="E6072" t="s">
        <v>975</v>
      </c>
      <c r="F6072" t="s">
        <v>998</v>
      </c>
      <c r="G6072" t="s">
        <v>987</v>
      </c>
      <c r="H6072">
        <v>108</v>
      </c>
    </row>
    <row r="6073" spans="2:8" x14ac:dyDescent="0.3">
      <c r="B6073" t="s">
        <v>1444</v>
      </c>
      <c r="C6073" t="s">
        <v>1506</v>
      </c>
      <c r="D6073" t="s">
        <v>1517</v>
      </c>
      <c r="E6073" t="s">
        <v>982</v>
      </c>
      <c r="F6073" t="s">
        <v>998</v>
      </c>
      <c r="G6073" t="s">
        <v>987</v>
      </c>
      <c r="H6073">
        <v>151</v>
      </c>
    </row>
    <row r="6074" spans="2:8" x14ac:dyDescent="0.3">
      <c r="B6074" t="s">
        <v>1444</v>
      </c>
      <c r="C6074" t="s">
        <v>1506</v>
      </c>
      <c r="D6074" t="s">
        <v>1517</v>
      </c>
      <c r="E6074" t="s">
        <v>975</v>
      </c>
      <c r="F6074" t="s">
        <v>998</v>
      </c>
      <c r="G6074" t="s">
        <v>995</v>
      </c>
      <c r="H6074">
        <v>3048</v>
      </c>
    </row>
    <row r="6075" spans="2:8" x14ac:dyDescent="0.3">
      <c r="B6075" t="s">
        <v>1444</v>
      </c>
      <c r="C6075" t="s">
        <v>1506</v>
      </c>
      <c r="D6075" t="s">
        <v>1517</v>
      </c>
      <c r="E6075" t="s">
        <v>982</v>
      </c>
      <c r="F6075" t="s">
        <v>998</v>
      </c>
      <c r="G6075" t="s">
        <v>995</v>
      </c>
      <c r="H6075">
        <v>3010</v>
      </c>
    </row>
    <row r="6076" spans="2:8" x14ac:dyDescent="0.3">
      <c r="B6076" t="s">
        <v>1444</v>
      </c>
      <c r="C6076" t="s">
        <v>1506</v>
      </c>
      <c r="D6076" t="s">
        <v>1518</v>
      </c>
      <c r="E6076" t="s">
        <v>975</v>
      </c>
      <c r="F6076" t="s">
        <v>976</v>
      </c>
      <c r="G6076" t="s">
        <v>977</v>
      </c>
      <c r="H6076">
        <v>219</v>
      </c>
    </row>
    <row r="6077" spans="2:8" x14ac:dyDescent="0.3">
      <c r="B6077" t="s">
        <v>1444</v>
      </c>
      <c r="C6077" t="s">
        <v>1506</v>
      </c>
      <c r="D6077" t="s">
        <v>1518</v>
      </c>
      <c r="E6077" t="s">
        <v>982</v>
      </c>
      <c r="F6077" t="s">
        <v>976</v>
      </c>
      <c r="G6077" t="s">
        <v>977</v>
      </c>
      <c r="H6077">
        <v>227</v>
      </c>
    </row>
    <row r="6078" spans="2:8" x14ac:dyDescent="0.3">
      <c r="B6078" t="s">
        <v>1444</v>
      </c>
      <c r="C6078" t="s">
        <v>1506</v>
      </c>
      <c r="D6078" t="s">
        <v>1518</v>
      </c>
      <c r="E6078" t="s">
        <v>975</v>
      </c>
      <c r="F6078" t="s">
        <v>976</v>
      </c>
      <c r="G6078" t="s">
        <v>987</v>
      </c>
      <c r="H6078">
        <v>148</v>
      </c>
    </row>
    <row r="6079" spans="2:8" x14ac:dyDescent="0.3">
      <c r="B6079" t="s">
        <v>1444</v>
      </c>
      <c r="C6079" t="s">
        <v>1506</v>
      </c>
      <c r="D6079" t="s">
        <v>1518</v>
      </c>
      <c r="E6079" t="s">
        <v>982</v>
      </c>
      <c r="F6079" t="s">
        <v>976</v>
      </c>
      <c r="G6079" t="s">
        <v>987</v>
      </c>
      <c r="H6079">
        <v>145</v>
      </c>
    </row>
    <row r="6080" spans="2:8" x14ac:dyDescent="0.3">
      <c r="B6080" t="s">
        <v>1444</v>
      </c>
      <c r="C6080" t="s">
        <v>1506</v>
      </c>
      <c r="D6080" t="s">
        <v>1518</v>
      </c>
      <c r="E6080" t="s">
        <v>975</v>
      </c>
      <c r="F6080" t="s">
        <v>976</v>
      </c>
      <c r="G6080" t="s">
        <v>995</v>
      </c>
      <c r="H6080">
        <v>1134</v>
      </c>
    </row>
    <row r="6081" spans="2:8" x14ac:dyDescent="0.3">
      <c r="B6081" t="s">
        <v>1444</v>
      </c>
      <c r="C6081" t="s">
        <v>1506</v>
      </c>
      <c r="D6081" t="s">
        <v>1518</v>
      </c>
      <c r="E6081" t="s">
        <v>982</v>
      </c>
      <c r="F6081" t="s">
        <v>976</v>
      </c>
      <c r="G6081" t="s">
        <v>995</v>
      </c>
      <c r="H6081">
        <v>1167</v>
      </c>
    </row>
    <row r="6082" spans="2:8" x14ac:dyDescent="0.3">
      <c r="B6082" t="s">
        <v>1444</v>
      </c>
      <c r="C6082" t="s">
        <v>1506</v>
      </c>
      <c r="D6082" t="s">
        <v>1518</v>
      </c>
      <c r="E6082" t="s">
        <v>975</v>
      </c>
      <c r="F6082" t="s">
        <v>998</v>
      </c>
      <c r="G6082" t="s">
        <v>977</v>
      </c>
      <c r="H6082">
        <v>105</v>
      </c>
    </row>
    <row r="6083" spans="2:8" x14ac:dyDescent="0.3">
      <c r="B6083" t="s">
        <v>1444</v>
      </c>
      <c r="C6083" t="s">
        <v>1506</v>
      </c>
      <c r="D6083" t="s">
        <v>1518</v>
      </c>
      <c r="E6083" t="s">
        <v>982</v>
      </c>
      <c r="F6083" t="s">
        <v>998</v>
      </c>
      <c r="G6083" t="s">
        <v>977</v>
      </c>
      <c r="H6083">
        <v>78</v>
      </c>
    </row>
    <row r="6084" spans="2:8" x14ac:dyDescent="0.3">
      <c r="B6084" t="s">
        <v>1444</v>
      </c>
      <c r="C6084" t="s">
        <v>1506</v>
      </c>
      <c r="D6084" t="s">
        <v>1518</v>
      </c>
      <c r="E6084" t="s">
        <v>975</v>
      </c>
      <c r="F6084" t="s">
        <v>998</v>
      </c>
      <c r="G6084" t="s">
        <v>987</v>
      </c>
      <c r="H6084">
        <v>31</v>
      </c>
    </row>
    <row r="6085" spans="2:8" x14ac:dyDescent="0.3">
      <c r="B6085" t="s">
        <v>1444</v>
      </c>
      <c r="C6085" t="s">
        <v>1506</v>
      </c>
      <c r="D6085" t="s">
        <v>1518</v>
      </c>
      <c r="E6085" t="s">
        <v>982</v>
      </c>
      <c r="F6085" t="s">
        <v>998</v>
      </c>
      <c r="G6085" t="s">
        <v>987</v>
      </c>
      <c r="H6085">
        <v>31</v>
      </c>
    </row>
    <row r="6086" spans="2:8" x14ac:dyDescent="0.3">
      <c r="B6086" t="s">
        <v>1444</v>
      </c>
      <c r="C6086" t="s">
        <v>1506</v>
      </c>
      <c r="D6086" t="s">
        <v>1518</v>
      </c>
      <c r="E6086" t="s">
        <v>975</v>
      </c>
      <c r="F6086" t="s">
        <v>998</v>
      </c>
      <c r="G6086" t="s">
        <v>995</v>
      </c>
      <c r="H6086">
        <v>491</v>
      </c>
    </row>
    <row r="6087" spans="2:8" x14ac:dyDescent="0.3">
      <c r="B6087" t="s">
        <v>1444</v>
      </c>
      <c r="C6087" t="s">
        <v>1506</v>
      </c>
      <c r="D6087" t="s">
        <v>1518</v>
      </c>
      <c r="E6087" t="s">
        <v>982</v>
      </c>
      <c r="F6087" t="s">
        <v>998</v>
      </c>
      <c r="G6087" t="s">
        <v>995</v>
      </c>
      <c r="H6087">
        <v>424</v>
      </c>
    </row>
    <row r="6088" spans="2:8" x14ac:dyDescent="0.3">
      <c r="B6088" t="s">
        <v>1519</v>
      </c>
      <c r="C6088" t="s">
        <v>1520</v>
      </c>
      <c r="D6088" t="s">
        <v>1520</v>
      </c>
      <c r="E6088" t="s">
        <v>975</v>
      </c>
      <c r="F6088" t="s">
        <v>976</v>
      </c>
      <c r="G6088" t="s">
        <v>977</v>
      </c>
      <c r="H6088">
        <v>2358</v>
      </c>
    </row>
    <row r="6089" spans="2:8" x14ac:dyDescent="0.3">
      <c r="B6089" t="s">
        <v>1519</v>
      </c>
      <c r="C6089" t="s">
        <v>1520</v>
      </c>
      <c r="D6089" t="s">
        <v>1520</v>
      </c>
      <c r="E6089" t="s">
        <v>982</v>
      </c>
      <c r="F6089" t="s">
        <v>976</v>
      </c>
      <c r="G6089" t="s">
        <v>977</v>
      </c>
      <c r="H6089">
        <v>2234</v>
      </c>
    </row>
    <row r="6090" spans="2:8" x14ac:dyDescent="0.3">
      <c r="B6090" t="s">
        <v>1519</v>
      </c>
      <c r="C6090" t="s">
        <v>1520</v>
      </c>
      <c r="D6090" t="s">
        <v>1520</v>
      </c>
      <c r="E6090" t="s">
        <v>975</v>
      </c>
      <c r="F6090" t="s">
        <v>976</v>
      </c>
      <c r="G6090" t="s">
        <v>987</v>
      </c>
      <c r="H6090">
        <v>1152</v>
      </c>
    </row>
    <row r="6091" spans="2:8" x14ac:dyDescent="0.3">
      <c r="B6091" t="s">
        <v>1519</v>
      </c>
      <c r="C6091" t="s">
        <v>1520</v>
      </c>
      <c r="D6091" t="s">
        <v>1520</v>
      </c>
      <c r="E6091" t="s">
        <v>982</v>
      </c>
      <c r="F6091" t="s">
        <v>976</v>
      </c>
      <c r="G6091" t="s">
        <v>987</v>
      </c>
      <c r="H6091">
        <v>1057</v>
      </c>
    </row>
    <row r="6092" spans="2:8" x14ac:dyDescent="0.3">
      <c r="B6092" t="s">
        <v>1519</v>
      </c>
      <c r="C6092" t="s">
        <v>1520</v>
      </c>
      <c r="D6092" t="s">
        <v>1520</v>
      </c>
      <c r="E6092" t="s">
        <v>975</v>
      </c>
      <c r="F6092" t="s">
        <v>976</v>
      </c>
      <c r="G6092" t="s">
        <v>995</v>
      </c>
      <c r="H6092">
        <v>8716</v>
      </c>
    </row>
    <row r="6093" spans="2:8" x14ac:dyDescent="0.3">
      <c r="B6093" t="s">
        <v>1519</v>
      </c>
      <c r="C6093" t="s">
        <v>1520</v>
      </c>
      <c r="D6093" t="s">
        <v>1520</v>
      </c>
      <c r="E6093" t="s">
        <v>982</v>
      </c>
      <c r="F6093" t="s">
        <v>976</v>
      </c>
      <c r="G6093" t="s">
        <v>995</v>
      </c>
      <c r="H6093">
        <v>9223</v>
      </c>
    </row>
    <row r="6094" spans="2:8" x14ac:dyDescent="0.3">
      <c r="B6094" t="s">
        <v>1519</v>
      </c>
      <c r="C6094" t="s">
        <v>1520</v>
      </c>
      <c r="D6094" t="s">
        <v>1520</v>
      </c>
      <c r="E6094" t="s">
        <v>975</v>
      </c>
      <c r="F6094" t="s">
        <v>998</v>
      </c>
      <c r="G6094" t="s">
        <v>977</v>
      </c>
      <c r="H6094">
        <v>226</v>
      </c>
    </row>
    <row r="6095" spans="2:8" x14ac:dyDescent="0.3">
      <c r="B6095" t="s">
        <v>1519</v>
      </c>
      <c r="C6095" t="s">
        <v>1520</v>
      </c>
      <c r="D6095" t="s">
        <v>1520</v>
      </c>
      <c r="E6095" t="s">
        <v>982</v>
      </c>
      <c r="F6095" t="s">
        <v>998</v>
      </c>
      <c r="G6095" t="s">
        <v>977</v>
      </c>
      <c r="H6095">
        <v>229</v>
      </c>
    </row>
    <row r="6096" spans="2:8" x14ac:dyDescent="0.3">
      <c r="B6096" t="s">
        <v>1519</v>
      </c>
      <c r="C6096" t="s">
        <v>1520</v>
      </c>
      <c r="D6096" t="s">
        <v>1520</v>
      </c>
      <c r="E6096" t="s">
        <v>975</v>
      </c>
      <c r="F6096" t="s">
        <v>998</v>
      </c>
      <c r="G6096" t="s">
        <v>987</v>
      </c>
      <c r="H6096">
        <v>129</v>
      </c>
    </row>
    <row r="6097" spans="2:8" x14ac:dyDescent="0.3">
      <c r="B6097" t="s">
        <v>1519</v>
      </c>
      <c r="C6097" t="s">
        <v>1520</v>
      </c>
      <c r="D6097" t="s">
        <v>1520</v>
      </c>
      <c r="E6097" t="s">
        <v>982</v>
      </c>
      <c r="F6097" t="s">
        <v>998</v>
      </c>
      <c r="G6097" t="s">
        <v>987</v>
      </c>
      <c r="H6097">
        <v>76</v>
      </c>
    </row>
    <row r="6098" spans="2:8" x14ac:dyDescent="0.3">
      <c r="B6098" t="s">
        <v>1519</v>
      </c>
      <c r="C6098" t="s">
        <v>1520</v>
      </c>
      <c r="D6098" t="s">
        <v>1520</v>
      </c>
      <c r="E6098" t="s">
        <v>975</v>
      </c>
      <c r="F6098" t="s">
        <v>998</v>
      </c>
      <c r="G6098" t="s">
        <v>995</v>
      </c>
      <c r="H6098">
        <v>1371</v>
      </c>
    </row>
    <row r="6099" spans="2:8" x14ac:dyDescent="0.3">
      <c r="B6099" t="s">
        <v>1519</v>
      </c>
      <c r="C6099" t="s">
        <v>1520</v>
      </c>
      <c r="D6099" t="s">
        <v>1520</v>
      </c>
      <c r="E6099" t="s">
        <v>982</v>
      </c>
      <c r="F6099" t="s">
        <v>998</v>
      </c>
      <c r="G6099" t="s">
        <v>995</v>
      </c>
      <c r="H6099">
        <v>1252</v>
      </c>
    </row>
    <row r="6100" spans="2:8" x14ac:dyDescent="0.3">
      <c r="B6100" t="s">
        <v>1519</v>
      </c>
      <c r="C6100" t="s">
        <v>1520</v>
      </c>
      <c r="D6100" t="s">
        <v>1521</v>
      </c>
      <c r="E6100" t="s">
        <v>975</v>
      </c>
      <c r="F6100" t="s">
        <v>976</v>
      </c>
      <c r="G6100" t="s">
        <v>977</v>
      </c>
      <c r="H6100">
        <v>592</v>
      </c>
    </row>
    <row r="6101" spans="2:8" x14ac:dyDescent="0.3">
      <c r="B6101" t="s">
        <v>1519</v>
      </c>
      <c r="C6101" t="s">
        <v>1520</v>
      </c>
      <c r="D6101" t="s">
        <v>1521</v>
      </c>
      <c r="E6101" t="s">
        <v>982</v>
      </c>
      <c r="F6101" t="s">
        <v>976</v>
      </c>
      <c r="G6101" t="s">
        <v>977</v>
      </c>
      <c r="H6101">
        <v>546</v>
      </c>
    </row>
    <row r="6102" spans="2:8" x14ac:dyDescent="0.3">
      <c r="B6102" t="s">
        <v>1519</v>
      </c>
      <c r="C6102" t="s">
        <v>1520</v>
      </c>
      <c r="D6102" t="s">
        <v>1521</v>
      </c>
      <c r="E6102" t="s">
        <v>975</v>
      </c>
      <c r="F6102" t="s">
        <v>976</v>
      </c>
      <c r="G6102" t="s">
        <v>987</v>
      </c>
      <c r="H6102">
        <v>250</v>
      </c>
    </row>
    <row r="6103" spans="2:8" x14ac:dyDescent="0.3">
      <c r="B6103" t="s">
        <v>1519</v>
      </c>
      <c r="C6103" t="s">
        <v>1520</v>
      </c>
      <c r="D6103" t="s">
        <v>1521</v>
      </c>
      <c r="E6103" t="s">
        <v>982</v>
      </c>
      <c r="F6103" t="s">
        <v>976</v>
      </c>
      <c r="G6103" t="s">
        <v>987</v>
      </c>
      <c r="H6103">
        <v>257</v>
      </c>
    </row>
    <row r="6104" spans="2:8" x14ac:dyDescent="0.3">
      <c r="B6104" t="s">
        <v>1519</v>
      </c>
      <c r="C6104" t="s">
        <v>1520</v>
      </c>
      <c r="D6104" t="s">
        <v>1521</v>
      </c>
      <c r="E6104" t="s">
        <v>975</v>
      </c>
      <c r="F6104" t="s">
        <v>976</v>
      </c>
      <c r="G6104" t="s">
        <v>995</v>
      </c>
      <c r="H6104">
        <v>1534</v>
      </c>
    </row>
    <row r="6105" spans="2:8" x14ac:dyDescent="0.3">
      <c r="B6105" t="s">
        <v>1519</v>
      </c>
      <c r="C6105" t="s">
        <v>1520</v>
      </c>
      <c r="D6105" t="s">
        <v>1521</v>
      </c>
      <c r="E6105" t="s">
        <v>982</v>
      </c>
      <c r="F6105" t="s">
        <v>976</v>
      </c>
      <c r="G6105" t="s">
        <v>995</v>
      </c>
      <c r="H6105">
        <v>1601</v>
      </c>
    </row>
    <row r="6106" spans="2:8" x14ac:dyDescent="0.3">
      <c r="B6106" t="s">
        <v>1519</v>
      </c>
      <c r="C6106" t="s">
        <v>1520</v>
      </c>
      <c r="D6106" t="s">
        <v>1521</v>
      </c>
      <c r="E6106" t="s">
        <v>975</v>
      </c>
      <c r="F6106" t="s">
        <v>998</v>
      </c>
      <c r="G6106" t="s">
        <v>977</v>
      </c>
      <c r="H6106">
        <v>24</v>
      </c>
    </row>
    <row r="6107" spans="2:8" x14ac:dyDescent="0.3">
      <c r="B6107" t="s">
        <v>1519</v>
      </c>
      <c r="C6107" t="s">
        <v>1520</v>
      </c>
      <c r="D6107" t="s">
        <v>1521</v>
      </c>
      <c r="E6107" t="s">
        <v>982</v>
      </c>
      <c r="F6107" t="s">
        <v>998</v>
      </c>
      <c r="G6107" t="s">
        <v>977</v>
      </c>
      <c r="H6107">
        <v>29</v>
      </c>
    </row>
    <row r="6108" spans="2:8" x14ac:dyDescent="0.3">
      <c r="B6108" t="s">
        <v>1519</v>
      </c>
      <c r="C6108" t="s">
        <v>1520</v>
      </c>
      <c r="D6108" t="s">
        <v>1521</v>
      </c>
      <c r="E6108" t="s">
        <v>975</v>
      </c>
      <c r="F6108" t="s">
        <v>998</v>
      </c>
      <c r="G6108" t="s">
        <v>987</v>
      </c>
      <c r="H6108">
        <v>4</v>
      </c>
    </row>
    <row r="6109" spans="2:8" x14ac:dyDescent="0.3">
      <c r="B6109" t="s">
        <v>1519</v>
      </c>
      <c r="C6109" t="s">
        <v>1520</v>
      </c>
      <c r="D6109" t="s">
        <v>1521</v>
      </c>
      <c r="E6109" t="s">
        <v>982</v>
      </c>
      <c r="F6109" t="s">
        <v>998</v>
      </c>
      <c r="G6109" t="s">
        <v>987</v>
      </c>
      <c r="H6109">
        <v>8</v>
      </c>
    </row>
    <row r="6110" spans="2:8" x14ac:dyDescent="0.3">
      <c r="B6110" t="s">
        <v>1519</v>
      </c>
      <c r="C6110" t="s">
        <v>1520</v>
      </c>
      <c r="D6110" t="s">
        <v>1521</v>
      </c>
      <c r="E6110" t="s">
        <v>975</v>
      </c>
      <c r="F6110" t="s">
        <v>998</v>
      </c>
      <c r="G6110" t="s">
        <v>995</v>
      </c>
      <c r="H6110">
        <v>142</v>
      </c>
    </row>
    <row r="6111" spans="2:8" x14ac:dyDescent="0.3">
      <c r="B6111" t="s">
        <v>1519</v>
      </c>
      <c r="C6111" t="s">
        <v>1520</v>
      </c>
      <c r="D6111" t="s">
        <v>1521</v>
      </c>
      <c r="E6111" t="s">
        <v>982</v>
      </c>
      <c r="F6111" t="s">
        <v>998</v>
      </c>
      <c r="G6111" t="s">
        <v>995</v>
      </c>
      <c r="H6111">
        <v>135</v>
      </c>
    </row>
    <row r="6112" spans="2:8" x14ac:dyDescent="0.3">
      <c r="B6112" t="s">
        <v>1519</v>
      </c>
      <c r="C6112" t="s">
        <v>1520</v>
      </c>
      <c r="D6112" t="s">
        <v>1522</v>
      </c>
      <c r="E6112" t="s">
        <v>975</v>
      </c>
      <c r="F6112" t="s">
        <v>976</v>
      </c>
      <c r="G6112" t="s">
        <v>977</v>
      </c>
      <c r="H6112">
        <v>1205</v>
      </c>
    </row>
    <row r="6113" spans="2:8" x14ac:dyDescent="0.3">
      <c r="B6113" t="s">
        <v>1519</v>
      </c>
      <c r="C6113" t="s">
        <v>1520</v>
      </c>
      <c r="D6113" t="s">
        <v>1522</v>
      </c>
      <c r="E6113" t="s">
        <v>982</v>
      </c>
      <c r="F6113" t="s">
        <v>976</v>
      </c>
      <c r="G6113" t="s">
        <v>977</v>
      </c>
      <c r="H6113">
        <v>1113</v>
      </c>
    </row>
    <row r="6114" spans="2:8" x14ac:dyDescent="0.3">
      <c r="B6114" t="s">
        <v>1519</v>
      </c>
      <c r="C6114" t="s">
        <v>1520</v>
      </c>
      <c r="D6114" t="s">
        <v>1522</v>
      </c>
      <c r="E6114" t="s">
        <v>975</v>
      </c>
      <c r="F6114" t="s">
        <v>976</v>
      </c>
      <c r="G6114" t="s">
        <v>987</v>
      </c>
      <c r="H6114">
        <v>448</v>
      </c>
    </row>
    <row r="6115" spans="2:8" x14ac:dyDescent="0.3">
      <c r="B6115" t="s">
        <v>1519</v>
      </c>
      <c r="C6115" t="s">
        <v>1520</v>
      </c>
      <c r="D6115" t="s">
        <v>1522</v>
      </c>
      <c r="E6115" t="s">
        <v>982</v>
      </c>
      <c r="F6115" t="s">
        <v>976</v>
      </c>
      <c r="G6115" t="s">
        <v>987</v>
      </c>
      <c r="H6115">
        <v>482</v>
      </c>
    </row>
    <row r="6116" spans="2:8" x14ac:dyDescent="0.3">
      <c r="B6116" t="s">
        <v>1519</v>
      </c>
      <c r="C6116" t="s">
        <v>1520</v>
      </c>
      <c r="D6116" t="s">
        <v>1522</v>
      </c>
      <c r="E6116" t="s">
        <v>975</v>
      </c>
      <c r="F6116" t="s">
        <v>976</v>
      </c>
      <c r="G6116" t="s">
        <v>995</v>
      </c>
      <c r="H6116">
        <v>4272</v>
      </c>
    </row>
    <row r="6117" spans="2:8" x14ac:dyDescent="0.3">
      <c r="B6117" t="s">
        <v>1519</v>
      </c>
      <c r="C6117" t="s">
        <v>1520</v>
      </c>
      <c r="D6117" t="s">
        <v>1522</v>
      </c>
      <c r="E6117" t="s">
        <v>982</v>
      </c>
      <c r="F6117" t="s">
        <v>976</v>
      </c>
      <c r="G6117" t="s">
        <v>995</v>
      </c>
      <c r="H6117">
        <v>4860</v>
      </c>
    </row>
    <row r="6118" spans="2:8" x14ac:dyDescent="0.3">
      <c r="B6118" t="s">
        <v>1519</v>
      </c>
      <c r="C6118" t="s">
        <v>1520</v>
      </c>
      <c r="D6118" t="s">
        <v>1522</v>
      </c>
      <c r="E6118" t="s">
        <v>975</v>
      </c>
      <c r="F6118" t="s">
        <v>998</v>
      </c>
      <c r="G6118" t="s">
        <v>977</v>
      </c>
      <c r="H6118">
        <v>334</v>
      </c>
    </row>
    <row r="6119" spans="2:8" x14ac:dyDescent="0.3">
      <c r="B6119" t="s">
        <v>1519</v>
      </c>
      <c r="C6119" t="s">
        <v>1520</v>
      </c>
      <c r="D6119" t="s">
        <v>1522</v>
      </c>
      <c r="E6119" t="s">
        <v>982</v>
      </c>
      <c r="F6119" t="s">
        <v>998</v>
      </c>
      <c r="G6119" t="s">
        <v>977</v>
      </c>
      <c r="H6119">
        <v>300</v>
      </c>
    </row>
    <row r="6120" spans="2:8" x14ac:dyDescent="0.3">
      <c r="B6120" t="s">
        <v>1519</v>
      </c>
      <c r="C6120" t="s">
        <v>1520</v>
      </c>
      <c r="D6120" t="s">
        <v>1522</v>
      </c>
      <c r="E6120" t="s">
        <v>975</v>
      </c>
      <c r="F6120" t="s">
        <v>998</v>
      </c>
      <c r="G6120" t="s">
        <v>987</v>
      </c>
      <c r="H6120">
        <v>94</v>
      </c>
    </row>
    <row r="6121" spans="2:8" x14ac:dyDescent="0.3">
      <c r="B6121" t="s">
        <v>1519</v>
      </c>
      <c r="C6121" t="s">
        <v>1520</v>
      </c>
      <c r="D6121" t="s">
        <v>1522</v>
      </c>
      <c r="E6121" t="s">
        <v>982</v>
      </c>
      <c r="F6121" t="s">
        <v>998</v>
      </c>
      <c r="G6121" t="s">
        <v>987</v>
      </c>
      <c r="H6121">
        <v>90</v>
      </c>
    </row>
    <row r="6122" spans="2:8" x14ac:dyDescent="0.3">
      <c r="B6122" t="s">
        <v>1519</v>
      </c>
      <c r="C6122" t="s">
        <v>1520</v>
      </c>
      <c r="D6122" t="s">
        <v>1522</v>
      </c>
      <c r="E6122" t="s">
        <v>975</v>
      </c>
      <c r="F6122" t="s">
        <v>998</v>
      </c>
      <c r="G6122" t="s">
        <v>995</v>
      </c>
      <c r="H6122">
        <v>1450</v>
      </c>
    </row>
    <row r="6123" spans="2:8" x14ac:dyDescent="0.3">
      <c r="B6123" t="s">
        <v>1519</v>
      </c>
      <c r="C6123" t="s">
        <v>1520</v>
      </c>
      <c r="D6123" t="s">
        <v>1522</v>
      </c>
      <c r="E6123" t="s">
        <v>982</v>
      </c>
      <c r="F6123" t="s">
        <v>998</v>
      </c>
      <c r="G6123" t="s">
        <v>995</v>
      </c>
      <c r="H6123">
        <v>1210</v>
      </c>
    </row>
    <row r="6124" spans="2:8" x14ac:dyDescent="0.3">
      <c r="B6124" t="s">
        <v>1519</v>
      </c>
      <c r="C6124" t="s">
        <v>1520</v>
      </c>
      <c r="D6124" t="s">
        <v>1523</v>
      </c>
      <c r="E6124" t="s">
        <v>975</v>
      </c>
      <c r="F6124" t="s">
        <v>976</v>
      </c>
      <c r="G6124" t="s">
        <v>977</v>
      </c>
      <c r="H6124">
        <v>158</v>
      </c>
    </row>
    <row r="6125" spans="2:8" x14ac:dyDescent="0.3">
      <c r="B6125" t="s">
        <v>1519</v>
      </c>
      <c r="C6125" t="s">
        <v>1520</v>
      </c>
      <c r="D6125" t="s">
        <v>1523</v>
      </c>
      <c r="E6125" t="s">
        <v>982</v>
      </c>
      <c r="F6125" t="s">
        <v>976</v>
      </c>
      <c r="G6125" t="s">
        <v>977</v>
      </c>
      <c r="H6125">
        <v>149</v>
      </c>
    </row>
    <row r="6126" spans="2:8" x14ac:dyDescent="0.3">
      <c r="B6126" t="s">
        <v>1519</v>
      </c>
      <c r="C6126" t="s">
        <v>1520</v>
      </c>
      <c r="D6126" t="s">
        <v>1523</v>
      </c>
      <c r="E6126" t="s">
        <v>975</v>
      </c>
      <c r="F6126" t="s">
        <v>976</v>
      </c>
      <c r="G6126" t="s">
        <v>987</v>
      </c>
      <c r="H6126">
        <v>50</v>
      </c>
    </row>
    <row r="6127" spans="2:8" x14ac:dyDescent="0.3">
      <c r="B6127" t="s">
        <v>1519</v>
      </c>
      <c r="C6127" t="s">
        <v>1520</v>
      </c>
      <c r="D6127" t="s">
        <v>1523</v>
      </c>
      <c r="E6127" t="s">
        <v>982</v>
      </c>
      <c r="F6127" t="s">
        <v>976</v>
      </c>
      <c r="G6127" t="s">
        <v>987</v>
      </c>
      <c r="H6127">
        <v>44</v>
      </c>
    </row>
    <row r="6128" spans="2:8" x14ac:dyDescent="0.3">
      <c r="B6128" t="s">
        <v>1519</v>
      </c>
      <c r="C6128" t="s">
        <v>1520</v>
      </c>
      <c r="D6128" t="s">
        <v>1523</v>
      </c>
      <c r="E6128" t="s">
        <v>975</v>
      </c>
      <c r="F6128" t="s">
        <v>976</v>
      </c>
      <c r="G6128" t="s">
        <v>995</v>
      </c>
      <c r="H6128">
        <v>546</v>
      </c>
    </row>
    <row r="6129" spans="2:8" x14ac:dyDescent="0.3">
      <c r="B6129" t="s">
        <v>1519</v>
      </c>
      <c r="C6129" t="s">
        <v>1520</v>
      </c>
      <c r="D6129" t="s">
        <v>1523</v>
      </c>
      <c r="E6129" t="s">
        <v>982</v>
      </c>
      <c r="F6129" t="s">
        <v>976</v>
      </c>
      <c r="G6129" t="s">
        <v>995</v>
      </c>
      <c r="H6129">
        <v>543</v>
      </c>
    </row>
    <row r="6130" spans="2:8" x14ac:dyDescent="0.3">
      <c r="B6130" t="s">
        <v>1519</v>
      </c>
      <c r="C6130" t="s">
        <v>1520</v>
      </c>
      <c r="D6130" t="s">
        <v>1523</v>
      </c>
      <c r="E6130" t="s">
        <v>975</v>
      </c>
      <c r="F6130" t="s">
        <v>998</v>
      </c>
      <c r="G6130" t="s">
        <v>977</v>
      </c>
      <c r="H6130">
        <v>29</v>
      </c>
    </row>
    <row r="6131" spans="2:8" x14ac:dyDescent="0.3">
      <c r="B6131" t="s">
        <v>1519</v>
      </c>
      <c r="C6131" t="s">
        <v>1520</v>
      </c>
      <c r="D6131" t="s">
        <v>1523</v>
      </c>
      <c r="E6131" t="s">
        <v>982</v>
      </c>
      <c r="F6131" t="s">
        <v>998</v>
      </c>
      <c r="G6131" t="s">
        <v>977</v>
      </c>
      <c r="H6131">
        <v>20</v>
      </c>
    </row>
    <row r="6132" spans="2:8" x14ac:dyDescent="0.3">
      <c r="B6132" t="s">
        <v>1519</v>
      </c>
      <c r="C6132" t="s">
        <v>1520</v>
      </c>
      <c r="D6132" t="s">
        <v>1523</v>
      </c>
      <c r="E6132" t="s">
        <v>975</v>
      </c>
      <c r="F6132" t="s">
        <v>998</v>
      </c>
      <c r="G6132" t="s">
        <v>987</v>
      </c>
      <c r="H6132">
        <v>5</v>
      </c>
    </row>
    <row r="6133" spans="2:8" x14ac:dyDescent="0.3">
      <c r="B6133" t="s">
        <v>1519</v>
      </c>
      <c r="C6133" t="s">
        <v>1520</v>
      </c>
      <c r="D6133" t="s">
        <v>1523</v>
      </c>
      <c r="E6133" t="s">
        <v>982</v>
      </c>
      <c r="F6133" t="s">
        <v>998</v>
      </c>
      <c r="G6133" t="s">
        <v>987</v>
      </c>
      <c r="H6133">
        <v>8</v>
      </c>
    </row>
    <row r="6134" spans="2:8" x14ac:dyDescent="0.3">
      <c r="B6134" t="s">
        <v>1519</v>
      </c>
      <c r="C6134" t="s">
        <v>1520</v>
      </c>
      <c r="D6134" t="s">
        <v>1523</v>
      </c>
      <c r="E6134" t="s">
        <v>975</v>
      </c>
      <c r="F6134" t="s">
        <v>998</v>
      </c>
      <c r="G6134" t="s">
        <v>995</v>
      </c>
      <c r="H6134">
        <v>85</v>
      </c>
    </row>
    <row r="6135" spans="2:8" x14ac:dyDescent="0.3">
      <c r="B6135" t="s">
        <v>1519</v>
      </c>
      <c r="C6135" t="s">
        <v>1520</v>
      </c>
      <c r="D6135" t="s">
        <v>1523</v>
      </c>
      <c r="E6135" t="s">
        <v>982</v>
      </c>
      <c r="F6135" t="s">
        <v>998</v>
      </c>
      <c r="G6135" t="s">
        <v>995</v>
      </c>
      <c r="H6135">
        <v>94</v>
      </c>
    </row>
    <row r="6136" spans="2:8" x14ac:dyDescent="0.3">
      <c r="B6136" t="s">
        <v>1519</v>
      </c>
      <c r="C6136" t="s">
        <v>1520</v>
      </c>
      <c r="D6136" t="s">
        <v>1524</v>
      </c>
      <c r="E6136" t="s">
        <v>975</v>
      </c>
      <c r="F6136" t="s">
        <v>976</v>
      </c>
      <c r="G6136" t="s">
        <v>977</v>
      </c>
      <c r="H6136">
        <v>713</v>
      </c>
    </row>
    <row r="6137" spans="2:8" x14ac:dyDescent="0.3">
      <c r="B6137" t="s">
        <v>1519</v>
      </c>
      <c r="C6137" t="s">
        <v>1520</v>
      </c>
      <c r="D6137" t="s">
        <v>1524</v>
      </c>
      <c r="E6137" t="s">
        <v>982</v>
      </c>
      <c r="F6137" t="s">
        <v>976</v>
      </c>
      <c r="G6137" t="s">
        <v>977</v>
      </c>
      <c r="H6137">
        <v>652</v>
      </c>
    </row>
    <row r="6138" spans="2:8" x14ac:dyDescent="0.3">
      <c r="B6138" t="s">
        <v>1519</v>
      </c>
      <c r="C6138" t="s">
        <v>1520</v>
      </c>
      <c r="D6138" t="s">
        <v>1524</v>
      </c>
      <c r="E6138" t="s">
        <v>975</v>
      </c>
      <c r="F6138" t="s">
        <v>976</v>
      </c>
      <c r="G6138" t="s">
        <v>987</v>
      </c>
      <c r="H6138">
        <v>300</v>
      </c>
    </row>
    <row r="6139" spans="2:8" x14ac:dyDescent="0.3">
      <c r="B6139" t="s">
        <v>1519</v>
      </c>
      <c r="C6139" t="s">
        <v>1520</v>
      </c>
      <c r="D6139" t="s">
        <v>1524</v>
      </c>
      <c r="E6139" t="s">
        <v>982</v>
      </c>
      <c r="F6139" t="s">
        <v>976</v>
      </c>
      <c r="G6139" t="s">
        <v>987</v>
      </c>
      <c r="H6139">
        <v>291</v>
      </c>
    </row>
    <row r="6140" spans="2:8" x14ac:dyDescent="0.3">
      <c r="B6140" t="s">
        <v>1519</v>
      </c>
      <c r="C6140" t="s">
        <v>1520</v>
      </c>
      <c r="D6140" t="s">
        <v>1524</v>
      </c>
      <c r="E6140" t="s">
        <v>975</v>
      </c>
      <c r="F6140" t="s">
        <v>976</v>
      </c>
      <c r="G6140" t="s">
        <v>995</v>
      </c>
      <c r="H6140">
        <v>2353</v>
      </c>
    </row>
    <row r="6141" spans="2:8" x14ac:dyDescent="0.3">
      <c r="B6141" t="s">
        <v>1519</v>
      </c>
      <c r="C6141" t="s">
        <v>1520</v>
      </c>
      <c r="D6141" t="s">
        <v>1524</v>
      </c>
      <c r="E6141" t="s">
        <v>982</v>
      </c>
      <c r="F6141" t="s">
        <v>976</v>
      </c>
      <c r="G6141" t="s">
        <v>995</v>
      </c>
      <c r="H6141">
        <v>2557</v>
      </c>
    </row>
    <row r="6142" spans="2:8" x14ac:dyDescent="0.3">
      <c r="B6142" t="s">
        <v>1519</v>
      </c>
      <c r="C6142" t="s">
        <v>1520</v>
      </c>
      <c r="D6142" t="s">
        <v>1524</v>
      </c>
      <c r="E6142" t="s">
        <v>975</v>
      </c>
      <c r="F6142" t="s">
        <v>998</v>
      </c>
      <c r="G6142" t="s">
        <v>977</v>
      </c>
      <c r="H6142">
        <v>72</v>
      </c>
    </row>
    <row r="6143" spans="2:8" x14ac:dyDescent="0.3">
      <c r="B6143" t="s">
        <v>1519</v>
      </c>
      <c r="C6143" t="s">
        <v>1520</v>
      </c>
      <c r="D6143" t="s">
        <v>1524</v>
      </c>
      <c r="E6143" t="s">
        <v>982</v>
      </c>
      <c r="F6143" t="s">
        <v>998</v>
      </c>
      <c r="G6143" t="s">
        <v>977</v>
      </c>
      <c r="H6143">
        <v>65</v>
      </c>
    </row>
    <row r="6144" spans="2:8" x14ac:dyDescent="0.3">
      <c r="B6144" t="s">
        <v>1519</v>
      </c>
      <c r="C6144" t="s">
        <v>1520</v>
      </c>
      <c r="D6144" t="s">
        <v>1524</v>
      </c>
      <c r="E6144" t="s">
        <v>975</v>
      </c>
      <c r="F6144" t="s">
        <v>998</v>
      </c>
      <c r="G6144" t="s">
        <v>987</v>
      </c>
      <c r="H6144">
        <v>19</v>
      </c>
    </row>
    <row r="6145" spans="2:8" x14ac:dyDescent="0.3">
      <c r="B6145" t="s">
        <v>1519</v>
      </c>
      <c r="C6145" t="s">
        <v>1520</v>
      </c>
      <c r="D6145" t="s">
        <v>1524</v>
      </c>
      <c r="E6145" t="s">
        <v>982</v>
      </c>
      <c r="F6145" t="s">
        <v>998</v>
      </c>
      <c r="G6145" t="s">
        <v>987</v>
      </c>
      <c r="H6145">
        <v>22</v>
      </c>
    </row>
    <row r="6146" spans="2:8" x14ac:dyDescent="0.3">
      <c r="B6146" t="s">
        <v>1519</v>
      </c>
      <c r="C6146" t="s">
        <v>1520</v>
      </c>
      <c r="D6146" t="s">
        <v>1524</v>
      </c>
      <c r="E6146" t="s">
        <v>975</v>
      </c>
      <c r="F6146" t="s">
        <v>998</v>
      </c>
      <c r="G6146" t="s">
        <v>995</v>
      </c>
      <c r="H6146">
        <v>470</v>
      </c>
    </row>
    <row r="6147" spans="2:8" x14ac:dyDescent="0.3">
      <c r="B6147" t="s">
        <v>1519</v>
      </c>
      <c r="C6147" t="s">
        <v>1520</v>
      </c>
      <c r="D6147" t="s">
        <v>1524</v>
      </c>
      <c r="E6147" t="s">
        <v>982</v>
      </c>
      <c r="F6147" t="s">
        <v>998</v>
      </c>
      <c r="G6147" t="s">
        <v>995</v>
      </c>
      <c r="H6147">
        <v>349</v>
      </c>
    </row>
    <row r="6148" spans="2:8" x14ac:dyDescent="0.3">
      <c r="B6148" t="s">
        <v>1519</v>
      </c>
      <c r="C6148" t="s">
        <v>1525</v>
      </c>
      <c r="D6148" t="s">
        <v>1525</v>
      </c>
      <c r="E6148" t="s">
        <v>975</v>
      </c>
      <c r="F6148" t="s">
        <v>976</v>
      </c>
      <c r="G6148" t="s">
        <v>977</v>
      </c>
      <c r="H6148">
        <v>1473</v>
      </c>
    </row>
    <row r="6149" spans="2:8" x14ac:dyDescent="0.3">
      <c r="B6149" t="s">
        <v>1519</v>
      </c>
      <c r="C6149" t="s">
        <v>1525</v>
      </c>
      <c r="D6149" t="s">
        <v>1525</v>
      </c>
      <c r="E6149" t="s">
        <v>982</v>
      </c>
      <c r="F6149" t="s">
        <v>976</v>
      </c>
      <c r="G6149" t="s">
        <v>977</v>
      </c>
      <c r="H6149">
        <v>1412</v>
      </c>
    </row>
    <row r="6150" spans="2:8" x14ac:dyDescent="0.3">
      <c r="B6150" t="s">
        <v>1519</v>
      </c>
      <c r="C6150" t="s">
        <v>1525</v>
      </c>
      <c r="D6150" t="s">
        <v>1525</v>
      </c>
      <c r="E6150" t="s">
        <v>975</v>
      </c>
      <c r="F6150" t="s">
        <v>976</v>
      </c>
      <c r="G6150" t="s">
        <v>987</v>
      </c>
      <c r="H6150">
        <v>602</v>
      </c>
    </row>
    <row r="6151" spans="2:8" x14ac:dyDescent="0.3">
      <c r="B6151" t="s">
        <v>1519</v>
      </c>
      <c r="C6151" t="s">
        <v>1525</v>
      </c>
      <c r="D6151" t="s">
        <v>1525</v>
      </c>
      <c r="E6151" t="s">
        <v>982</v>
      </c>
      <c r="F6151" t="s">
        <v>976</v>
      </c>
      <c r="G6151" t="s">
        <v>987</v>
      </c>
      <c r="H6151">
        <v>645</v>
      </c>
    </row>
    <row r="6152" spans="2:8" x14ac:dyDescent="0.3">
      <c r="B6152" t="s">
        <v>1519</v>
      </c>
      <c r="C6152" t="s">
        <v>1525</v>
      </c>
      <c r="D6152" t="s">
        <v>1525</v>
      </c>
      <c r="E6152" t="s">
        <v>975</v>
      </c>
      <c r="F6152" t="s">
        <v>976</v>
      </c>
      <c r="G6152" t="s">
        <v>995</v>
      </c>
      <c r="H6152">
        <v>4954</v>
      </c>
    </row>
    <row r="6153" spans="2:8" x14ac:dyDescent="0.3">
      <c r="B6153" t="s">
        <v>1519</v>
      </c>
      <c r="C6153" t="s">
        <v>1525</v>
      </c>
      <c r="D6153" t="s">
        <v>1525</v>
      </c>
      <c r="E6153" t="s">
        <v>982</v>
      </c>
      <c r="F6153" t="s">
        <v>976</v>
      </c>
      <c r="G6153" t="s">
        <v>995</v>
      </c>
      <c r="H6153">
        <v>5199</v>
      </c>
    </row>
    <row r="6154" spans="2:8" x14ac:dyDescent="0.3">
      <c r="B6154" t="s">
        <v>1519</v>
      </c>
      <c r="C6154" t="s">
        <v>1525</v>
      </c>
      <c r="D6154" t="s">
        <v>1525</v>
      </c>
      <c r="E6154" t="s">
        <v>975</v>
      </c>
      <c r="F6154" t="s">
        <v>998</v>
      </c>
      <c r="G6154" t="s">
        <v>977</v>
      </c>
      <c r="H6154">
        <v>53</v>
      </c>
    </row>
    <row r="6155" spans="2:8" x14ac:dyDescent="0.3">
      <c r="B6155" t="s">
        <v>1519</v>
      </c>
      <c r="C6155" t="s">
        <v>1525</v>
      </c>
      <c r="D6155" t="s">
        <v>1525</v>
      </c>
      <c r="E6155" t="s">
        <v>982</v>
      </c>
      <c r="F6155" t="s">
        <v>998</v>
      </c>
      <c r="G6155" t="s">
        <v>977</v>
      </c>
      <c r="H6155">
        <v>42</v>
      </c>
    </row>
    <row r="6156" spans="2:8" x14ac:dyDescent="0.3">
      <c r="B6156" t="s">
        <v>1519</v>
      </c>
      <c r="C6156" t="s">
        <v>1525</v>
      </c>
      <c r="D6156" t="s">
        <v>1525</v>
      </c>
      <c r="E6156" t="s">
        <v>975</v>
      </c>
      <c r="F6156" t="s">
        <v>998</v>
      </c>
      <c r="G6156" t="s">
        <v>987</v>
      </c>
      <c r="H6156">
        <v>20</v>
      </c>
    </row>
    <row r="6157" spans="2:8" x14ac:dyDescent="0.3">
      <c r="B6157" t="s">
        <v>1519</v>
      </c>
      <c r="C6157" t="s">
        <v>1525</v>
      </c>
      <c r="D6157" t="s">
        <v>1525</v>
      </c>
      <c r="E6157" t="s">
        <v>982</v>
      </c>
      <c r="F6157" t="s">
        <v>998</v>
      </c>
      <c r="G6157" t="s">
        <v>987</v>
      </c>
      <c r="H6157">
        <v>21</v>
      </c>
    </row>
    <row r="6158" spans="2:8" x14ac:dyDescent="0.3">
      <c r="B6158" t="s">
        <v>1519</v>
      </c>
      <c r="C6158" t="s">
        <v>1525</v>
      </c>
      <c r="D6158" t="s">
        <v>1525</v>
      </c>
      <c r="E6158" t="s">
        <v>975</v>
      </c>
      <c r="F6158" t="s">
        <v>998</v>
      </c>
      <c r="G6158" t="s">
        <v>995</v>
      </c>
      <c r="H6158">
        <v>346</v>
      </c>
    </row>
    <row r="6159" spans="2:8" x14ac:dyDescent="0.3">
      <c r="B6159" t="s">
        <v>1519</v>
      </c>
      <c r="C6159" t="s">
        <v>1525</v>
      </c>
      <c r="D6159" t="s">
        <v>1525</v>
      </c>
      <c r="E6159" t="s">
        <v>982</v>
      </c>
      <c r="F6159" t="s">
        <v>998</v>
      </c>
      <c r="G6159" t="s">
        <v>995</v>
      </c>
      <c r="H6159">
        <v>292</v>
      </c>
    </row>
    <row r="6160" spans="2:8" x14ac:dyDescent="0.3">
      <c r="B6160" t="s">
        <v>1519</v>
      </c>
      <c r="C6160" t="s">
        <v>1525</v>
      </c>
      <c r="D6160" t="s">
        <v>1526</v>
      </c>
      <c r="E6160" t="s">
        <v>975</v>
      </c>
      <c r="F6160" t="s">
        <v>976</v>
      </c>
      <c r="G6160" t="s">
        <v>977</v>
      </c>
      <c r="H6160">
        <v>337</v>
      </c>
    </row>
    <row r="6161" spans="2:8" x14ac:dyDescent="0.3">
      <c r="B6161" t="s">
        <v>1519</v>
      </c>
      <c r="C6161" t="s">
        <v>1525</v>
      </c>
      <c r="D6161" t="s">
        <v>1526</v>
      </c>
      <c r="E6161" t="s">
        <v>982</v>
      </c>
      <c r="F6161" t="s">
        <v>976</v>
      </c>
      <c r="G6161" t="s">
        <v>977</v>
      </c>
      <c r="H6161">
        <v>328</v>
      </c>
    </row>
    <row r="6162" spans="2:8" x14ac:dyDescent="0.3">
      <c r="B6162" t="s">
        <v>1519</v>
      </c>
      <c r="C6162" t="s">
        <v>1525</v>
      </c>
      <c r="D6162" t="s">
        <v>1526</v>
      </c>
      <c r="E6162" t="s">
        <v>975</v>
      </c>
      <c r="F6162" t="s">
        <v>976</v>
      </c>
      <c r="G6162" t="s">
        <v>987</v>
      </c>
      <c r="H6162">
        <v>135</v>
      </c>
    </row>
    <row r="6163" spans="2:8" x14ac:dyDescent="0.3">
      <c r="B6163" t="s">
        <v>1519</v>
      </c>
      <c r="C6163" t="s">
        <v>1525</v>
      </c>
      <c r="D6163" t="s">
        <v>1526</v>
      </c>
      <c r="E6163" t="s">
        <v>982</v>
      </c>
      <c r="F6163" t="s">
        <v>976</v>
      </c>
      <c r="G6163" t="s">
        <v>987</v>
      </c>
      <c r="H6163">
        <v>127</v>
      </c>
    </row>
    <row r="6164" spans="2:8" x14ac:dyDescent="0.3">
      <c r="B6164" t="s">
        <v>1519</v>
      </c>
      <c r="C6164" t="s">
        <v>1525</v>
      </c>
      <c r="D6164" t="s">
        <v>1526</v>
      </c>
      <c r="E6164" t="s">
        <v>975</v>
      </c>
      <c r="F6164" t="s">
        <v>976</v>
      </c>
      <c r="G6164" t="s">
        <v>995</v>
      </c>
      <c r="H6164">
        <v>1106</v>
      </c>
    </row>
    <row r="6165" spans="2:8" x14ac:dyDescent="0.3">
      <c r="B6165" t="s">
        <v>1519</v>
      </c>
      <c r="C6165" t="s">
        <v>1525</v>
      </c>
      <c r="D6165" t="s">
        <v>1526</v>
      </c>
      <c r="E6165" t="s">
        <v>982</v>
      </c>
      <c r="F6165" t="s">
        <v>976</v>
      </c>
      <c r="G6165" t="s">
        <v>995</v>
      </c>
      <c r="H6165">
        <v>1090</v>
      </c>
    </row>
    <row r="6166" spans="2:8" x14ac:dyDescent="0.3">
      <c r="B6166" t="s">
        <v>1519</v>
      </c>
      <c r="C6166" t="s">
        <v>1525</v>
      </c>
      <c r="D6166" t="s">
        <v>1526</v>
      </c>
      <c r="E6166" t="s">
        <v>975</v>
      </c>
      <c r="F6166" t="s">
        <v>998</v>
      </c>
      <c r="G6166" t="s">
        <v>977</v>
      </c>
      <c r="H6166">
        <v>3</v>
      </c>
    </row>
    <row r="6167" spans="2:8" x14ac:dyDescent="0.3">
      <c r="B6167" t="s">
        <v>1519</v>
      </c>
      <c r="C6167" t="s">
        <v>1525</v>
      </c>
      <c r="D6167" t="s">
        <v>1526</v>
      </c>
      <c r="E6167" t="s">
        <v>982</v>
      </c>
      <c r="F6167" t="s">
        <v>998</v>
      </c>
      <c r="G6167" t="s">
        <v>977</v>
      </c>
      <c r="H6167">
        <v>6</v>
      </c>
    </row>
    <row r="6168" spans="2:8" x14ac:dyDescent="0.3">
      <c r="B6168" t="s">
        <v>1519</v>
      </c>
      <c r="C6168" t="s">
        <v>1525</v>
      </c>
      <c r="D6168" t="s">
        <v>1526</v>
      </c>
      <c r="E6168" t="s">
        <v>975</v>
      </c>
      <c r="F6168" t="s">
        <v>998</v>
      </c>
      <c r="G6168" t="s">
        <v>987</v>
      </c>
      <c r="H6168">
        <v>0</v>
      </c>
    </row>
    <row r="6169" spans="2:8" x14ac:dyDescent="0.3">
      <c r="B6169" t="s">
        <v>1519</v>
      </c>
      <c r="C6169" t="s">
        <v>1525</v>
      </c>
      <c r="D6169" t="s">
        <v>1526</v>
      </c>
      <c r="E6169" t="s">
        <v>982</v>
      </c>
      <c r="F6169" t="s">
        <v>998</v>
      </c>
      <c r="G6169" t="s">
        <v>987</v>
      </c>
      <c r="H6169">
        <v>1</v>
      </c>
    </row>
    <row r="6170" spans="2:8" x14ac:dyDescent="0.3">
      <c r="B6170" t="s">
        <v>1519</v>
      </c>
      <c r="C6170" t="s">
        <v>1525</v>
      </c>
      <c r="D6170" t="s">
        <v>1526</v>
      </c>
      <c r="E6170" t="s">
        <v>975</v>
      </c>
      <c r="F6170" t="s">
        <v>998</v>
      </c>
      <c r="G6170" t="s">
        <v>995</v>
      </c>
      <c r="H6170">
        <v>19</v>
      </c>
    </row>
    <row r="6171" spans="2:8" x14ac:dyDescent="0.3">
      <c r="B6171" t="s">
        <v>1519</v>
      </c>
      <c r="C6171" t="s">
        <v>1525</v>
      </c>
      <c r="D6171" t="s">
        <v>1526</v>
      </c>
      <c r="E6171" t="s">
        <v>982</v>
      </c>
      <c r="F6171" t="s">
        <v>998</v>
      </c>
      <c r="G6171" t="s">
        <v>995</v>
      </c>
      <c r="H6171">
        <v>24</v>
      </c>
    </row>
    <row r="6172" spans="2:8" x14ac:dyDescent="0.3">
      <c r="B6172" t="s">
        <v>1519</v>
      </c>
      <c r="C6172" t="s">
        <v>1525</v>
      </c>
      <c r="D6172" t="s">
        <v>1527</v>
      </c>
      <c r="E6172" t="s">
        <v>975</v>
      </c>
      <c r="F6172" t="s">
        <v>976</v>
      </c>
      <c r="G6172" t="s">
        <v>977</v>
      </c>
      <c r="H6172">
        <v>209</v>
      </c>
    </row>
    <row r="6173" spans="2:8" x14ac:dyDescent="0.3">
      <c r="B6173" t="s">
        <v>1519</v>
      </c>
      <c r="C6173" t="s">
        <v>1525</v>
      </c>
      <c r="D6173" t="s">
        <v>1527</v>
      </c>
      <c r="E6173" t="s">
        <v>982</v>
      </c>
      <c r="F6173" t="s">
        <v>976</v>
      </c>
      <c r="G6173" t="s">
        <v>977</v>
      </c>
      <c r="H6173">
        <v>259</v>
      </c>
    </row>
    <row r="6174" spans="2:8" x14ac:dyDescent="0.3">
      <c r="B6174" t="s">
        <v>1519</v>
      </c>
      <c r="C6174" t="s">
        <v>1525</v>
      </c>
      <c r="D6174" t="s">
        <v>1527</v>
      </c>
      <c r="E6174" t="s">
        <v>975</v>
      </c>
      <c r="F6174" t="s">
        <v>976</v>
      </c>
      <c r="G6174" t="s">
        <v>987</v>
      </c>
      <c r="H6174">
        <v>84</v>
      </c>
    </row>
    <row r="6175" spans="2:8" x14ac:dyDescent="0.3">
      <c r="B6175" t="s">
        <v>1519</v>
      </c>
      <c r="C6175" t="s">
        <v>1525</v>
      </c>
      <c r="D6175" t="s">
        <v>1527</v>
      </c>
      <c r="E6175" t="s">
        <v>982</v>
      </c>
      <c r="F6175" t="s">
        <v>976</v>
      </c>
      <c r="G6175" t="s">
        <v>987</v>
      </c>
      <c r="H6175">
        <v>103</v>
      </c>
    </row>
    <row r="6176" spans="2:8" x14ac:dyDescent="0.3">
      <c r="B6176" t="s">
        <v>1519</v>
      </c>
      <c r="C6176" t="s">
        <v>1525</v>
      </c>
      <c r="D6176" t="s">
        <v>1527</v>
      </c>
      <c r="E6176" t="s">
        <v>975</v>
      </c>
      <c r="F6176" t="s">
        <v>976</v>
      </c>
      <c r="G6176" t="s">
        <v>995</v>
      </c>
      <c r="H6176">
        <v>744</v>
      </c>
    </row>
    <row r="6177" spans="2:8" x14ac:dyDescent="0.3">
      <c r="B6177" t="s">
        <v>1519</v>
      </c>
      <c r="C6177" t="s">
        <v>1525</v>
      </c>
      <c r="D6177" t="s">
        <v>1527</v>
      </c>
      <c r="E6177" t="s">
        <v>982</v>
      </c>
      <c r="F6177" t="s">
        <v>976</v>
      </c>
      <c r="G6177" t="s">
        <v>995</v>
      </c>
      <c r="H6177">
        <v>718</v>
      </c>
    </row>
    <row r="6178" spans="2:8" x14ac:dyDescent="0.3">
      <c r="B6178" t="s">
        <v>1519</v>
      </c>
      <c r="C6178" t="s">
        <v>1525</v>
      </c>
      <c r="D6178" t="s">
        <v>1527</v>
      </c>
      <c r="E6178" t="s">
        <v>975</v>
      </c>
      <c r="F6178" t="s">
        <v>998</v>
      </c>
      <c r="G6178" t="s">
        <v>977</v>
      </c>
      <c r="H6178">
        <v>9</v>
      </c>
    </row>
    <row r="6179" spans="2:8" x14ac:dyDescent="0.3">
      <c r="B6179" t="s">
        <v>1519</v>
      </c>
      <c r="C6179" t="s">
        <v>1525</v>
      </c>
      <c r="D6179" t="s">
        <v>1527</v>
      </c>
      <c r="E6179" t="s">
        <v>982</v>
      </c>
      <c r="F6179" t="s">
        <v>998</v>
      </c>
      <c r="G6179" t="s">
        <v>977</v>
      </c>
      <c r="H6179">
        <v>9</v>
      </c>
    </row>
    <row r="6180" spans="2:8" x14ac:dyDescent="0.3">
      <c r="B6180" t="s">
        <v>1519</v>
      </c>
      <c r="C6180" t="s">
        <v>1525</v>
      </c>
      <c r="D6180" t="s">
        <v>1527</v>
      </c>
      <c r="E6180" t="s">
        <v>975</v>
      </c>
      <c r="F6180" t="s">
        <v>998</v>
      </c>
      <c r="G6180" t="s">
        <v>987</v>
      </c>
      <c r="H6180">
        <v>5</v>
      </c>
    </row>
    <row r="6181" spans="2:8" x14ac:dyDescent="0.3">
      <c r="B6181" t="s">
        <v>1519</v>
      </c>
      <c r="C6181" t="s">
        <v>1525</v>
      </c>
      <c r="D6181" t="s">
        <v>1527</v>
      </c>
      <c r="E6181" t="s">
        <v>982</v>
      </c>
      <c r="F6181" t="s">
        <v>998</v>
      </c>
      <c r="G6181" t="s">
        <v>987</v>
      </c>
      <c r="H6181">
        <v>6</v>
      </c>
    </row>
    <row r="6182" spans="2:8" x14ac:dyDescent="0.3">
      <c r="B6182" t="s">
        <v>1519</v>
      </c>
      <c r="C6182" t="s">
        <v>1525</v>
      </c>
      <c r="D6182" t="s">
        <v>1527</v>
      </c>
      <c r="E6182" t="s">
        <v>975</v>
      </c>
      <c r="F6182" t="s">
        <v>998</v>
      </c>
      <c r="G6182" t="s">
        <v>995</v>
      </c>
      <c r="H6182">
        <v>47</v>
      </c>
    </row>
    <row r="6183" spans="2:8" x14ac:dyDescent="0.3">
      <c r="B6183" t="s">
        <v>1519</v>
      </c>
      <c r="C6183" t="s">
        <v>1525</v>
      </c>
      <c r="D6183" t="s">
        <v>1527</v>
      </c>
      <c r="E6183" t="s">
        <v>982</v>
      </c>
      <c r="F6183" t="s">
        <v>998</v>
      </c>
      <c r="G6183" t="s">
        <v>995</v>
      </c>
      <c r="H6183">
        <v>43</v>
      </c>
    </row>
    <row r="6184" spans="2:8" x14ac:dyDescent="0.3">
      <c r="B6184" t="s">
        <v>1519</v>
      </c>
      <c r="C6184" t="s">
        <v>1525</v>
      </c>
      <c r="D6184" t="s">
        <v>1528</v>
      </c>
      <c r="E6184" t="s">
        <v>975</v>
      </c>
      <c r="F6184" t="s">
        <v>976</v>
      </c>
      <c r="G6184" t="s">
        <v>977</v>
      </c>
      <c r="H6184">
        <v>444</v>
      </c>
    </row>
    <row r="6185" spans="2:8" x14ac:dyDescent="0.3">
      <c r="B6185" t="s">
        <v>1519</v>
      </c>
      <c r="C6185" t="s">
        <v>1525</v>
      </c>
      <c r="D6185" t="s">
        <v>1528</v>
      </c>
      <c r="E6185" t="s">
        <v>982</v>
      </c>
      <c r="F6185" t="s">
        <v>976</v>
      </c>
      <c r="G6185" t="s">
        <v>977</v>
      </c>
      <c r="H6185">
        <v>406</v>
      </c>
    </row>
    <row r="6186" spans="2:8" x14ac:dyDescent="0.3">
      <c r="B6186" t="s">
        <v>1519</v>
      </c>
      <c r="C6186" t="s">
        <v>1525</v>
      </c>
      <c r="D6186" t="s">
        <v>1528</v>
      </c>
      <c r="E6186" t="s">
        <v>975</v>
      </c>
      <c r="F6186" t="s">
        <v>976</v>
      </c>
      <c r="G6186" t="s">
        <v>987</v>
      </c>
      <c r="H6186">
        <v>200</v>
      </c>
    </row>
    <row r="6187" spans="2:8" x14ac:dyDescent="0.3">
      <c r="B6187" t="s">
        <v>1519</v>
      </c>
      <c r="C6187" t="s">
        <v>1525</v>
      </c>
      <c r="D6187" t="s">
        <v>1528</v>
      </c>
      <c r="E6187" t="s">
        <v>982</v>
      </c>
      <c r="F6187" t="s">
        <v>976</v>
      </c>
      <c r="G6187" t="s">
        <v>987</v>
      </c>
      <c r="H6187">
        <v>210</v>
      </c>
    </row>
    <row r="6188" spans="2:8" x14ac:dyDescent="0.3">
      <c r="B6188" t="s">
        <v>1519</v>
      </c>
      <c r="C6188" t="s">
        <v>1525</v>
      </c>
      <c r="D6188" t="s">
        <v>1528</v>
      </c>
      <c r="E6188" t="s">
        <v>975</v>
      </c>
      <c r="F6188" t="s">
        <v>976</v>
      </c>
      <c r="G6188" t="s">
        <v>995</v>
      </c>
      <c r="H6188">
        <v>1761</v>
      </c>
    </row>
    <row r="6189" spans="2:8" x14ac:dyDescent="0.3">
      <c r="B6189" t="s">
        <v>1519</v>
      </c>
      <c r="C6189" t="s">
        <v>1525</v>
      </c>
      <c r="D6189" t="s">
        <v>1528</v>
      </c>
      <c r="E6189" t="s">
        <v>982</v>
      </c>
      <c r="F6189" t="s">
        <v>976</v>
      </c>
      <c r="G6189" t="s">
        <v>995</v>
      </c>
      <c r="H6189">
        <v>1745</v>
      </c>
    </row>
    <row r="6190" spans="2:8" x14ac:dyDescent="0.3">
      <c r="B6190" t="s">
        <v>1519</v>
      </c>
      <c r="C6190" t="s">
        <v>1525</v>
      </c>
      <c r="D6190" t="s">
        <v>1528</v>
      </c>
      <c r="E6190" t="s">
        <v>975</v>
      </c>
      <c r="F6190" t="s">
        <v>998</v>
      </c>
      <c r="G6190" t="s">
        <v>977</v>
      </c>
      <c r="H6190">
        <v>14</v>
      </c>
    </row>
    <row r="6191" spans="2:8" x14ac:dyDescent="0.3">
      <c r="B6191" t="s">
        <v>1519</v>
      </c>
      <c r="C6191" t="s">
        <v>1525</v>
      </c>
      <c r="D6191" t="s">
        <v>1528</v>
      </c>
      <c r="E6191" t="s">
        <v>982</v>
      </c>
      <c r="F6191" t="s">
        <v>998</v>
      </c>
      <c r="G6191" t="s">
        <v>977</v>
      </c>
      <c r="H6191">
        <v>12</v>
      </c>
    </row>
    <row r="6192" spans="2:8" x14ac:dyDescent="0.3">
      <c r="B6192" t="s">
        <v>1519</v>
      </c>
      <c r="C6192" t="s">
        <v>1525</v>
      </c>
      <c r="D6192" t="s">
        <v>1528</v>
      </c>
      <c r="E6192" t="s">
        <v>975</v>
      </c>
      <c r="F6192" t="s">
        <v>998</v>
      </c>
      <c r="G6192" t="s">
        <v>987</v>
      </c>
      <c r="H6192">
        <v>3</v>
      </c>
    </row>
    <row r="6193" spans="2:8" x14ac:dyDescent="0.3">
      <c r="B6193" t="s">
        <v>1519</v>
      </c>
      <c r="C6193" t="s">
        <v>1525</v>
      </c>
      <c r="D6193" t="s">
        <v>1528</v>
      </c>
      <c r="E6193" t="s">
        <v>982</v>
      </c>
      <c r="F6193" t="s">
        <v>998</v>
      </c>
      <c r="G6193" t="s">
        <v>987</v>
      </c>
      <c r="H6193">
        <v>4</v>
      </c>
    </row>
    <row r="6194" spans="2:8" x14ac:dyDescent="0.3">
      <c r="B6194" t="s">
        <v>1519</v>
      </c>
      <c r="C6194" t="s">
        <v>1525</v>
      </c>
      <c r="D6194" t="s">
        <v>1528</v>
      </c>
      <c r="E6194" t="s">
        <v>975</v>
      </c>
      <c r="F6194" t="s">
        <v>998</v>
      </c>
      <c r="G6194" t="s">
        <v>995</v>
      </c>
      <c r="H6194">
        <v>126</v>
      </c>
    </row>
    <row r="6195" spans="2:8" x14ac:dyDescent="0.3">
      <c r="B6195" t="s">
        <v>1519</v>
      </c>
      <c r="C6195" t="s">
        <v>1525</v>
      </c>
      <c r="D6195" t="s">
        <v>1528</v>
      </c>
      <c r="E6195" t="s">
        <v>982</v>
      </c>
      <c r="F6195" t="s">
        <v>998</v>
      </c>
      <c r="G6195" t="s">
        <v>995</v>
      </c>
      <c r="H6195">
        <v>104</v>
      </c>
    </row>
    <row r="6196" spans="2:8" x14ac:dyDescent="0.3">
      <c r="B6196" t="s">
        <v>1519</v>
      </c>
      <c r="C6196" t="s">
        <v>1525</v>
      </c>
      <c r="D6196" t="s">
        <v>1529</v>
      </c>
      <c r="E6196" t="s">
        <v>975</v>
      </c>
      <c r="F6196" t="s">
        <v>976</v>
      </c>
      <c r="G6196" t="s">
        <v>977</v>
      </c>
      <c r="H6196">
        <v>677</v>
      </c>
    </row>
    <row r="6197" spans="2:8" x14ac:dyDescent="0.3">
      <c r="B6197" t="s">
        <v>1519</v>
      </c>
      <c r="C6197" t="s">
        <v>1525</v>
      </c>
      <c r="D6197" t="s">
        <v>1529</v>
      </c>
      <c r="E6197" t="s">
        <v>982</v>
      </c>
      <c r="F6197" t="s">
        <v>976</v>
      </c>
      <c r="G6197" t="s">
        <v>977</v>
      </c>
      <c r="H6197">
        <v>633</v>
      </c>
    </row>
    <row r="6198" spans="2:8" x14ac:dyDescent="0.3">
      <c r="B6198" t="s">
        <v>1519</v>
      </c>
      <c r="C6198" t="s">
        <v>1525</v>
      </c>
      <c r="D6198" t="s">
        <v>1529</v>
      </c>
      <c r="E6198" t="s">
        <v>975</v>
      </c>
      <c r="F6198" t="s">
        <v>976</v>
      </c>
      <c r="G6198" t="s">
        <v>987</v>
      </c>
      <c r="H6198">
        <v>289</v>
      </c>
    </row>
    <row r="6199" spans="2:8" x14ac:dyDescent="0.3">
      <c r="B6199" t="s">
        <v>1519</v>
      </c>
      <c r="C6199" t="s">
        <v>1525</v>
      </c>
      <c r="D6199" t="s">
        <v>1529</v>
      </c>
      <c r="E6199" t="s">
        <v>982</v>
      </c>
      <c r="F6199" t="s">
        <v>976</v>
      </c>
      <c r="G6199" t="s">
        <v>987</v>
      </c>
      <c r="H6199">
        <v>290</v>
      </c>
    </row>
    <row r="6200" spans="2:8" x14ac:dyDescent="0.3">
      <c r="B6200" t="s">
        <v>1519</v>
      </c>
      <c r="C6200" t="s">
        <v>1525</v>
      </c>
      <c r="D6200" t="s">
        <v>1529</v>
      </c>
      <c r="E6200" t="s">
        <v>975</v>
      </c>
      <c r="F6200" t="s">
        <v>976</v>
      </c>
      <c r="G6200" t="s">
        <v>995</v>
      </c>
      <c r="H6200">
        <v>2629</v>
      </c>
    </row>
    <row r="6201" spans="2:8" x14ac:dyDescent="0.3">
      <c r="B6201" t="s">
        <v>1519</v>
      </c>
      <c r="C6201" t="s">
        <v>1525</v>
      </c>
      <c r="D6201" t="s">
        <v>1529</v>
      </c>
      <c r="E6201" t="s">
        <v>982</v>
      </c>
      <c r="F6201" t="s">
        <v>976</v>
      </c>
      <c r="G6201" t="s">
        <v>995</v>
      </c>
      <c r="H6201">
        <v>2686</v>
      </c>
    </row>
    <row r="6202" spans="2:8" x14ac:dyDescent="0.3">
      <c r="B6202" t="s">
        <v>1519</v>
      </c>
      <c r="C6202" t="s">
        <v>1525</v>
      </c>
      <c r="D6202" t="s">
        <v>1529</v>
      </c>
      <c r="E6202" t="s">
        <v>975</v>
      </c>
      <c r="F6202" t="s">
        <v>998</v>
      </c>
      <c r="G6202" t="s">
        <v>977</v>
      </c>
      <c r="H6202">
        <v>25</v>
      </c>
    </row>
    <row r="6203" spans="2:8" x14ac:dyDescent="0.3">
      <c r="B6203" t="s">
        <v>1519</v>
      </c>
      <c r="C6203" t="s">
        <v>1525</v>
      </c>
      <c r="D6203" t="s">
        <v>1529</v>
      </c>
      <c r="E6203" t="s">
        <v>982</v>
      </c>
      <c r="F6203" t="s">
        <v>998</v>
      </c>
      <c r="G6203" t="s">
        <v>977</v>
      </c>
      <c r="H6203">
        <v>15</v>
      </c>
    </row>
    <row r="6204" spans="2:8" x14ac:dyDescent="0.3">
      <c r="B6204" t="s">
        <v>1519</v>
      </c>
      <c r="C6204" t="s">
        <v>1525</v>
      </c>
      <c r="D6204" t="s">
        <v>1529</v>
      </c>
      <c r="E6204" t="s">
        <v>975</v>
      </c>
      <c r="F6204" t="s">
        <v>998</v>
      </c>
      <c r="G6204" t="s">
        <v>987</v>
      </c>
      <c r="H6204">
        <v>2</v>
      </c>
    </row>
    <row r="6205" spans="2:8" x14ac:dyDescent="0.3">
      <c r="B6205" t="s">
        <v>1519</v>
      </c>
      <c r="C6205" t="s">
        <v>1525</v>
      </c>
      <c r="D6205" t="s">
        <v>1529</v>
      </c>
      <c r="E6205" t="s">
        <v>982</v>
      </c>
      <c r="F6205" t="s">
        <v>998</v>
      </c>
      <c r="G6205" t="s">
        <v>987</v>
      </c>
      <c r="H6205">
        <v>4</v>
      </c>
    </row>
    <row r="6206" spans="2:8" x14ac:dyDescent="0.3">
      <c r="B6206" t="s">
        <v>1519</v>
      </c>
      <c r="C6206" t="s">
        <v>1525</v>
      </c>
      <c r="D6206" t="s">
        <v>1529</v>
      </c>
      <c r="E6206" t="s">
        <v>975</v>
      </c>
      <c r="F6206" t="s">
        <v>998</v>
      </c>
      <c r="G6206" t="s">
        <v>995</v>
      </c>
      <c r="H6206">
        <v>152</v>
      </c>
    </row>
    <row r="6207" spans="2:8" x14ac:dyDescent="0.3">
      <c r="B6207" t="s">
        <v>1519</v>
      </c>
      <c r="C6207" t="s">
        <v>1525</v>
      </c>
      <c r="D6207" t="s">
        <v>1529</v>
      </c>
      <c r="E6207" t="s">
        <v>982</v>
      </c>
      <c r="F6207" t="s">
        <v>998</v>
      </c>
      <c r="G6207" t="s">
        <v>995</v>
      </c>
      <c r="H6207">
        <v>134</v>
      </c>
    </row>
    <row r="6208" spans="2:8" x14ac:dyDescent="0.3">
      <c r="B6208" t="s">
        <v>1519</v>
      </c>
      <c r="C6208" t="s">
        <v>1525</v>
      </c>
      <c r="D6208" t="s">
        <v>1530</v>
      </c>
      <c r="E6208" t="s">
        <v>975</v>
      </c>
      <c r="F6208" t="s">
        <v>976</v>
      </c>
      <c r="G6208" t="s">
        <v>977</v>
      </c>
      <c r="H6208">
        <v>601</v>
      </c>
    </row>
    <row r="6209" spans="2:8" x14ac:dyDescent="0.3">
      <c r="B6209" t="s">
        <v>1519</v>
      </c>
      <c r="C6209" t="s">
        <v>1525</v>
      </c>
      <c r="D6209" t="s">
        <v>1530</v>
      </c>
      <c r="E6209" t="s">
        <v>982</v>
      </c>
      <c r="F6209" t="s">
        <v>976</v>
      </c>
      <c r="G6209" t="s">
        <v>977</v>
      </c>
      <c r="H6209">
        <v>576</v>
      </c>
    </row>
    <row r="6210" spans="2:8" x14ac:dyDescent="0.3">
      <c r="B6210" t="s">
        <v>1519</v>
      </c>
      <c r="C6210" t="s">
        <v>1525</v>
      </c>
      <c r="D6210" t="s">
        <v>1530</v>
      </c>
      <c r="E6210" t="s">
        <v>975</v>
      </c>
      <c r="F6210" t="s">
        <v>976</v>
      </c>
      <c r="G6210" t="s">
        <v>987</v>
      </c>
      <c r="H6210">
        <v>208</v>
      </c>
    </row>
    <row r="6211" spans="2:8" x14ac:dyDescent="0.3">
      <c r="B6211" t="s">
        <v>1519</v>
      </c>
      <c r="C6211" t="s">
        <v>1525</v>
      </c>
      <c r="D6211" t="s">
        <v>1530</v>
      </c>
      <c r="E6211" t="s">
        <v>982</v>
      </c>
      <c r="F6211" t="s">
        <v>976</v>
      </c>
      <c r="G6211" t="s">
        <v>987</v>
      </c>
      <c r="H6211">
        <v>193</v>
      </c>
    </row>
    <row r="6212" spans="2:8" x14ac:dyDescent="0.3">
      <c r="B6212" t="s">
        <v>1519</v>
      </c>
      <c r="C6212" t="s">
        <v>1525</v>
      </c>
      <c r="D6212" t="s">
        <v>1530</v>
      </c>
      <c r="E6212" t="s">
        <v>975</v>
      </c>
      <c r="F6212" t="s">
        <v>976</v>
      </c>
      <c r="G6212" t="s">
        <v>995</v>
      </c>
      <c r="H6212">
        <v>1704</v>
      </c>
    </row>
    <row r="6213" spans="2:8" x14ac:dyDescent="0.3">
      <c r="B6213" t="s">
        <v>1519</v>
      </c>
      <c r="C6213" t="s">
        <v>1525</v>
      </c>
      <c r="D6213" t="s">
        <v>1530</v>
      </c>
      <c r="E6213" t="s">
        <v>982</v>
      </c>
      <c r="F6213" t="s">
        <v>976</v>
      </c>
      <c r="G6213" t="s">
        <v>995</v>
      </c>
      <c r="H6213">
        <v>1725</v>
      </c>
    </row>
    <row r="6214" spans="2:8" x14ac:dyDescent="0.3">
      <c r="B6214" t="s">
        <v>1519</v>
      </c>
      <c r="C6214" t="s">
        <v>1525</v>
      </c>
      <c r="D6214" t="s">
        <v>1530</v>
      </c>
      <c r="E6214" t="s">
        <v>975</v>
      </c>
      <c r="F6214" t="s">
        <v>998</v>
      </c>
      <c r="G6214" t="s">
        <v>977</v>
      </c>
      <c r="H6214">
        <v>7</v>
      </c>
    </row>
    <row r="6215" spans="2:8" x14ac:dyDescent="0.3">
      <c r="B6215" t="s">
        <v>1519</v>
      </c>
      <c r="C6215" t="s">
        <v>1525</v>
      </c>
      <c r="D6215" t="s">
        <v>1530</v>
      </c>
      <c r="E6215" t="s">
        <v>982</v>
      </c>
      <c r="F6215" t="s">
        <v>998</v>
      </c>
      <c r="G6215" t="s">
        <v>977</v>
      </c>
      <c r="H6215">
        <v>11</v>
      </c>
    </row>
    <row r="6216" spans="2:8" x14ac:dyDescent="0.3">
      <c r="B6216" t="s">
        <v>1519</v>
      </c>
      <c r="C6216" t="s">
        <v>1525</v>
      </c>
      <c r="D6216" t="s">
        <v>1530</v>
      </c>
      <c r="E6216" t="s">
        <v>975</v>
      </c>
      <c r="F6216" t="s">
        <v>998</v>
      </c>
      <c r="G6216" t="s">
        <v>987</v>
      </c>
      <c r="H6216">
        <v>1</v>
      </c>
    </row>
    <row r="6217" spans="2:8" x14ac:dyDescent="0.3">
      <c r="B6217" t="s">
        <v>1519</v>
      </c>
      <c r="C6217" t="s">
        <v>1525</v>
      </c>
      <c r="D6217" t="s">
        <v>1530</v>
      </c>
      <c r="E6217" t="s">
        <v>982</v>
      </c>
      <c r="F6217" t="s">
        <v>998</v>
      </c>
      <c r="G6217" t="s">
        <v>987</v>
      </c>
      <c r="H6217">
        <v>3</v>
      </c>
    </row>
    <row r="6218" spans="2:8" x14ac:dyDescent="0.3">
      <c r="B6218" t="s">
        <v>1519</v>
      </c>
      <c r="C6218" t="s">
        <v>1525</v>
      </c>
      <c r="D6218" t="s">
        <v>1530</v>
      </c>
      <c r="E6218" t="s">
        <v>975</v>
      </c>
      <c r="F6218" t="s">
        <v>998</v>
      </c>
      <c r="G6218" t="s">
        <v>995</v>
      </c>
      <c r="H6218">
        <v>54</v>
      </c>
    </row>
    <row r="6219" spans="2:8" x14ac:dyDescent="0.3">
      <c r="B6219" t="s">
        <v>1519</v>
      </c>
      <c r="C6219" t="s">
        <v>1525</v>
      </c>
      <c r="D6219" t="s">
        <v>1530</v>
      </c>
      <c r="E6219" t="s">
        <v>982</v>
      </c>
      <c r="F6219" t="s">
        <v>998</v>
      </c>
      <c r="G6219" t="s">
        <v>995</v>
      </c>
      <c r="H6219">
        <v>48</v>
      </c>
    </row>
    <row r="6220" spans="2:8" x14ac:dyDescent="0.3">
      <c r="B6220" t="s">
        <v>1519</v>
      </c>
      <c r="C6220" t="s">
        <v>1525</v>
      </c>
      <c r="D6220" t="s">
        <v>1531</v>
      </c>
      <c r="E6220" t="s">
        <v>975</v>
      </c>
      <c r="F6220" t="s">
        <v>976</v>
      </c>
      <c r="G6220" t="s">
        <v>977</v>
      </c>
      <c r="H6220">
        <v>495</v>
      </c>
    </row>
    <row r="6221" spans="2:8" x14ac:dyDescent="0.3">
      <c r="B6221" t="s">
        <v>1519</v>
      </c>
      <c r="C6221" t="s">
        <v>1525</v>
      </c>
      <c r="D6221" t="s">
        <v>1531</v>
      </c>
      <c r="E6221" t="s">
        <v>982</v>
      </c>
      <c r="F6221" t="s">
        <v>976</v>
      </c>
      <c r="G6221" t="s">
        <v>977</v>
      </c>
      <c r="H6221">
        <v>493</v>
      </c>
    </row>
    <row r="6222" spans="2:8" x14ac:dyDescent="0.3">
      <c r="B6222" t="s">
        <v>1519</v>
      </c>
      <c r="C6222" t="s">
        <v>1525</v>
      </c>
      <c r="D6222" t="s">
        <v>1531</v>
      </c>
      <c r="E6222" t="s">
        <v>975</v>
      </c>
      <c r="F6222" t="s">
        <v>976</v>
      </c>
      <c r="G6222" t="s">
        <v>987</v>
      </c>
      <c r="H6222">
        <v>204</v>
      </c>
    </row>
    <row r="6223" spans="2:8" x14ac:dyDescent="0.3">
      <c r="B6223" t="s">
        <v>1519</v>
      </c>
      <c r="C6223" t="s">
        <v>1525</v>
      </c>
      <c r="D6223" t="s">
        <v>1531</v>
      </c>
      <c r="E6223" t="s">
        <v>982</v>
      </c>
      <c r="F6223" t="s">
        <v>976</v>
      </c>
      <c r="G6223" t="s">
        <v>987</v>
      </c>
      <c r="H6223">
        <v>209</v>
      </c>
    </row>
    <row r="6224" spans="2:8" x14ac:dyDescent="0.3">
      <c r="B6224" t="s">
        <v>1519</v>
      </c>
      <c r="C6224" t="s">
        <v>1525</v>
      </c>
      <c r="D6224" t="s">
        <v>1531</v>
      </c>
      <c r="E6224" t="s">
        <v>975</v>
      </c>
      <c r="F6224" t="s">
        <v>976</v>
      </c>
      <c r="G6224" t="s">
        <v>995</v>
      </c>
      <c r="H6224">
        <v>1660</v>
      </c>
    </row>
    <row r="6225" spans="2:8" x14ac:dyDescent="0.3">
      <c r="B6225" t="s">
        <v>1519</v>
      </c>
      <c r="C6225" t="s">
        <v>1525</v>
      </c>
      <c r="D6225" t="s">
        <v>1531</v>
      </c>
      <c r="E6225" t="s">
        <v>982</v>
      </c>
      <c r="F6225" t="s">
        <v>976</v>
      </c>
      <c r="G6225" t="s">
        <v>995</v>
      </c>
      <c r="H6225">
        <v>1703</v>
      </c>
    </row>
    <row r="6226" spans="2:8" x14ac:dyDescent="0.3">
      <c r="B6226" t="s">
        <v>1519</v>
      </c>
      <c r="C6226" t="s">
        <v>1525</v>
      </c>
      <c r="D6226" t="s">
        <v>1531</v>
      </c>
      <c r="E6226" t="s">
        <v>975</v>
      </c>
      <c r="F6226" t="s">
        <v>998</v>
      </c>
      <c r="G6226" t="s">
        <v>977</v>
      </c>
      <c r="H6226">
        <v>28</v>
      </c>
    </row>
    <row r="6227" spans="2:8" x14ac:dyDescent="0.3">
      <c r="B6227" t="s">
        <v>1519</v>
      </c>
      <c r="C6227" t="s">
        <v>1525</v>
      </c>
      <c r="D6227" t="s">
        <v>1531</v>
      </c>
      <c r="E6227" t="s">
        <v>982</v>
      </c>
      <c r="F6227" t="s">
        <v>998</v>
      </c>
      <c r="G6227" t="s">
        <v>977</v>
      </c>
      <c r="H6227">
        <v>30</v>
      </c>
    </row>
    <row r="6228" spans="2:8" x14ac:dyDescent="0.3">
      <c r="B6228" t="s">
        <v>1519</v>
      </c>
      <c r="C6228" t="s">
        <v>1525</v>
      </c>
      <c r="D6228" t="s">
        <v>1531</v>
      </c>
      <c r="E6228" t="s">
        <v>975</v>
      </c>
      <c r="F6228" t="s">
        <v>998</v>
      </c>
      <c r="G6228" t="s">
        <v>987</v>
      </c>
      <c r="H6228">
        <v>29</v>
      </c>
    </row>
    <row r="6229" spans="2:8" x14ac:dyDescent="0.3">
      <c r="B6229" t="s">
        <v>1519</v>
      </c>
      <c r="C6229" t="s">
        <v>1525</v>
      </c>
      <c r="D6229" t="s">
        <v>1531</v>
      </c>
      <c r="E6229" t="s">
        <v>982</v>
      </c>
      <c r="F6229" t="s">
        <v>998</v>
      </c>
      <c r="G6229" t="s">
        <v>987</v>
      </c>
      <c r="H6229">
        <v>10</v>
      </c>
    </row>
    <row r="6230" spans="2:8" x14ac:dyDescent="0.3">
      <c r="B6230" t="s">
        <v>1519</v>
      </c>
      <c r="C6230" t="s">
        <v>1525</v>
      </c>
      <c r="D6230" t="s">
        <v>1531</v>
      </c>
      <c r="E6230" t="s">
        <v>975</v>
      </c>
      <c r="F6230" t="s">
        <v>998</v>
      </c>
      <c r="G6230" t="s">
        <v>995</v>
      </c>
      <c r="H6230">
        <v>320</v>
      </c>
    </row>
    <row r="6231" spans="2:8" x14ac:dyDescent="0.3">
      <c r="B6231" t="s">
        <v>1519</v>
      </c>
      <c r="C6231" t="s">
        <v>1525</v>
      </c>
      <c r="D6231" t="s">
        <v>1531</v>
      </c>
      <c r="E6231" t="s">
        <v>982</v>
      </c>
      <c r="F6231" t="s">
        <v>998</v>
      </c>
      <c r="G6231" t="s">
        <v>995</v>
      </c>
      <c r="H6231">
        <v>213</v>
      </c>
    </row>
    <row r="6232" spans="2:8" x14ac:dyDescent="0.3">
      <c r="B6232" t="s">
        <v>1519</v>
      </c>
      <c r="C6232" t="s">
        <v>1525</v>
      </c>
      <c r="D6232" t="s">
        <v>1532</v>
      </c>
      <c r="E6232" t="s">
        <v>975</v>
      </c>
      <c r="F6232" t="s">
        <v>976</v>
      </c>
      <c r="G6232" t="s">
        <v>977</v>
      </c>
      <c r="H6232">
        <v>246</v>
      </c>
    </row>
    <row r="6233" spans="2:8" x14ac:dyDescent="0.3">
      <c r="B6233" t="s">
        <v>1519</v>
      </c>
      <c r="C6233" t="s">
        <v>1525</v>
      </c>
      <c r="D6233" t="s">
        <v>1532</v>
      </c>
      <c r="E6233" t="s">
        <v>982</v>
      </c>
      <c r="F6233" t="s">
        <v>976</v>
      </c>
      <c r="G6233" t="s">
        <v>977</v>
      </c>
      <c r="H6233">
        <v>238</v>
      </c>
    </row>
    <row r="6234" spans="2:8" x14ac:dyDescent="0.3">
      <c r="B6234" t="s">
        <v>1519</v>
      </c>
      <c r="C6234" t="s">
        <v>1525</v>
      </c>
      <c r="D6234" t="s">
        <v>1532</v>
      </c>
      <c r="E6234" t="s">
        <v>975</v>
      </c>
      <c r="F6234" t="s">
        <v>976</v>
      </c>
      <c r="G6234" t="s">
        <v>987</v>
      </c>
      <c r="H6234">
        <v>87</v>
      </c>
    </row>
    <row r="6235" spans="2:8" x14ac:dyDescent="0.3">
      <c r="B6235" t="s">
        <v>1519</v>
      </c>
      <c r="C6235" t="s">
        <v>1525</v>
      </c>
      <c r="D6235" t="s">
        <v>1532</v>
      </c>
      <c r="E6235" t="s">
        <v>982</v>
      </c>
      <c r="F6235" t="s">
        <v>976</v>
      </c>
      <c r="G6235" t="s">
        <v>987</v>
      </c>
      <c r="H6235">
        <v>86</v>
      </c>
    </row>
    <row r="6236" spans="2:8" x14ac:dyDescent="0.3">
      <c r="B6236" t="s">
        <v>1519</v>
      </c>
      <c r="C6236" t="s">
        <v>1525</v>
      </c>
      <c r="D6236" t="s">
        <v>1532</v>
      </c>
      <c r="E6236" t="s">
        <v>975</v>
      </c>
      <c r="F6236" t="s">
        <v>976</v>
      </c>
      <c r="G6236" t="s">
        <v>995</v>
      </c>
      <c r="H6236">
        <v>848</v>
      </c>
    </row>
    <row r="6237" spans="2:8" x14ac:dyDescent="0.3">
      <c r="B6237" t="s">
        <v>1519</v>
      </c>
      <c r="C6237" t="s">
        <v>1525</v>
      </c>
      <c r="D6237" t="s">
        <v>1532</v>
      </c>
      <c r="E6237" t="s">
        <v>982</v>
      </c>
      <c r="F6237" t="s">
        <v>976</v>
      </c>
      <c r="G6237" t="s">
        <v>995</v>
      </c>
      <c r="H6237">
        <v>854</v>
      </c>
    </row>
    <row r="6238" spans="2:8" x14ac:dyDescent="0.3">
      <c r="B6238" t="s">
        <v>1519</v>
      </c>
      <c r="C6238" t="s">
        <v>1525</v>
      </c>
      <c r="D6238" t="s">
        <v>1532</v>
      </c>
      <c r="E6238" t="s">
        <v>975</v>
      </c>
      <c r="F6238" t="s">
        <v>998</v>
      </c>
      <c r="G6238" t="s">
        <v>977</v>
      </c>
      <c r="H6238">
        <v>14</v>
      </c>
    </row>
    <row r="6239" spans="2:8" x14ac:dyDescent="0.3">
      <c r="B6239" t="s">
        <v>1519</v>
      </c>
      <c r="C6239" t="s">
        <v>1525</v>
      </c>
      <c r="D6239" t="s">
        <v>1532</v>
      </c>
      <c r="E6239" t="s">
        <v>982</v>
      </c>
      <c r="F6239" t="s">
        <v>998</v>
      </c>
      <c r="G6239" t="s">
        <v>977</v>
      </c>
      <c r="H6239">
        <v>6</v>
      </c>
    </row>
    <row r="6240" spans="2:8" x14ac:dyDescent="0.3">
      <c r="B6240" t="s">
        <v>1519</v>
      </c>
      <c r="C6240" t="s">
        <v>1525</v>
      </c>
      <c r="D6240" t="s">
        <v>1532</v>
      </c>
      <c r="E6240" t="s">
        <v>975</v>
      </c>
      <c r="F6240" t="s">
        <v>998</v>
      </c>
      <c r="G6240" t="s">
        <v>987</v>
      </c>
      <c r="H6240">
        <v>3</v>
      </c>
    </row>
    <row r="6241" spans="2:8" x14ac:dyDescent="0.3">
      <c r="B6241" t="s">
        <v>1519</v>
      </c>
      <c r="C6241" t="s">
        <v>1525</v>
      </c>
      <c r="D6241" t="s">
        <v>1532</v>
      </c>
      <c r="E6241" t="s">
        <v>982</v>
      </c>
      <c r="F6241" t="s">
        <v>998</v>
      </c>
      <c r="G6241" t="s">
        <v>987</v>
      </c>
      <c r="H6241">
        <v>1</v>
      </c>
    </row>
    <row r="6242" spans="2:8" x14ac:dyDescent="0.3">
      <c r="B6242" t="s">
        <v>1519</v>
      </c>
      <c r="C6242" t="s">
        <v>1525</v>
      </c>
      <c r="D6242" t="s">
        <v>1532</v>
      </c>
      <c r="E6242" t="s">
        <v>975</v>
      </c>
      <c r="F6242" t="s">
        <v>998</v>
      </c>
      <c r="G6242" t="s">
        <v>995</v>
      </c>
      <c r="H6242">
        <v>31</v>
      </c>
    </row>
    <row r="6243" spans="2:8" x14ac:dyDescent="0.3">
      <c r="B6243" t="s">
        <v>1519</v>
      </c>
      <c r="C6243" t="s">
        <v>1525</v>
      </c>
      <c r="D6243" t="s">
        <v>1532</v>
      </c>
      <c r="E6243" t="s">
        <v>982</v>
      </c>
      <c r="F6243" t="s">
        <v>998</v>
      </c>
      <c r="G6243" t="s">
        <v>995</v>
      </c>
      <c r="H6243">
        <v>28</v>
      </c>
    </row>
    <row r="6244" spans="2:8" x14ac:dyDescent="0.3">
      <c r="B6244" t="s">
        <v>1519</v>
      </c>
      <c r="C6244" t="s">
        <v>1533</v>
      </c>
      <c r="D6244" t="s">
        <v>1534</v>
      </c>
      <c r="E6244" t="s">
        <v>975</v>
      </c>
      <c r="F6244" t="s">
        <v>976</v>
      </c>
      <c r="G6244" t="s">
        <v>977</v>
      </c>
      <c r="H6244">
        <v>898</v>
      </c>
    </row>
    <row r="6245" spans="2:8" x14ac:dyDescent="0.3">
      <c r="B6245" t="s">
        <v>1519</v>
      </c>
      <c r="C6245" t="s">
        <v>1533</v>
      </c>
      <c r="D6245" t="s">
        <v>1534</v>
      </c>
      <c r="E6245" t="s">
        <v>982</v>
      </c>
      <c r="F6245" t="s">
        <v>976</v>
      </c>
      <c r="G6245" t="s">
        <v>977</v>
      </c>
      <c r="H6245">
        <v>916</v>
      </c>
    </row>
    <row r="6246" spans="2:8" x14ac:dyDescent="0.3">
      <c r="B6246" t="s">
        <v>1519</v>
      </c>
      <c r="C6246" t="s">
        <v>1533</v>
      </c>
      <c r="D6246" t="s">
        <v>1534</v>
      </c>
      <c r="E6246" t="s">
        <v>975</v>
      </c>
      <c r="F6246" t="s">
        <v>976</v>
      </c>
      <c r="G6246" t="s">
        <v>987</v>
      </c>
      <c r="H6246">
        <v>395</v>
      </c>
    </row>
    <row r="6247" spans="2:8" x14ac:dyDescent="0.3">
      <c r="B6247" t="s">
        <v>1519</v>
      </c>
      <c r="C6247" t="s">
        <v>1533</v>
      </c>
      <c r="D6247" t="s">
        <v>1534</v>
      </c>
      <c r="E6247" t="s">
        <v>982</v>
      </c>
      <c r="F6247" t="s">
        <v>976</v>
      </c>
      <c r="G6247" t="s">
        <v>987</v>
      </c>
      <c r="H6247">
        <v>467</v>
      </c>
    </row>
    <row r="6248" spans="2:8" x14ac:dyDescent="0.3">
      <c r="B6248" t="s">
        <v>1519</v>
      </c>
      <c r="C6248" t="s">
        <v>1533</v>
      </c>
      <c r="D6248" t="s">
        <v>1534</v>
      </c>
      <c r="E6248" t="s">
        <v>975</v>
      </c>
      <c r="F6248" t="s">
        <v>976</v>
      </c>
      <c r="G6248" t="s">
        <v>995</v>
      </c>
      <c r="H6248">
        <v>3904</v>
      </c>
    </row>
    <row r="6249" spans="2:8" x14ac:dyDescent="0.3">
      <c r="B6249" t="s">
        <v>1519</v>
      </c>
      <c r="C6249" t="s">
        <v>1533</v>
      </c>
      <c r="D6249" t="s">
        <v>1534</v>
      </c>
      <c r="E6249" t="s">
        <v>982</v>
      </c>
      <c r="F6249" t="s">
        <v>976</v>
      </c>
      <c r="G6249" t="s">
        <v>995</v>
      </c>
      <c r="H6249">
        <v>3974</v>
      </c>
    </row>
    <row r="6250" spans="2:8" x14ac:dyDescent="0.3">
      <c r="B6250" t="s">
        <v>1519</v>
      </c>
      <c r="C6250" t="s">
        <v>1533</v>
      </c>
      <c r="D6250" t="s">
        <v>1534</v>
      </c>
      <c r="E6250" t="s">
        <v>975</v>
      </c>
      <c r="F6250" t="s">
        <v>998</v>
      </c>
      <c r="G6250" t="s">
        <v>977</v>
      </c>
      <c r="H6250">
        <v>48</v>
      </c>
    </row>
    <row r="6251" spans="2:8" x14ac:dyDescent="0.3">
      <c r="B6251" t="s">
        <v>1519</v>
      </c>
      <c r="C6251" t="s">
        <v>1533</v>
      </c>
      <c r="D6251" t="s">
        <v>1534</v>
      </c>
      <c r="E6251" t="s">
        <v>982</v>
      </c>
      <c r="F6251" t="s">
        <v>998</v>
      </c>
      <c r="G6251" t="s">
        <v>977</v>
      </c>
      <c r="H6251">
        <v>50</v>
      </c>
    </row>
    <row r="6252" spans="2:8" x14ac:dyDescent="0.3">
      <c r="B6252" t="s">
        <v>1519</v>
      </c>
      <c r="C6252" t="s">
        <v>1533</v>
      </c>
      <c r="D6252" t="s">
        <v>1534</v>
      </c>
      <c r="E6252" t="s">
        <v>975</v>
      </c>
      <c r="F6252" t="s">
        <v>998</v>
      </c>
      <c r="G6252" t="s">
        <v>987</v>
      </c>
      <c r="H6252">
        <v>21</v>
      </c>
    </row>
    <row r="6253" spans="2:8" x14ac:dyDescent="0.3">
      <c r="B6253" t="s">
        <v>1519</v>
      </c>
      <c r="C6253" t="s">
        <v>1533</v>
      </c>
      <c r="D6253" t="s">
        <v>1534</v>
      </c>
      <c r="E6253" t="s">
        <v>982</v>
      </c>
      <c r="F6253" t="s">
        <v>998</v>
      </c>
      <c r="G6253" t="s">
        <v>987</v>
      </c>
      <c r="H6253">
        <v>11</v>
      </c>
    </row>
    <row r="6254" spans="2:8" x14ac:dyDescent="0.3">
      <c r="B6254" t="s">
        <v>1519</v>
      </c>
      <c r="C6254" t="s">
        <v>1533</v>
      </c>
      <c r="D6254" t="s">
        <v>1534</v>
      </c>
      <c r="E6254" t="s">
        <v>975</v>
      </c>
      <c r="F6254" t="s">
        <v>998</v>
      </c>
      <c r="G6254" t="s">
        <v>995</v>
      </c>
      <c r="H6254">
        <v>235</v>
      </c>
    </row>
    <row r="6255" spans="2:8" x14ac:dyDescent="0.3">
      <c r="B6255" t="s">
        <v>1519</v>
      </c>
      <c r="C6255" t="s">
        <v>1533</v>
      </c>
      <c r="D6255" t="s">
        <v>1534</v>
      </c>
      <c r="E6255" t="s">
        <v>982</v>
      </c>
      <c r="F6255" t="s">
        <v>998</v>
      </c>
      <c r="G6255" t="s">
        <v>995</v>
      </c>
      <c r="H6255">
        <v>267</v>
      </c>
    </row>
    <row r="6256" spans="2:8" x14ac:dyDescent="0.3">
      <c r="B6256" t="s">
        <v>1519</v>
      </c>
      <c r="C6256" t="s">
        <v>1533</v>
      </c>
      <c r="D6256" t="s">
        <v>1535</v>
      </c>
      <c r="E6256" t="s">
        <v>975</v>
      </c>
      <c r="F6256" t="s">
        <v>976</v>
      </c>
      <c r="G6256" t="s">
        <v>977</v>
      </c>
      <c r="H6256">
        <v>250</v>
      </c>
    </row>
    <row r="6257" spans="2:8" x14ac:dyDescent="0.3">
      <c r="B6257" t="s">
        <v>1519</v>
      </c>
      <c r="C6257" t="s">
        <v>1533</v>
      </c>
      <c r="D6257" t="s">
        <v>1535</v>
      </c>
      <c r="E6257" t="s">
        <v>982</v>
      </c>
      <c r="F6257" t="s">
        <v>976</v>
      </c>
      <c r="G6257" t="s">
        <v>977</v>
      </c>
      <c r="H6257">
        <v>244</v>
      </c>
    </row>
    <row r="6258" spans="2:8" x14ac:dyDescent="0.3">
      <c r="B6258" t="s">
        <v>1519</v>
      </c>
      <c r="C6258" t="s">
        <v>1533</v>
      </c>
      <c r="D6258" t="s">
        <v>1535</v>
      </c>
      <c r="E6258" t="s">
        <v>975</v>
      </c>
      <c r="F6258" t="s">
        <v>976</v>
      </c>
      <c r="G6258" t="s">
        <v>987</v>
      </c>
      <c r="H6258">
        <v>124</v>
      </c>
    </row>
    <row r="6259" spans="2:8" x14ac:dyDescent="0.3">
      <c r="B6259" t="s">
        <v>1519</v>
      </c>
      <c r="C6259" t="s">
        <v>1533</v>
      </c>
      <c r="D6259" t="s">
        <v>1535</v>
      </c>
      <c r="E6259" t="s">
        <v>982</v>
      </c>
      <c r="F6259" t="s">
        <v>976</v>
      </c>
      <c r="G6259" t="s">
        <v>987</v>
      </c>
      <c r="H6259">
        <v>127</v>
      </c>
    </row>
    <row r="6260" spans="2:8" x14ac:dyDescent="0.3">
      <c r="B6260" t="s">
        <v>1519</v>
      </c>
      <c r="C6260" t="s">
        <v>1533</v>
      </c>
      <c r="D6260" t="s">
        <v>1535</v>
      </c>
      <c r="E6260" t="s">
        <v>975</v>
      </c>
      <c r="F6260" t="s">
        <v>976</v>
      </c>
      <c r="G6260" t="s">
        <v>995</v>
      </c>
      <c r="H6260">
        <v>1133</v>
      </c>
    </row>
    <row r="6261" spans="2:8" x14ac:dyDescent="0.3">
      <c r="B6261" t="s">
        <v>1519</v>
      </c>
      <c r="C6261" t="s">
        <v>1533</v>
      </c>
      <c r="D6261" t="s">
        <v>1535</v>
      </c>
      <c r="E6261" t="s">
        <v>982</v>
      </c>
      <c r="F6261" t="s">
        <v>976</v>
      </c>
      <c r="G6261" t="s">
        <v>995</v>
      </c>
      <c r="H6261">
        <v>1090</v>
      </c>
    </row>
    <row r="6262" spans="2:8" x14ac:dyDescent="0.3">
      <c r="B6262" t="s">
        <v>1519</v>
      </c>
      <c r="C6262" t="s">
        <v>1533</v>
      </c>
      <c r="D6262" t="s">
        <v>1535</v>
      </c>
      <c r="E6262" t="s">
        <v>975</v>
      </c>
      <c r="F6262" t="s">
        <v>998</v>
      </c>
      <c r="G6262" t="s">
        <v>977</v>
      </c>
      <c r="H6262">
        <v>17</v>
      </c>
    </row>
    <row r="6263" spans="2:8" x14ac:dyDescent="0.3">
      <c r="B6263" t="s">
        <v>1519</v>
      </c>
      <c r="C6263" t="s">
        <v>1533</v>
      </c>
      <c r="D6263" t="s">
        <v>1535</v>
      </c>
      <c r="E6263" t="s">
        <v>982</v>
      </c>
      <c r="F6263" t="s">
        <v>998</v>
      </c>
      <c r="G6263" t="s">
        <v>977</v>
      </c>
      <c r="H6263">
        <v>12</v>
      </c>
    </row>
    <row r="6264" spans="2:8" x14ac:dyDescent="0.3">
      <c r="B6264" t="s">
        <v>1519</v>
      </c>
      <c r="C6264" t="s">
        <v>1533</v>
      </c>
      <c r="D6264" t="s">
        <v>1535</v>
      </c>
      <c r="E6264" t="s">
        <v>975</v>
      </c>
      <c r="F6264" t="s">
        <v>998</v>
      </c>
      <c r="G6264" t="s">
        <v>987</v>
      </c>
      <c r="H6264">
        <v>1</v>
      </c>
    </row>
    <row r="6265" spans="2:8" x14ac:dyDescent="0.3">
      <c r="B6265" t="s">
        <v>1519</v>
      </c>
      <c r="C6265" t="s">
        <v>1533</v>
      </c>
      <c r="D6265" t="s">
        <v>1535</v>
      </c>
      <c r="E6265" t="s">
        <v>982</v>
      </c>
      <c r="F6265" t="s">
        <v>998</v>
      </c>
      <c r="G6265" t="s">
        <v>987</v>
      </c>
      <c r="H6265">
        <v>2</v>
      </c>
    </row>
    <row r="6266" spans="2:8" x14ac:dyDescent="0.3">
      <c r="B6266" t="s">
        <v>1519</v>
      </c>
      <c r="C6266" t="s">
        <v>1533</v>
      </c>
      <c r="D6266" t="s">
        <v>1535</v>
      </c>
      <c r="E6266" t="s">
        <v>975</v>
      </c>
      <c r="F6266" t="s">
        <v>998</v>
      </c>
      <c r="G6266" t="s">
        <v>995</v>
      </c>
      <c r="H6266">
        <v>57</v>
      </c>
    </row>
    <row r="6267" spans="2:8" x14ac:dyDescent="0.3">
      <c r="B6267" t="s">
        <v>1519</v>
      </c>
      <c r="C6267" t="s">
        <v>1533</v>
      </c>
      <c r="D6267" t="s">
        <v>1535</v>
      </c>
      <c r="E6267" t="s">
        <v>982</v>
      </c>
      <c r="F6267" t="s">
        <v>998</v>
      </c>
      <c r="G6267" t="s">
        <v>995</v>
      </c>
      <c r="H6267">
        <v>60</v>
      </c>
    </row>
    <row r="6268" spans="2:8" x14ac:dyDescent="0.3">
      <c r="B6268" t="s">
        <v>1519</v>
      </c>
      <c r="C6268" t="s">
        <v>1533</v>
      </c>
      <c r="D6268" t="s">
        <v>1536</v>
      </c>
      <c r="E6268" t="s">
        <v>975</v>
      </c>
      <c r="F6268" t="s">
        <v>976</v>
      </c>
      <c r="G6268" t="s">
        <v>977</v>
      </c>
      <c r="H6268">
        <v>528</v>
      </c>
    </row>
    <row r="6269" spans="2:8" x14ac:dyDescent="0.3">
      <c r="B6269" t="s">
        <v>1519</v>
      </c>
      <c r="C6269" t="s">
        <v>1533</v>
      </c>
      <c r="D6269" t="s">
        <v>1536</v>
      </c>
      <c r="E6269" t="s">
        <v>982</v>
      </c>
      <c r="F6269" t="s">
        <v>976</v>
      </c>
      <c r="G6269" t="s">
        <v>977</v>
      </c>
      <c r="H6269">
        <v>495</v>
      </c>
    </row>
    <row r="6270" spans="2:8" x14ac:dyDescent="0.3">
      <c r="B6270" t="s">
        <v>1519</v>
      </c>
      <c r="C6270" t="s">
        <v>1533</v>
      </c>
      <c r="D6270" t="s">
        <v>1536</v>
      </c>
      <c r="E6270" t="s">
        <v>975</v>
      </c>
      <c r="F6270" t="s">
        <v>976</v>
      </c>
      <c r="G6270" t="s">
        <v>987</v>
      </c>
      <c r="H6270">
        <v>212</v>
      </c>
    </row>
    <row r="6271" spans="2:8" x14ac:dyDescent="0.3">
      <c r="B6271" t="s">
        <v>1519</v>
      </c>
      <c r="C6271" t="s">
        <v>1533</v>
      </c>
      <c r="D6271" t="s">
        <v>1536</v>
      </c>
      <c r="E6271" t="s">
        <v>982</v>
      </c>
      <c r="F6271" t="s">
        <v>976</v>
      </c>
      <c r="G6271" t="s">
        <v>987</v>
      </c>
      <c r="H6271">
        <v>225</v>
      </c>
    </row>
    <row r="6272" spans="2:8" x14ac:dyDescent="0.3">
      <c r="B6272" t="s">
        <v>1519</v>
      </c>
      <c r="C6272" t="s">
        <v>1533</v>
      </c>
      <c r="D6272" t="s">
        <v>1536</v>
      </c>
      <c r="E6272" t="s">
        <v>975</v>
      </c>
      <c r="F6272" t="s">
        <v>976</v>
      </c>
      <c r="G6272" t="s">
        <v>995</v>
      </c>
      <c r="H6272">
        <v>1792</v>
      </c>
    </row>
    <row r="6273" spans="2:8" x14ac:dyDescent="0.3">
      <c r="B6273" t="s">
        <v>1519</v>
      </c>
      <c r="C6273" t="s">
        <v>1533</v>
      </c>
      <c r="D6273" t="s">
        <v>1536</v>
      </c>
      <c r="E6273" t="s">
        <v>982</v>
      </c>
      <c r="F6273" t="s">
        <v>976</v>
      </c>
      <c r="G6273" t="s">
        <v>995</v>
      </c>
      <c r="H6273">
        <v>1847</v>
      </c>
    </row>
    <row r="6274" spans="2:8" x14ac:dyDescent="0.3">
      <c r="B6274" t="s">
        <v>1519</v>
      </c>
      <c r="C6274" t="s">
        <v>1533</v>
      </c>
      <c r="D6274" t="s">
        <v>1536</v>
      </c>
      <c r="E6274" t="s">
        <v>975</v>
      </c>
      <c r="F6274" t="s">
        <v>998</v>
      </c>
      <c r="G6274" t="s">
        <v>977</v>
      </c>
      <c r="H6274">
        <v>65</v>
      </c>
    </row>
    <row r="6275" spans="2:8" x14ac:dyDescent="0.3">
      <c r="B6275" t="s">
        <v>1519</v>
      </c>
      <c r="C6275" t="s">
        <v>1533</v>
      </c>
      <c r="D6275" t="s">
        <v>1536</v>
      </c>
      <c r="E6275" t="s">
        <v>982</v>
      </c>
      <c r="F6275" t="s">
        <v>998</v>
      </c>
      <c r="G6275" t="s">
        <v>977</v>
      </c>
      <c r="H6275">
        <v>82</v>
      </c>
    </row>
    <row r="6276" spans="2:8" x14ac:dyDescent="0.3">
      <c r="B6276" t="s">
        <v>1519</v>
      </c>
      <c r="C6276" t="s">
        <v>1533</v>
      </c>
      <c r="D6276" t="s">
        <v>1536</v>
      </c>
      <c r="E6276" t="s">
        <v>975</v>
      </c>
      <c r="F6276" t="s">
        <v>998</v>
      </c>
      <c r="G6276" t="s">
        <v>987</v>
      </c>
      <c r="H6276">
        <v>8</v>
      </c>
    </row>
    <row r="6277" spans="2:8" x14ac:dyDescent="0.3">
      <c r="B6277" t="s">
        <v>1519</v>
      </c>
      <c r="C6277" t="s">
        <v>1533</v>
      </c>
      <c r="D6277" t="s">
        <v>1536</v>
      </c>
      <c r="E6277" t="s">
        <v>982</v>
      </c>
      <c r="F6277" t="s">
        <v>998</v>
      </c>
      <c r="G6277" t="s">
        <v>987</v>
      </c>
      <c r="H6277">
        <v>15</v>
      </c>
    </row>
    <row r="6278" spans="2:8" x14ac:dyDescent="0.3">
      <c r="B6278" t="s">
        <v>1519</v>
      </c>
      <c r="C6278" t="s">
        <v>1533</v>
      </c>
      <c r="D6278" t="s">
        <v>1536</v>
      </c>
      <c r="E6278" t="s">
        <v>975</v>
      </c>
      <c r="F6278" t="s">
        <v>998</v>
      </c>
      <c r="G6278" t="s">
        <v>995</v>
      </c>
      <c r="H6278">
        <v>188</v>
      </c>
    </row>
    <row r="6279" spans="2:8" x14ac:dyDescent="0.3">
      <c r="B6279" t="s">
        <v>1519</v>
      </c>
      <c r="C6279" t="s">
        <v>1533</v>
      </c>
      <c r="D6279" t="s">
        <v>1536</v>
      </c>
      <c r="E6279" t="s">
        <v>982</v>
      </c>
      <c r="F6279" t="s">
        <v>998</v>
      </c>
      <c r="G6279" t="s">
        <v>995</v>
      </c>
      <c r="H6279">
        <v>143</v>
      </c>
    </row>
    <row r="6280" spans="2:8" x14ac:dyDescent="0.3">
      <c r="B6280" t="s">
        <v>1519</v>
      </c>
      <c r="C6280" t="s">
        <v>1533</v>
      </c>
      <c r="D6280" t="s">
        <v>1537</v>
      </c>
      <c r="E6280" t="s">
        <v>975</v>
      </c>
      <c r="F6280" t="s">
        <v>976</v>
      </c>
      <c r="G6280" t="s">
        <v>977</v>
      </c>
      <c r="H6280">
        <v>363</v>
      </c>
    </row>
    <row r="6281" spans="2:8" x14ac:dyDescent="0.3">
      <c r="B6281" t="s">
        <v>1519</v>
      </c>
      <c r="C6281" t="s">
        <v>1533</v>
      </c>
      <c r="D6281" t="s">
        <v>1537</v>
      </c>
      <c r="E6281" t="s">
        <v>982</v>
      </c>
      <c r="F6281" t="s">
        <v>976</v>
      </c>
      <c r="G6281" t="s">
        <v>977</v>
      </c>
      <c r="H6281">
        <v>347</v>
      </c>
    </row>
    <row r="6282" spans="2:8" x14ac:dyDescent="0.3">
      <c r="B6282" t="s">
        <v>1519</v>
      </c>
      <c r="C6282" t="s">
        <v>1533</v>
      </c>
      <c r="D6282" t="s">
        <v>1537</v>
      </c>
      <c r="E6282" t="s">
        <v>975</v>
      </c>
      <c r="F6282" t="s">
        <v>976</v>
      </c>
      <c r="G6282" t="s">
        <v>987</v>
      </c>
      <c r="H6282">
        <v>151</v>
      </c>
    </row>
    <row r="6283" spans="2:8" x14ac:dyDescent="0.3">
      <c r="B6283" t="s">
        <v>1519</v>
      </c>
      <c r="C6283" t="s">
        <v>1533</v>
      </c>
      <c r="D6283" t="s">
        <v>1537</v>
      </c>
      <c r="E6283" t="s">
        <v>982</v>
      </c>
      <c r="F6283" t="s">
        <v>976</v>
      </c>
      <c r="G6283" t="s">
        <v>987</v>
      </c>
      <c r="H6283">
        <v>146</v>
      </c>
    </row>
    <row r="6284" spans="2:8" x14ac:dyDescent="0.3">
      <c r="B6284" t="s">
        <v>1519</v>
      </c>
      <c r="C6284" t="s">
        <v>1533</v>
      </c>
      <c r="D6284" t="s">
        <v>1537</v>
      </c>
      <c r="E6284" t="s">
        <v>975</v>
      </c>
      <c r="F6284" t="s">
        <v>976</v>
      </c>
      <c r="G6284" t="s">
        <v>995</v>
      </c>
      <c r="H6284">
        <v>1532</v>
      </c>
    </row>
    <row r="6285" spans="2:8" x14ac:dyDescent="0.3">
      <c r="B6285" t="s">
        <v>1519</v>
      </c>
      <c r="C6285" t="s">
        <v>1533</v>
      </c>
      <c r="D6285" t="s">
        <v>1537</v>
      </c>
      <c r="E6285" t="s">
        <v>982</v>
      </c>
      <c r="F6285" t="s">
        <v>976</v>
      </c>
      <c r="G6285" t="s">
        <v>995</v>
      </c>
      <c r="H6285">
        <v>1547</v>
      </c>
    </row>
    <row r="6286" spans="2:8" x14ac:dyDescent="0.3">
      <c r="B6286" t="s">
        <v>1519</v>
      </c>
      <c r="C6286" t="s">
        <v>1533</v>
      </c>
      <c r="D6286" t="s">
        <v>1537</v>
      </c>
      <c r="E6286" t="s">
        <v>975</v>
      </c>
      <c r="F6286" t="s">
        <v>998</v>
      </c>
      <c r="G6286" t="s">
        <v>977</v>
      </c>
      <c r="H6286">
        <v>9</v>
      </c>
    </row>
    <row r="6287" spans="2:8" x14ac:dyDescent="0.3">
      <c r="B6287" t="s">
        <v>1519</v>
      </c>
      <c r="C6287" t="s">
        <v>1533</v>
      </c>
      <c r="D6287" t="s">
        <v>1537</v>
      </c>
      <c r="E6287" t="s">
        <v>982</v>
      </c>
      <c r="F6287" t="s">
        <v>998</v>
      </c>
      <c r="G6287" t="s">
        <v>977</v>
      </c>
      <c r="H6287">
        <v>12</v>
      </c>
    </row>
    <row r="6288" spans="2:8" x14ac:dyDescent="0.3">
      <c r="B6288" t="s">
        <v>1519</v>
      </c>
      <c r="C6288" t="s">
        <v>1533</v>
      </c>
      <c r="D6288" t="s">
        <v>1537</v>
      </c>
      <c r="E6288" t="s">
        <v>975</v>
      </c>
      <c r="F6288" t="s">
        <v>998</v>
      </c>
      <c r="G6288" t="s">
        <v>987</v>
      </c>
      <c r="H6288">
        <v>2</v>
      </c>
    </row>
    <row r="6289" spans="2:8" x14ac:dyDescent="0.3">
      <c r="B6289" t="s">
        <v>1519</v>
      </c>
      <c r="C6289" t="s">
        <v>1533</v>
      </c>
      <c r="D6289" t="s">
        <v>1537</v>
      </c>
      <c r="E6289" t="s">
        <v>982</v>
      </c>
      <c r="F6289" t="s">
        <v>998</v>
      </c>
      <c r="G6289" t="s">
        <v>987</v>
      </c>
      <c r="H6289">
        <v>2</v>
      </c>
    </row>
    <row r="6290" spans="2:8" x14ac:dyDescent="0.3">
      <c r="B6290" t="s">
        <v>1519</v>
      </c>
      <c r="C6290" t="s">
        <v>1533</v>
      </c>
      <c r="D6290" t="s">
        <v>1537</v>
      </c>
      <c r="E6290" t="s">
        <v>975</v>
      </c>
      <c r="F6290" t="s">
        <v>998</v>
      </c>
      <c r="G6290" t="s">
        <v>995</v>
      </c>
      <c r="H6290">
        <v>104</v>
      </c>
    </row>
    <row r="6291" spans="2:8" x14ac:dyDescent="0.3">
      <c r="B6291" t="s">
        <v>1519</v>
      </c>
      <c r="C6291" t="s">
        <v>1533</v>
      </c>
      <c r="D6291" t="s">
        <v>1537</v>
      </c>
      <c r="E6291" t="s">
        <v>982</v>
      </c>
      <c r="F6291" t="s">
        <v>998</v>
      </c>
      <c r="G6291" t="s">
        <v>995</v>
      </c>
      <c r="H6291">
        <v>91</v>
      </c>
    </row>
    <row r="6292" spans="2:8" x14ac:dyDescent="0.3">
      <c r="B6292" t="s">
        <v>1519</v>
      </c>
      <c r="C6292" t="s">
        <v>1533</v>
      </c>
      <c r="D6292" t="s">
        <v>1533</v>
      </c>
      <c r="E6292" t="s">
        <v>975</v>
      </c>
      <c r="F6292" t="s">
        <v>976</v>
      </c>
      <c r="G6292" t="s">
        <v>977</v>
      </c>
      <c r="H6292">
        <v>1613</v>
      </c>
    </row>
    <row r="6293" spans="2:8" x14ac:dyDescent="0.3">
      <c r="B6293" t="s">
        <v>1519</v>
      </c>
      <c r="C6293" t="s">
        <v>1533</v>
      </c>
      <c r="D6293" t="s">
        <v>1533</v>
      </c>
      <c r="E6293" t="s">
        <v>982</v>
      </c>
      <c r="F6293" t="s">
        <v>976</v>
      </c>
      <c r="G6293" t="s">
        <v>977</v>
      </c>
      <c r="H6293">
        <v>1510</v>
      </c>
    </row>
    <row r="6294" spans="2:8" x14ac:dyDescent="0.3">
      <c r="B6294" t="s">
        <v>1519</v>
      </c>
      <c r="C6294" t="s">
        <v>1533</v>
      </c>
      <c r="D6294" t="s">
        <v>1533</v>
      </c>
      <c r="E6294" t="s">
        <v>975</v>
      </c>
      <c r="F6294" t="s">
        <v>976</v>
      </c>
      <c r="G6294" t="s">
        <v>987</v>
      </c>
      <c r="H6294">
        <v>742</v>
      </c>
    </row>
    <row r="6295" spans="2:8" x14ac:dyDescent="0.3">
      <c r="B6295" t="s">
        <v>1519</v>
      </c>
      <c r="C6295" t="s">
        <v>1533</v>
      </c>
      <c r="D6295" t="s">
        <v>1533</v>
      </c>
      <c r="E6295" t="s">
        <v>982</v>
      </c>
      <c r="F6295" t="s">
        <v>976</v>
      </c>
      <c r="G6295" t="s">
        <v>987</v>
      </c>
      <c r="H6295">
        <v>709</v>
      </c>
    </row>
    <row r="6296" spans="2:8" x14ac:dyDescent="0.3">
      <c r="B6296" t="s">
        <v>1519</v>
      </c>
      <c r="C6296" t="s">
        <v>1533</v>
      </c>
      <c r="D6296" t="s">
        <v>1533</v>
      </c>
      <c r="E6296" t="s">
        <v>975</v>
      </c>
      <c r="F6296" t="s">
        <v>976</v>
      </c>
      <c r="G6296" t="s">
        <v>995</v>
      </c>
      <c r="H6296">
        <v>5891</v>
      </c>
    </row>
    <row r="6297" spans="2:8" x14ac:dyDescent="0.3">
      <c r="B6297" t="s">
        <v>1519</v>
      </c>
      <c r="C6297" t="s">
        <v>1533</v>
      </c>
      <c r="D6297" t="s">
        <v>1533</v>
      </c>
      <c r="E6297" t="s">
        <v>982</v>
      </c>
      <c r="F6297" t="s">
        <v>976</v>
      </c>
      <c r="G6297" t="s">
        <v>995</v>
      </c>
      <c r="H6297">
        <v>6310</v>
      </c>
    </row>
    <row r="6298" spans="2:8" x14ac:dyDescent="0.3">
      <c r="B6298" t="s">
        <v>1519</v>
      </c>
      <c r="C6298" t="s">
        <v>1533</v>
      </c>
      <c r="D6298" t="s">
        <v>1533</v>
      </c>
      <c r="E6298" t="s">
        <v>975</v>
      </c>
      <c r="F6298" t="s">
        <v>998</v>
      </c>
      <c r="G6298" t="s">
        <v>977</v>
      </c>
      <c r="H6298">
        <v>45</v>
      </c>
    </row>
    <row r="6299" spans="2:8" x14ac:dyDescent="0.3">
      <c r="B6299" t="s">
        <v>1519</v>
      </c>
      <c r="C6299" t="s">
        <v>1533</v>
      </c>
      <c r="D6299" t="s">
        <v>1533</v>
      </c>
      <c r="E6299" t="s">
        <v>982</v>
      </c>
      <c r="F6299" t="s">
        <v>998</v>
      </c>
      <c r="G6299" t="s">
        <v>977</v>
      </c>
      <c r="H6299">
        <v>29</v>
      </c>
    </row>
    <row r="6300" spans="2:8" x14ac:dyDescent="0.3">
      <c r="B6300" t="s">
        <v>1519</v>
      </c>
      <c r="C6300" t="s">
        <v>1533</v>
      </c>
      <c r="D6300" t="s">
        <v>1533</v>
      </c>
      <c r="E6300" t="s">
        <v>975</v>
      </c>
      <c r="F6300" t="s">
        <v>998</v>
      </c>
      <c r="G6300" t="s">
        <v>987</v>
      </c>
      <c r="H6300">
        <v>13</v>
      </c>
    </row>
    <row r="6301" spans="2:8" x14ac:dyDescent="0.3">
      <c r="B6301" t="s">
        <v>1519</v>
      </c>
      <c r="C6301" t="s">
        <v>1533</v>
      </c>
      <c r="D6301" t="s">
        <v>1533</v>
      </c>
      <c r="E6301" t="s">
        <v>982</v>
      </c>
      <c r="F6301" t="s">
        <v>998</v>
      </c>
      <c r="G6301" t="s">
        <v>987</v>
      </c>
      <c r="H6301">
        <v>17</v>
      </c>
    </row>
    <row r="6302" spans="2:8" x14ac:dyDescent="0.3">
      <c r="B6302" t="s">
        <v>1519</v>
      </c>
      <c r="C6302" t="s">
        <v>1533</v>
      </c>
      <c r="D6302" t="s">
        <v>1533</v>
      </c>
      <c r="E6302" t="s">
        <v>975</v>
      </c>
      <c r="F6302" t="s">
        <v>998</v>
      </c>
      <c r="G6302" t="s">
        <v>995</v>
      </c>
      <c r="H6302">
        <v>291</v>
      </c>
    </row>
    <row r="6303" spans="2:8" x14ac:dyDescent="0.3">
      <c r="B6303" t="s">
        <v>1519</v>
      </c>
      <c r="C6303" t="s">
        <v>1533</v>
      </c>
      <c r="D6303" t="s">
        <v>1533</v>
      </c>
      <c r="E6303" t="s">
        <v>982</v>
      </c>
      <c r="F6303" t="s">
        <v>998</v>
      </c>
      <c r="G6303" t="s">
        <v>995</v>
      </c>
      <c r="H6303">
        <v>248</v>
      </c>
    </row>
    <row r="6304" spans="2:8" x14ac:dyDescent="0.3">
      <c r="B6304" t="s">
        <v>1519</v>
      </c>
      <c r="C6304" t="s">
        <v>1533</v>
      </c>
      <c r="D6304" t="s">
        <v>1538</v>
      </c>
      <c r="E6304" t="s">
        <v>975</v>
      </c>
      <c r="F6304" t="s">
        <v>976</v>
      </c>
      <c r="G6304" t="s">
        <v>977</v>
      </c>
      <c r="H6304">
        <v>545</v>
      </c>
    </row>
    <row r="6305" spans="2:8" x14ac:dyDescent="0.3">
      <c r="B6305" t="s">
        <v>1519</v>
      </c>
      <c r="C6305" t="s">
        <v>1533</v>
      </c>
      <c r="D6305" t="s">
        <v>1538</v>
      </c>
      <c r="E6305" t="s">
        <v>982</v>
      </c>
      <c r="F6305" t="s">
        <v>976</v>
      </c>
      <c r="G6305" t="s">
        <v>977</v>
      </c>
      <c r="H6305">
        <v>465</v>
      </c>
    </row>
    <row r="6306" spans="2:8" x14ac:dyDescent="0.3">
      <c r="B6306" t="s">
        <v>1519</v>
      </c>
      <c r="C6306" t="s">
        <v>1533</v>
      </c>
      <c r="D6306" t="s">
        <v>1538</v>
      </c>
      <c r="E6306" t="s">
        <v>975</v>
      </c>
      <c r="F6306" t="s">
        <v>976</v>
      </c>
      <c r="G6306" t="s">
        <v>987</v>
      </c>
      <c r="H6306">
        <v>220</v>
      </c>
    </row>
    <row r="6307" spans="2:8" x14ac:dyDescent="0.3">
      <c r="B6307" t="s">
        <v>1519</v>
      </c>
      <c r="C6307" t="s">
        <v>1533</v>
      </c>
      <c r="D6307" t="s">
        <v>1538</v>
      </c>
      <c r="E6307" t="s">
        <v>982</v>
      </c>
      <c r="F6307" t="s">
        <v>976</v>
      </c>
      <c r="G6307" t="s">
        <v>987</v>
      </c>
      <c r="H6307">
        <v>208</v>
      </c>
    </row>
    <row r="6308" spans="2:8" x14ac:dyDescent="0.3">
      <c r="B6308" t="s">
        <v>1519</v>
      </c>
      <c r="C6308" t="s">
        <v>1533</v>
      </c>
      <c r="D6308" t="s">
        <v>1538</v>
      </c>
      <c r="E6308" t="s">
        <v>975</v>
      </c>
      <c r="F6308" t="s">
        <v>976</v>
      </c>
      <c r="G6308" t="s">
        <v>995</v>
      </c>
      <c r="H6308">
        <v>1806</v>
      </c>
    </row>
    <row r="6309" spans="2:8" x14ac:dyDescent="0.3">
      <c r="B6309" t="s">
        <v>1519</v>
      </c>
      <c r="C6309" t="s">
        <v>1533</v>
      </c>
      <c r="D6309" t="s">
        <v>1538</v>
      </c>
      <c r="E6309" t="s">
        <v>982</v>
      </c>
      <c r="F6309" t="s">
        <v>976</v>
      </c>
      <c r="G6309" t="s">
        <v>995</v>
      </c>
      <c r="H6309">
        <v>1825</v>
      </c>
    </row>
    <row r="6310" spans="2:8" x14ac:dyDescent="0.3">
      <c r="B6310" t="s">
        <v>1519</v>
      </c>
      <c r="C6310" t="s">
        <v>1533</v>
      </c>
      <c r="D6310" t="s">
        <v>1538</v>
      </c>
      <c r="E6310" t="s">
        <v>975</v>
      </c>
      <c r="F6310" t="s">
        <v>998</v>
      </c>
      <c r="G6310" t="s">
        <v>977</v>
      </c>
      <c r="H6310">
        <v>9</v>
      </c>
    </row>
    <row r="6311" spans="2:8" x14ac:dyDescent="0.3">
      <c r="B6311" t="s">
        <v>1519</v>
      </c>
      <c r="C6311" t="s">
        <v>1533</v>
      </c>
      <c r="D6311" t="s">
        <v>1538</v>
      </c>
      <c r="E6311" t="s">
        <v>982</v>
      </c>
      <c r="F6311" t="s">
        <v>998</v>
      </c>
      <c r="G6311" t="s">
        <v>977</v>
      </c>
      <c r="H6311">
        <v>7</v>
      </c>
    </row>
    <row r="6312" spans="2:8" x14ac:dyDescent="0.3">
      <c r="B6312" t="s">
        <v>1519</v>
      </c>
      <c r="C6312" t="s">
        <v>1533</v>
      </c>
      <c r="D6312" t="s">
        <v>1538</v>
      </c>
      <c r="E6312" t="s">
        <v>975</v>
      </c>
      <c r="F6312" t="s">
        <v>998</v>
      </c>
      <c r="G6312" t="s">
        <v>987</v>
      </c>
      <c r="H6312">
        <v>3</v>
      </c>
    </row>
    <row r="6313" spans="2:8" x14ac:dyDescent="0.3">
      <c r="B6313" t="s">
        <v>1519</v>
      </c>
      <c r="C6313" t="s">
        <v>1533</v>
      </c>
      <c r="D6313" t="s">
        <v>1538</v>
      </c>
      <c r="E6313" t="s">
        <v>982</v>
      </c>
      <c r="F6313" t="s">
        <v>998</v>
      </c>
      <c r="G6313" t="s">
        <v>987</v>
      </c>
      <c r="H6313">
        <v>3</v>
      </c>
    </row>
    <row r="6314" spans="2:8" x14ac:dyDescent="0.3">
      <c r="B6314" t="s">
        <v>1519</v>
      </c>
      <c r="C6314" t="s">
        <v>1533</v>
      </c>
      <c r="D6314" t="s">
        <v>1538</v>
      </c>
      <c r="E6314" t="s">
        <v>975</v>
      </c>
      <c r="F6314" t="s">
        <v>998</v>
      </c>
      <c r="G6314" t="s">
        <v>995</v>
      </c>
      <c r="H6314">
        <v>54</v>
      </c>
    </row>
    <row r="6315" spans="2:8" x14ac:dyDescent="0.3">
      <c r="B6315" t="s">
        <v>1519</v>
      </c>
      <c r="C6315" t="s">
        <v>1533</v>
      </c>
      <c r="D6315" t="s">
        <v>1538</v>
      </c>
      <c r="E6315" t="s">
        <v>982</v>
      </c>
      <c r="F6315" t="s">
        <v>998</v>
      </c>
      <c r="G6315" t="s">
        <v>995</v>
      </c>
      <c r="H6315">
        <v>63</v>
      </c>
    </row>
    <row r="6316" spans="2:8" x14ac:dyDescent="0.3">
      <c r="B6316" t="s">
        <v>1519</v>
      </c>
      <c r="C6316" t="s">
        <v>1533</v>
      </c>
      <c r="D6316" t="s">
        <v>1539</v>
      </c>
      <c r="E6316" t="s">
        <v>975</v>
      </c>
      <c r="F6316" t="s">
        <v>976</v>
      </c>
      <c r="G6316" t="s">
        <v>977</v>
      </c>
      <c r="H6316">
        <v>214</v>
      </c>
    </row>
    <row r="6317" spans="2:8" x14ac:dyDescent="0.3">
      <c r="B6317" t="s">
        <v>1519</v>
      </c>
      <c r="C6317" t="s">
        <v>1533</v>
      </c>
      <c r="D6317" t="s">
        <v>1539</v>
      </c>
      <c r="E6317" t="s">
        <v>982</v>
      </c>
      <c r="F6317" t="s">
        <v>976</v>
      </c>
      <c r="G6317" t="s">
        <v>977</v>
      </c>
      <c r="H6317">
        <v>223</v>
      </c>
    </row>
    <row r="6318" spans="2:8" x14ac:dyDescent="0.3">
      <c r="B6318" t="s">
        <v>1519</v>
      </c>
      <c r="C6318" t="s">
        <v>1533</v>
      </c>
      <c r="D6318" t="s">
        <v>1539</v>
      </c>
      <c r="E6318" t="s">
        <v>975</v>
      </c>
      <c r="F6318" t="s">
        <v>976</v>
      </c>
      <c r="G6318" t="s">
        <v>987</v>
      </c>
      <c r="H6318">
        <v>101</v>
      </c>
    </row>
    <row r="6319" spans="2:8" x14ac:dyDescent="0.3">
      <c r="B6319" t="s">
        <v>1519</v>
      </c>
      <c r="C6319" t="s">
        <v>1533</v>
      </c>
      <c r="D6319" t="s">
        <v>1539</v>
      </c>
      <c r="E6319" t="s">
        <v>982</v>
      </c>
      <c r="F6319" t="s">
        <v>976</v>
      </c>
      <c r="G6319" t="s">
        <v>987</v>
      </c>
      <c r="H6319">
        <v>100</v>
      </c>
    </row>
    <row r="6320" spans="2:8" x14ac:dyDescent="0.3">
      <c r="B6320" t="s">
        <v>1519</v>
      </c>
      <c r="C6320" t="s">
        <v>1533</v>
      </c>
      <c r="D6320" t="s">
        <v>1539</v>
      </c>
      <c r="E6320" t="s">
        <v>975</v>
      </c>
      <c r="F6320" t="s">
        <v>976</v>
      </c>
      <c r="G6320" t="s">
        <v>995</v>
      </c>
      <c r="H6320">
        <v>868</v>
      </c>
    </row>
    <row r="6321" spans="2:8" x14ac:dyDescent="0.3">
      <c r="B6321" t="s">
        <v>1519</v>
      </c>
      <c r="C6321" t="s">
        <v>1533</v>
      </c>
      <c r="D6321" t="s">
        <v>1539</v>
      </c>
      <c r="E6321" t="s">
        <v>982</v>
      </c>
      <c r="F6321" t="s">
        <v>976</v>
      </c>
      <c r="G6321" t="s">
        <v>995</v>
      </c>
      <c r="H6321">
        <v>850</v>
      </c>
    </row>
    <row r="6322" spans="2:8" x14ac:dyDescent="0.3">
      <c r="B6322" t="s">
        <v>1519</v>
      </c>
      <c r="C6322" t="s">
        <v>1533</v>
      </c>
      <c r="D6322" t="s">
        <v>1539</v>
      </c>
      <c r="E6322" t="s">
        <v>975</v>
      </c>
      <c r="F6322" t="s">
        <v>998</v>
      </c>
      <c r="G6322" t="s">
        <v>977</v>
      </c>
      <c r="H6322">
        <v>51</v>
      </c>
    </row>
    <row r="6323" spans="2:8" x14ac:dyDescent="0.3">
      <c r="B6323" t="s">
        <v>1519</v>
      </c>
      <c r="C6323" t="s">
        <v>1533</v>
      </c>
      <c r="D6323" t="s">
        <v>1539</v>
      </c>
      <c r="E6323" t="s">
        <v>982</v>
      </c>
      <c r="F6323" t="s">
        <v>998</v>
      </c>
      <c r="G6323" t="s">
        <v>977</v>
      </c>
      <c r="H6323">
        <v>50</v>
      </c>
    </row>
    <row r="6324" spans="2:8" x14ac:dyDescent="0.3">
      <c r="B6324" t="s">
        <v>1519</v>
      </c>
      <c r="C6324" t="s">
        <v>1533</v>
      </c>
      <c r="D6324" t="s">
        <v>1539</v>
      </c>
      <c r="E6324" t="s">
        <v>975</v>
      </c>
      <c r="F6324" t="s">
        <v>998</v>
      </c>
      <c r="G6324" t="s">
        <v>987</v>
      </c>
      <c r="H6324">
        <v>1</v>
      </c>
    </row>
    <row r="6325" spans="2:8" x14ac:dyDescent="0.3">
      <c r="B6325" t="s">
        <v>1519</v>
      </c>
      <c r="C6325" t="s">
        <v>1533</v>
      </c>
      <c r="D6325" t="s">
        <v>1539</v>
      </c>
      <c r="E6325" t="s">
        <v>982</v>
      </c>
      <c r="F6325" t="s">
        <v>998</v>
      </c>
      <c r="G6325" t="s">
        <v>987</v>
      </c>
      <c r="H6325">
        <v>5</v>
      </c>
    </row>
    <row r="6326" spans="2:8" x14ac:dyDescent="0.3">
      <c r="B6326" t="s">
        <v>1519</v>
      </c>
      <c r="C6326" t="s">
        <v>1533</v>
      </c>
      <c r="D6326" t="s">
        <v>1539</v>
      </c>
      <c r="E6326" t="s">
        <v>975</v>
      </c>
      <c r="F6326" t="s">
        <v>998</v>
      </c>
      <c r="G6326" t="s">
        <v>995</v>
      </c>
      <c r="H6326">
        <v>106</v>
      </c>
    </row>
    <row r="6327" spans="2:8" x14ac:dyDescent="0.3">
      <c r="B6327" t="s">
        <v>1519</v>
      </c>
      <c r="C6327" t="s">
        <v>1533</v>
      </c>
      <c r="D6327" t="s">
        <v>1539</v>
      </c>
      <c r="E6327" t="s">
        <v>982</v>
      </c>
      <c r="F6327" t="s">
        <v>998</v>
      </c>
      <c r="G6327" t="s">
        <v>995</v>
      </c>
      <c r="H6327">
        <v>119</v>
      </c>
    </row>
    <row r="6328" spans="2:8" x14ac:dyDescent="0.3">
      <c r="B6328" t="s">
        <v>1519</v>
      </c>
      <c r="C6328" t="s">
        <v>1533</v>
      </c>
      <c r="D6328" t="s">
        <v>1540</v>
      </c>
      <c r="E6328" t="s">
        <v>975</v>
      </c>
      <c r="F6328" t="s">
        <v>976</v>
      </c>
      <c r="G6328" t="s">
        <v>977</v>
      </c>
      <c r="H6328">
        <v>252</v>
      </c>
    </row>
    <row r="6329" spans="2:8" x14ac:dyDescent="0.3">
      <c r="B6329" t="s">
        <v>1519</v>
      </c>
      <c r="C6329" t="s">
        <v>1533</v>
      </c>
      <c r="D6329" t="s">
        <v>1540</v>
      </c>
      <c r="E6329" t="s">
        <v>982</v>
      </c>
      <c r="F6329" t="s">
        <v>976</v>
      </c>
      <c r="G6329" t="s">
        <v>977</v>
      </c>
      <c r="H6329">
        <v>235</v>
      </c>
    </row>
    <row r="6330" spans="2:8" x14ac:dyDescent="0.3">
      <c r="B6330" t="s">
        <v>1519</v>
      </c>
      <c r="C6330" t="s">
        <v>1533</v>
      </c>
      <c r="D6330" t="s">
        <v>1540</v>
      </c>
      <c r="E6330" t="s">
        <v>975</v>
      </c>
      <c r="F6330" t="s">
        <v>976</v>
      </c>
      <c r="G6330" t="s">
        <v>987</v>
      </c>
      <c r="H6330">
        <v>113</v>
      </c>
    </row>
    <row r="6331" spans="2:8" x14ac:dyDescent="0.3">
      <c r="B6331" t="s">
        <v>1519</v>
      </c>
      <c r="C6331" t="s">
        <v>1533</v>
      </c>
      <c r="D6331" t="s">
        <v>1540</v>
      </c>
      <c r="E6331" t="s">
        <v>982</v>
      </c>
      <c r="F6331" t="s">
        <v>976</v>
      </c>
      <c r="G6331" t="s">
        <v>987</v>
      </c>
      <c r="H6331">
        <v>107</v>
      </c>
    </row>
    <row r="6332" spans="2:8" x14ac:dyDescent="0.3">
      <c r="B6332" t="s">
        <v>1519</v>
      </c>
      <c r="C6332" t="s">
        <v>1533</v>
      </c>
      <c r="D6332" t="s">
        <v>1540</v>
      </c>
      <c r="E6332" t="s">
        <v>975</v>
      </c>
      <c r="F6332" t="s">
        <v>976</v>
      </c>
      <c r="G6332" t="s">
        <v>995</v>
      </c>
      <c r="H6332">
        <v>931</v>
      </c>
    </row>
    <row r="6333" spans="2:8" x14ac:dyDescent="0.3">
      <c r="B6333" t="s">
        <v>1519</v>
      </c>
      <c r="C6333" t="s">
        <v>1533</v>
      </c>
      <c r="D6333" t="s">
        <v>1540</v>
      </c>
      <c r="E6333" t="s">
        <v>982</v>
      </c>
      <c r="F6333" t="s">
        <v>976</v>
      </c>
      <c r="G6333" t="s">
        <v>995</v>
      </c>
      <c r="H6333">
        <v>973</v>
      </c>
    </row>
    <row r="6334" spans="2:8" x14ac:dyDescent="0.3">
      <c r="B6334" t="s">
        <v>1519</v>
      </c>
      <c r="C6334" t="s">
        <v>1533</v>
      </c>
      <c r="D6334" t="s">
        <v>1540</v>
      </c>
      <c r="E6334" t="s">
        <v>975</v>
      </c>
      <c r="F6334" t="s">
        <v>998</v>
      </c>
      <c r="G6334" t="s">
        <v>977</v>
      </c>
      <c r="H6334">
        <v>4</v>
      </c>
    </row>
    <row r="6335" spans="2:8" x14ac:dyDescent="0.3">
      <c r="B6335" t="s">
        <v>1519</v>
      </c>
      <c r="C6335" t="s">
        <v>1533</v>
      </c>
      <c r="D6335" t="s">
        <v>1540</v>
      </c>
      <c r="E6335" t="s">
        <v>982</v>
      </c>
      <c r="F6335" t="s">
        <v>998</v>
      </c>
      <c r="G6335" t="s">
        <v>977</v>
      </c>
      <c r="H6335">
        <v>6</v>
      </c>
    </row>
    <row r="6336" spans="2:8" x14ac:dyDescent="0.3">
      <c r="B6336" t="s">
        <v>1519</v>
      </c>
      <c r="C6336" t="s">
        <v>1533</v>
      </c>
      <c r="D6336" t="s">
        <v>1540</v>
      </c>
      <c r="E6336" t="s">
        <v>975</v>
      </c>
      <c r="F6336" t="s">
        <v>998</v>
      </c>
      <c r="G6336" t="s">
        <v>987</v>
      </c>
      <c r="H6336">
        <v>4</v>
      </c>
    </row>
    <row r="6337" spans="2:8" x14ac:dyDescent="0.3">
      <c r="B6337" t="s">
        <v>1519</v>
      </c>
      <c r="C6337" t="s">
        <v>1533</v>
      </c>
      <c r="D6337" t="s">
        <v>1540</v>
      </c>
      <c r="E6337" t="s">
        <v>982</v>
      </c>
      <c r="F6337" t="s">
        <v>998</v>
      </c>
      <c r="G6337" t="s">
        <v>987</v>
      </c>
      <c r="H6337">
        <v>2</v>
      </c>
    </row>
    <row r="6338" spans="2:8" x14ac:dyDescent="0.3">
      <c r="B6338" t="s">
        <v>1519</v>
      </c>
      <c r="C6338" t="s">
        <v>1533</v>
      </c>
      <c r="D6338" t="s">
        <v>1540</v>
      </c>
      <c r="E6338" t="s">
        <v>975</v>
      </c>
      <c r="F6338" t="s">
        <v>998</v>
      </c>
      <c r="G6338" t="s">
        <v>995</v>
      </c>
      <c r="H6338">
        <v>32</v>
      </c>
    </row>
    <row r="6339" spans="2:8" x14ac:dyDescent="0.3">
      <c r="B6339" t="s">
        <v>1519</v>
      </c>
      <c r="C6339" t="s">
        <v>1533</v>
      </c>
      <c r="D6339" t="s">
        <v>1540</v>
      </c>
      <c r="E6339" t="s">
        <v>982</v>
      </c>
      <c r="F6339" t="s">
        <v>998</v>
      </c>
      <c r="G6339" t="s">
        <v>995</v>
      </c>
      <c r="H6339">
        <v>32</v>
      </c>
    </row>
    <row r="6340" spans="2:8" x14ac:dyDescent="0.3">
      <c r="B6340" t="s">
        <v>1519</v>
      </c>
      <c r="C6340" t="s">
        <v>1533</v>
      </c>
      <c r="D6340" t="s">
        <v>1541</v>
      </c>
      <c r="E6340" t="s">
        <v>975</v>
      </c>
      <c r="F6340" t="s">
        <v>976</v>
      </c>
      <c r="G6340" t="s">
        <v>977</v>
      </c>
      <c r="H6340">
        <v>305</v>
      </c>
    </row>
    <row r="6341" spans="2:8" x14ac:dyDescent="0.3">
      <c r="B6341" t="s">
        <v>1519</v>
      </c>
      <c r="C6341" t="s">
        <v>1533</v>
      </c>
      <c r="D6341" t="s">
        <v>1541</v>
      </c>
      <c r="E6341" t="s">
        <v>982</v>
      </c>
      <c r="F6341" t="s">
        <v>976</v>
      </c>
      <c r="G6341" t="s">
        <v>977</v>
      </c>
      <c r="H6341">
        <v>286</v>
      </c>
    </row>
    <row r="6342" spans="2:8" x14ac:dyDescent="0.3">
      <c r="B6342" t="s">
        <v>1519</v>
      </c>
      <c r="C6342" t="s">
        <v>1533</v>
      </c>
      <c r="D6342" t="s">
        <v>1541</v>
      </c>
      <c r="E6342" t="s">
        <v>975</v>
      </c>
      <c r="F6342" t="s">
        <v>976</v>
      </c>
      <c r="G6342" t="s">
        <v>987</v>
      </c>
      <c r="H6342">
        <v>142</v>
      </c>
    </row>
    <row r="6343" spans="2:8" x14ac:dyDescent="0.3">
      <c r="B6343" t="s">
        <v>1519</v>
      </c>
      <c r="C6343" t="s">
        <v>1533</v>
      </c>
      <c r="D6343" t="s">
        <v>1541</v>
      </c>
      <c r="E6343" t="s">
        <v>982</v>
      </c>
      <c r="F6343" t="s">
        <v>976</v>
      </c>
      <c r="G6343" t="s">
        <v>987</v>
      </c>
      <c r="H6343">
        <v>142</v>
      </c>
    </row>
    <row r="6344" spans="2:8" x14ac:dyDescent="0.3">
      <c r="B6344" t="s">
        <v>1519</v>
      </c>
      <c r="C6344" t="s">
        <v>1533</v>
      </c>
      <c r="D6344" t="s">
        <v>1541</v>
      </c>
      <c r="E6344" t="s">
        <v>975</v>
      </c>
      <c r="F6344" t="s">
        <v>976</v>
      </c>
      <c r="G6344" t="s">
        <v>995</v>
      </c>
      <c r="H6344">
        <v>1157</v>
      </c>
    </row>
    <row r="6345" spans="2:8" x14ac:dyDescent="0.3">
      <c r="B6345" t="s">
        <v>1519</v>
      </c>
      <c r="C6345" t="s">
        <v>1533</v>
      </c>
      <c r="D6345" t="s">
        <v>1541</v>
      </c>
      <c r="E6345" t="s">
        <v>982</v>
      </c>
      <c r="F6345" t="s">
        <v>976</v>
      </c>
      <c r="G6345" t="s">
        <v>995</v>
      </c>
      <c r="H6345">
        <v>1142</v>
      </c>
    </row>
    <row r="6346" spans="2:8" x14ac:dyDescent="0.3">
      <c r="B6346" t="s">
        <v>1519</v>
      </c>
      <c r="C6346" t="s">
        <v>1533</v>
      </c>
      <c r="D6346" t="s">
        <v>1541</v>
      </c>
      <c r="E6346" t="s">
        <v>975</v>
      </c>
      <c r="F6346" t="s">
        <v>998</v>
      </c>
      <c r="G6346" t="s">
        <v>977</v>
      </c>
      <c r="H6346">
        <v>14</v>
      </c>
    </row>
    <row r="6347" spans="2:8" x14ac:dyDescent="0.3">
      <c r="B6347" t="s">
        <v>1519</v>
      </c>
      <c r="C6347" t="s">
        <v>1533</v>
      </c>
      <c r="D6347" t="s">
        <v>1541</v>
      </c>
      <c r="E6347" t="s">
        <v>982</v>
      </c>
      <c r="F6347" t="s">
        <v>998</v>
      </c>
      <c r="G6347" t="s">
        <v>977</v>
      </c>
      <c r="H6347">
        <v>11</v>
      </c>
    </row>
    <row r="6348" spans="2:8" x14ac:dyDescent="0.3">
      <c r="B6348" t="s">
        <v>1519</v>
      </c>
      <c r="C6348" t="s">
        <v>1533</v>
      </c>
      <c r="D6348" t="s">
        <v>1541</v>
      </c>
      <c r="E6348" t="s">
        <v>975</v>
      </c>
      <c r="F6348" t="s">
        <v>998</v>
      </c>
      <c r="G6348" t="s">
        <v>987</v>
      </c>
      <c r="H6348">
        <v>10</v>
      </c>
    </row>
    <row r="6349" spans="2:8" x14ac:dyDescent="0.3">
      <c r="B6349" t="s">
        <v>1519</v>
      </c>
      <c r="C6349" t="s">
        <v>1533</v>
      </c>
      <c r="D6349" t="s">
        <v>1541</v>
      </c>
      <c r="E6349" t="s">
        <v>982</v>
      </c>
      <c r="F6349" t="s">
        <v>998</v>
      </c>
      <c r="G6349" t="s">
        <v>987</v>
      </c>
      <c r="H6349">
        <v>0</v>
      </c>
    </row>
    <row r="6350" spans="2:8" x14ac:dyDescent="0.3">
      <c r="B6350" t="s">
        <v>1519</v>
      </c>
      <c r="C6350" t="s">
        <v>1533</v>
      </c>
      <c r="D6350" t="s">
        <v>1541</v>
      </c>
      <c r="E6350" t="s">
        <v>975</v>
      </c>
      <c r="F6350" t="s">
        <v>998</v>
      </c>
      <c r="G6350" t="s">
        <v>995</v>
      </c>
      <c r="H6350">
        <v>129</v>
      </c>
    </row>
    <row r="6351" spans="2:8" x14ac:dyDescent="0.3">
      <c r="B6351" t="s">
        <v>1519</v>
      </c>
      <c r="C6351" t="s">
        <v>1533</v>
      </c>
      <c r="D6351" t="s">
        <v>1541</v>
      </c>
      <c r="E6351" t="s">
        <v>982</v>
      </c>
      <c r="F6351" t="s">
        <v>998</v>
      </c>
      <c r="G6351" t="s">
        <v>995</v>
      </c>
      <c r="H6351">
        <v>104</v>
      </c>
    </row>
    <row r="6352" spans="2:8" x14ac:dyDescent="0.3">
      <c r="B6352" t="s">
        <v>1519</v>
      </c>
      <c r="C6352" t="s">
        <v>1542</v>
      </c>
      <c r="D6352" t="s">
        <v>1543</v>
      </c>
      <c r="E6352" t="s">
        <v>975</v>
      </c>
      <c r="F6352" t="s">
        <v>976</v>
      </c>
      <c r="G6352" t="s">
        <v>977</v>
      </c>
      <c r="H6352">
        <v>775</v>
      </c>
    </row>
    <row r="6353" spans="2:8" x14ac:dyDescent="0.3">
      <c r="B6353" t="s">
        <v>1519</v>
      </c>
      <c r="C6353" t="s">
        <v>1542</v>
      </c>
      <c r="D6353" t="s">
        <v>1543</v>
      </c>
      <c r="E6353" t="s">
        <v>982</v>
      </c>
      <c r="F6353" t="s">
        <v>976</v>
      </c>
      <c r="G6353" t="s">
        <v>977</v>
      </c>
      <c r="H6353">
        <v>756</v>
      </c>
    </row>
    <row r="6354" spans="2:8" x14ac:dyDescent="0.3">
      <c r="B6354" t="s">
        <v>1519</v>
      </c>
      <c r="C6354" t="s">
        <v>1542</v>
      </c>
      <c r="D6354" t="s">
        <v>1543</v>
      </c>
      <c r="E6354" t="s">
        <v>975</v>
      </c>
      <c r="F6354" t="s">
        <v>976</v>
      </c>
      <c r="G6354" t="s">
        <v>987</v>
      </c>
      <c r="H6354">
        <v>302</v>
      </c>
    </row>
    <row r="6355" spans="2:8" x14ac:dyDescent="0.3">
      <c r="B6355" t="s">
        <v>1519</v>
      </c>
      <c r="C6355" t="s">
        <v>1542</v>
      </c>
      <c r="D6355" t="s">
        <v>1543</v>
      </c>
      <c r="E6355" t="s">
        <v>982</v>
      </c>
      <c r="F6355" t="s">
        <v>976</v>
      </c>
      <c r="G6355" t="s">
        <v>987</v>
      </c>
      <c r="H6355">
        <v>340</v>
      </c>
    </row>
    <row r="6356" spans="2:8" x14ac:dyDescent="0.3">
      <c r="B6356" t="s">
        <v>1519</v>
      </c>
      <c r="C6356" t="s">
        <v>1542</v>
      </c>
      <c r="D6356" t="s">
        <v>1543</v>
      </c>
      <c r="E6356" t="s">
        <v>975</v>
      </c>
      <c r="F6356" t="s">
        <v>976</v>
      </c>
      <c r="G6356" t="s">
        <v>995</v>
      </c>
      <c r="H6356">
        <v>2930</v>
      </c>
    </row>
    <row r="6357" spans="2:8" x14ac:dyDescent="0.3">
      <c r="B6357" t="s">
        <v>1519</v>
      </c>
      <c r="C6357" t="s">
        <v>1542</v>
      </c>
      <c r="D6357" t="s">
        <v>1543</v>
      </c>
      <c r="E6357" t="s">
        <v>982</v>
      </c>
      <c r="F6357" t="s">
        <v>976</v>
      </c>
      <c r="G6357" t="s">
        <v>995</v>
      </c>
      <c r="H6357">
        <v>3050</v>
      </c>
    </row>
    <row r="6358" spans="2:8" x14ac:dyDescent="0.3">
      <c r="B6358" t="s">
        <v>1519</v>
      </c>
      <c r="C6358" t="s">
        <v>1542</v>
      </c>
      <c r="D6358" t="s">
        <v>1543</v>
      </c>
      <c r="E6358" t="s">
        <v>975</v>
      </c>
      <c r="F6358" t="s">
        <v>998</v>
      </c>
      <c r="G6358" t="s">
        <v>977</v>
      </c>
      <c r="H6358">
        <v>25</v>
      </c>
    </row>
    <row r="6359" spans="2:8" x14ac:dyDescent="0.3">
      <c r="B6359" t="s">
        <v>1519</v>
      </c>
      <c r="C6359" t="s">
        <v>1542</v>
      </c>
      <c r="D6359" t="s">
        <v>1543</v>
      </c>
      <c r="E6359" t="s">
        <v>982</v>
      </c>
      <c r="F6359" t="s">
        <v>998</v>
      </c>
      <c r="G6359" t="s">
        <v>977</v>
      </c>
      <c r="H6359">
        <v>18</v>
      </c>
    </row>
    <row r="6360" spans="2:8" x14ac:dyDescent="0.3">
      <c r="B6360" t="s">
        <v>1519</v>
      </c>
      <c r="C6360" t="s">
        <v>1542</v>
      </c>
      <c r="D6360" t="s">
        <v>1543</v>
      </c>
      <c r="E6360" t="s">
        <v>975</v>
      </c>
      <c r="F6360" t="s">
        <v>998</v>
      </c>
      <c r="G6360" t="s">
        <v>987</v>
      </c>
      <c r="H6360">
        <v>3</v>
      </c>
    </row>
    <row r="6361" spans="2:8" x14ac:dyDescent="0.3">
      <c r="B6361" t="s">
        <v>1519</v>
      </c>
      <c r="C6361" t="s">
        <v>1542</v>
      </c>
      <c r="D6361" t="s">
        <v>1543</v>
      </c>
      <c r="E6361" t="s">
        <v>982</v>
      </c>
      <c r="F6361" t="s">
        <v>998</v>
      </c>
      <c r="G6361" t="s">
        <v>987</v>
      </c>
      <c r="H6361">
        <v>8</v>
      </c>
    </row>
    <row r="6362" spans="2:8" x14ac:dyDescent="0.3">
      <c r="B6362" t="s">
        <v>1519</v>
      </c>
      <c r="C6362" t="s">
        <v>1542</v>
      </c>
      <c r="D6362" t="s">
        <v>1543</v>
      </c>
      <c r="E6362" t="s">
        <v>975</v>
      </c>
      <c r="F6362" t="s">
        <v>998</v>
      </c>
      <c r="G6362" t="s">
        <v>995</v>
      </c>
      <c r="H6362">
        <v>112</v>
      </c>
    </row>
    <row r="6363" spans="2:8" x14ac:dyDescent="0.3">
      <c r="B6363" t="s">
        <v>1519</v>
      </c>
      <c r="C6363" t="s">
        <v>1542</v>
      </c>
      <c r="D6363" t="s">
        <v>1543</v>
      </c>
      <c r="E6363" t="s">
        <v>982</v>
      </c>
      <c r="F6363" t="s">
        <v>998</v>
      </c>
      <c r="G6363" t="s">
        <v>995</v>
      </c>
      <c r="H6363">
        <v>103</v>
      </c>
    </row>
    <row r="6364" spans="2:8" x14ac:dyDescent="0.3">
      <c r="B6364" t="s">
        <v>1519</v>
      </c>
      <c r="C6364" t="s">
        <v>1542</v>
      </c>
      <c r="D6364" t="s">
        <v>1544</v>
      </c>
      <c r="E6364" t="s">
        <v>975</v>
      </c>
      <c r="F6364" t="s">
        <v>976</v>
      </c>
      <c r="G6364" t="s">
        <v>977</v>
      </c>
      <c r="H6364">
        <v>394</v>
      </c>
    </row>
    <row r="6365" spans="2:8" x14ac:dyDescent="0.3">
      <c r="B6365" t="s">
        <v>1519</v>
      </c>
      <c r="C6365" t="s">
        <v>1542</v>
      </c>
      <c r="D6365" t="s">
        <v>1544</v>
      </c>
      <c r="E6365" t="s">
        <v>982</v>
      </c>
      <c r="F6365" t="s">
        <v>976</v>
      </c>
      <c r="G6365" t="s">
        <v>977</v>
      </c>
      <c r="H6365">
        <v>407</v>
      </c>
    </row>
    <row r="6366" spans="2:8" x14ac:dyDescent="0.3">
      <c r="B6366" t="s">
        <v>1519</v>
      </c>
      <c r="C6366" t="s">
        <v>1542</v>
      </c>
      <c r="D6366" t="s">
        <v>1544</v>
      </c>
      <c r="E6366" t="s">
        <v>975</v>
      </c>
      <c r="F6366" t="s">
        <v>976</v>
      </c>
      <c r="G6366" t="s">
        <v>987</v>
      </c>
      <c r="H6366">
        <v>162</v>
      </c>
    </row>
    <row r="6367" spans="2:8" x14ac:dyDescent="0.3">
      <c r="B6367" t="s">
        <v>1519</v>
      </c>
      <c r="C6367" t="s">
        <v>1542</v>
      </c>
      <c r="D6367" t="s">
        <v>1544</v>
      </c>
      <c r="E6367" t="s">
        <v>982</v>
      </c>
      <c r="F6367" t="s">
        <v>976</v>
      </c>
      <c r="G6367" t="s">
        <v>987</v>
      </c>
      <c r="H6367">
        <v>207</v>
      </c>
    </row>
    <row r="6368" spans="2:8" x14ac:dyDescent="0.3">
      <c r="B6368" t="s">
        <v>1519</v>
      </c>
      <c r="C6368" t="s">
        <v>1542</v>
      </c>
      <c r="D6368" t="s">
        <v>1544</v>
      </c>
      <c r="E6368" t="s">
        <v>975</v>
      </c>
      <c r="F6368" t="s">
        <v>976</v>
      </c>
      <c r="G6368" t="s">
        <v>995</v>
      </c>
      <c r="H6368">
        <v>1934</v>
      </c>
    </row>
    <row r="6369" spans="2:8" x14ac:dyDescent="0.3">
      <c r="B6369" t="s">
        <v>1519</v>
      </c>
      <c r="C6369" t="s">
        <v>1542</v>
      </c>
      <c r="D6369" t="s">
        <v>1544</v>
      </c>
      <c r="E6369" t="s">
        <v>982</v>
      </c>
      <c r="F6369" t="s">
        <v>976</v>
      </c>
      <c r="G6369" t="s">
        <v>995</v>
      </c>
      <c r="H6369">
        <v>2030</v>
      </c>
    </row>
    <row r="6370" spans="2:8" x14ac:dyDescent="0.3">
      <c r="B6370" t="s">
        <v>1519</v>
      </c>
      <c r="C6370" t="s">
        <v>1542</v>
      </c>
      <c r="D6370" t="s">
        <v>1544</v>
      </c>
      <c r="E6370" t="s">
        <v>975</v>
      </c>
      <c r="F6370" t="s">
        <v>998</v>
      </c>
      <c r="G6370" t="s">
        <v>977</v>
      </c>
      <c r="H6370">
        <v>20</v>
      </c>
    </row>
    <row r="6371" spans="2:8" x14ac:dyDescent="0.3">
      <c r="B6371" t="s">
        <v>1519</v>
      </c>
      <c r="C6371" t="s">
        <v>1542</v>
      </c>
      <c r="D6371" t="s">
        <v>1544</v>
      </c>
      <c r="E6371" t="s">
        <v>982</v>
      </c>
      <c r="F6371" t="s">
        <v>998</v>
      </c>
      <c r="G6371" t="s">
        <v>977</v>
      </c>
      <c r="H6371">
        <v>14</v>
      </c>
    </row>
    <row r="6372" spans="2:8" x14ac:dyDescent="0.3">
      <c r="B6372" t="s">
        <v>1519</v>
      </c>
      <c r="C6372" t="s">
        <v>1542</v>
      </c>
      <c r="D6372" t="s">
        <v>1544</v>
      </c>
      <c r="E6372" t="s">
        <v>975</v>
      </c>
      <c r="F6372" t="s">
        <v>998</v>
      </c>
      <c r="G6372" t="s">
        <v>987</v>
      </c>
      <c r="H6372">
        <v>6</v>
      </c>
    </row>
    <row r="6373" spans="2:8" x14ac:dyDescent="0.3">
      <c r="B6373" t="s">
        <v>1519</v>
      </c>
      <c r="C6373" t="s">
        <v>1542</v>
      </c>
      <c r="D6373" t="s">
        <v>1544</v>
      </c>
      <c r="E6373" t="s">
        <v>982</v>
      </c>
      <c r="F6373" t="s">
        <v>998</v>
      </c>
      <c r="G6373" t="s">
        <v>987</v>
      </c>
      <c r="H6373">
        <v>8</v>
      </c>
    </row>
    <row r="6374" spans="2:8" x14ac:dyDescent="0.3">
      <c r="B6374" t="s">
        <v>1519</v>
      </c>
      <c r="C6374" t="s">
        <v>1542</v>
      </c>
      <c r="D6374" t="s">
        <v>1544</v>
      </c>
      <c r="E6374" t="s">
        <v>975</v>
      </c>
      <c r="F6374" t="s">
        <v>998</v>
      </c>
      <c r="G6374" t="s">
        <v>995</v>
      </c>
      <c r="H6374">
        <v>138</v>
      </c>
    </row>
    <row r="6375" spans="2:8" x14ac:dyDescent="0.3">
      <c r="B6375" t="s">
        <v>1519</v>
      </c>
      <c r="C6375" t="s">
        <v>1542</v>
      </c>
      <c r="D6375" t="s">
        <v>1544</v>
      </c>
      <c r="E6375" t="s">
        <v>982</v>
      </c>
      <c r="F6375" t="s">
        <v>998</v>
      </c>
      <c r="G6375" t="s">
        <v>995</v>
      </c>
      <c r="H6375">
        <v>147</v>
      </c>
    </row>
    <row r="6376" spans="2:8" x14ac:dyDescent="0.3">
      <c r="B6376" t="s">
        <v>1519</v>
      </c>
      <c r="C6376" t="s">
        <v>1542</v>
      </c>
      <c r="D6376" t="s">
        <v>1545</v>
      </c>
      <c r="E6376" t="s">
        <v>975</v>
      </c>
      <c r="F6376" t="s">
        <v>976</v>
      </c>
      <c r="G6376" t="s">
        <v>977</v>
      </c>
      <c r="H6376">
        <v>116</v>
      </c>
    </row>
    <row r="6377" spans="2:8" x14ac:dyDescent="0.3">
      <c r="B6377" t="s">
        <v>1519</v>
      </c>
      <c r="C6377" t="s">
        <v>1542</v>
      </c>
      <c r="D6377" t="s">
        <v>1545</v>
      </c>
      <c r="E6377" t="s">
        <v>982</v>
      </c>
      <c r="F6377" t="s">
        <v>976</v>
      </c>
      <c r="G6377" t="s">
        <v>977</v>
      </c>
      <c r="H6377">
        <v>122</v>
      </c>
    </row>
    <row r="6378" spans="2:8" x14ac:dyDescent="0.3">
      <c r="B6378" t="s">
        <v>1519</v>
      </c>
      <c r="C6378" t="s">
        <v>1542</v>
      </c>
      <c r="D6378" t="s">
        <v>1545</v>
      </c>
      <c r="E6378" t="s">
        <v>975</v>
      </c>
      <c r="F6378" t="s">
        <v>976</v>
      </c>
      <c r="G6378" t="s">
        <v>987</v>
      </c>
      <c r="H6378">
        <v>46</v>
      </c>
    </row>
    <row r="6379" spans="2:8" x14ac:dyDescent="0.3">
      <c r="B6379" t="s">
        <v>1519</v>
      </c>
      <c r="C6379" t="s">
        <v>1542</v>
      </c>
      <c r="D6379" t="s">
        <v>1545</v>
      </c>
      <c r="E6379" t="s">
        <v>982</v>
      </c>
      <c r="F6379" t="s">
        <v>976</v>
      </c>
      <c r="G6379" t="s">
        <v>987</v>
      </c>
      <c r="H6379">
        <v>51</v>
      </c>
    </row>
    <row r="6380" spans="2:8" x14ac:dyDescent="0.3">
      <c r="B6380" t="s">
        <v>1519</v>
      </c>
      <c r="C6380" t="s">
        <v>1542</v>
      </c>
      <c r="D6380" t="s">
        <v>1545</v>
      </c>
      <c r="E6380" t="s">
        <v>975</v>
      </c>
      <c r="F6380" t="s">
        <v>976</v>
      </c>
      <c r="G6380" t="s">
        <v>995</v>
      </c>
      <c r="H6380">
        <v>512</v>
      </c>
    </row>
    <row r="6381" spans="2:8" x14ac:dyDescent="0.3">
      <c r="B6381" t="s">
        <v>1519</v>
      </c>
      <c r="C6381" t="s">
        <v>1542</v>
      </c>
      <c r="D6381" t="s">
        <v>1545</v>
      </c>
      <c r="E6381" t="s">
        <v>982</v>
      </c>
      <c r="F6381" t="s">
        <v>976</v>
      </c>
      <c r="G6381" t="s">
        <v>995</v>
      </c>
      <c r="H6381">
        <v>520</v>
      </c>
    </row>
    <row r="6382" spans="2:8" x14ac:dyDescent="0.3">
      <c r="B6382" t="s">
        <v>1519</v>
      </c>
      <c r="C6382" t="s">
        <v>1542</v>
      </c>
      <c r="D6382" t="s">
        <v>1545</v>
      </c>
      <c r="E6382" t="s">
        <v>975</v>
      </c>
      <c r="F6382" t="s">
        <v>998</v>
      </c>
      <c r="G6382" t="s">
        <v>977</v>
      </c>
      <c r="H6382">
        <v>1</v>
      </c>
    </row>
    <row r="6383" spans="2:8" x14ac:dyDescent="0.3">
      <c r="B6383" t="s">
        <v>1519</v>
      </c>
      <c r="C6383" t="s">
        <v>1542</v>
      </c>
      <c r="D6383" t="s">
        <v>1545</v>
      </c>
      <c r="E6383" t="s">
        <v>982</v>
      </c>
      <c r="F6383" t="s">
        <v>998</v>
      </c>
      <c r="G6383" t="s">
        <v>977</v>
      </c>
      <c r="H6383">
        <v>1</v>
      </c>
    </row>
    <row r="6384" spans="2:8" x14ac:dyDescent="0.3">
      <c r="B6384" t="s">
        <v>1519</v>
      </c>
      <c r="C6384" t="s">
        <v>1542</v>
      </c>
      <c r="D6384" t="s">
        <v>1545</v>
      </c>
      <c r="E6384" t="s">
        <v>975</v>
      </c>
      <c r="F6384" t="s">
        <v>998</v>
      </c>
      <c r="G6384" t="s">
        <v>987</v>
      </c>
      <c r="H6384">
        <v>2</v>
      </c>
    </row>
    <row r="6385" spans="2:8" x14ac:dyDescent="0.3">
      <c r="B6385" t="s">
        <v>1519</v>
      </c>
      <c r="C6385" t="s">
        <v>1542</v>
      </c>
      <c r="D6385" t="s">
        <v>1545</v>
      </c>
      <c r="E6385" t="s">
        <v>982</v>
      </c>
      <c r="F6385" t="s">
        <v>998</v>
      </c>
      <c r="G6385" t="s">
        <v>987</v>
      </c>
      <c r="H6385">
        <v>1</v>
      </c>
    </row>
    <row r="6386" spans="2:8" x14ac:dyDescent="0.3">
      <c r="B6386" t="s">
        <v>1519</v>
      </c>
      <c r="C6386" t="s">
        <v>1542</v>
      </c>
      <c r="D6386" t="s">
        <v>1545</v>
      </c>
      <c r="E6386" t="s">
        <v>975</v>
      </c>
      <c r="F6386" t="s">
        <v>998</v>
      </c>
      <c r="G6386" t="s">
        <v>995</v>
      </c>
      <c r="H6386">
        <v>19</v>
      </c>
    </row>
    <row r="6387" spans="2:8" x14ac:dyDescent="0.3">
      <c r="B6387" t="s">
        <v>1519</v>
      </c>
      <c r="C6387" t="s">
        <v>1542</v>
      </c>
      <c r="D6387" t="s">
        <v>1545</v>
      </c>
      <c r="E6387" t="s">
        <v>982</v>
      </c>
      <c r="F6387" t="s">
        <v>998</v>
      </c>
      <c r="G6387" t="s">
        <v>995</v>
      </c>
      <c r="H6387">
        <v>14</v>
      </c>
    </row>
    <row r="6388" spans="2:8" x14ac:dyDescent="0.3">
      <c r="B6388" t="s">
        <v>1519</v>
      </c>
      <c r="C6388" t="s">
        <v>1542</v>
      </c>
      <c r="D6388" t="s">
        <v>1546</v>
      </c>
      <c r="E6388" t="s">
        <v>975</v>
      </c>
      <c r="F6388" t="s">
        <v>976</v>
      </c>
      <c r="G6388" t="s">
        <v>977</v>
      </c>
      <c r="H6388">
        <v>134</v>
      </c>
    </row>
    <row r="6389" spans="2:8" x14ac:dyDescent="0.3">
      <c r="B6389" t="s">
        <v>1519</v>
      </c>
      <c r="C6389" t="s">
        <v>1542</v>
      </c>
      <c r="D6389" t="s">
        <v>1546</v>
      </c>
      <c r="E6389" t="s">
        <v>982</v>
      </c>
      <c r="F6389" t="s">
        <v>976</v>
      </c>
      <c r="G6389" t="s">
        <v>977</v>
      </c>
      <c r="H6389">
        <v>132</v>
      </c>
    </row>
    <row r="6390" spans="2:8" x14ac:dyDescent="0.3">
      <c r="B6390" t="s">
        <v>1519</v>
      </c>
      <c r="C6390" t="s">
        <v>1542</v>
      </c>
      <c r="D6390" t="s">
        <v>1546</v>
      </c>
      <c r="E6390" t="s">
        <v>975</v>
      </c>
      <c r="F6390" t="s">
        <v>976</v>
      </c>
      <c r="G6390" t="s">
        <v>987</v>
      </c>
      <c r="H6390">
        <v>60</v>
      </c>
    </row>
    <row r="6391" spans="2:8" x14ac:dyDescent="0.3">
      <c r="B6391" t="s">
        <v>1519</v>
      </c>
      <c r="C6391" t="s">
        <v>1542</v>
      </c>
      <c r="D6391" t="s">
        <v>1546</v>
      </c>
      <c r="E6391" t="s">
        <v>982</v>
      </c>
      <c r="F6391" t="s">
        <v>976</v>
      </c>
      <c r="G6391" t="s">
        <v>987</v>
      </c>
      <c r="H6391">
        <v>65</v>
      </c>
    </row>
    <row r="6392" spans="2:8" x14ac:dyDescent="0.3">
      <c r="B6392" t="s">
        <v>1519</v>
      </c>
      <c r="C6392" t="s">
        <v>1542</v>
      </c>
      <c r="D6392" t="s">
        <v>1546</v>
      </c>
      <c r="E6392" t="s">
        <v>975</v>
      </c>
      <c r="F6392" t="s">
        <v>976</v>
      </c>
      <c r="G6392" t="s">
        <v>995</v>
      </c>
      <c r="H6392">
        <v>545</v>
      </c>
    </row>
    <row r="6393" spans="2:8" x14ac:dyDescent="0.3">
      <c r="B6393" t="s">
        <v>1519</v>
      </c>
      <c r="C6393" t="s">
        <v>1542</v>
      </c>
      <c r="D6393" t="s">
        <v>1546</v>
      </c>
      <c r="E6393" t="s">
        <v>982</v>
      </c>
      <c r="F6393" t="s">
        <v>976</v>
      </c>
      <c r="G6393" t="s">
        <v>995</v>
      </c>
      <c r="H6393">
        <v>581</v>
      </c>
    </row>
    <row r="6394" spans="2:8" x14ac:dyDescent="0.3">
      <c r="B6394" t="s">
        <v>1519</v>
      </c>
      <c r="C6394" t="s">
        <v>1542</v>
      </c>
      <c r="D6394" t="s">
        <v>1546</v>
      </c>
      <c r="E6394" t="s">
        <v>975</v>
      </c>
      <c r="F6394" t="s">
        <v>998</v>
      </c>
      <c r="G6394" t="s">
        <v>977</v>
      </c>
      <c r="H6394">
        <v>1</v>
      </c>
    </row>
    <row r="6395" spans="2:8" x14ac:dyDescent="0.3">
      <c r="B6395" t="s">
        <v>1519</v>
      </c>
      <c r="C6395" t="s">
        <v>1542</v>
      </c>
      <c r="D6395" t="s">
        <v>1546</v>
      </c>
      <c r="E6395" t="s">
        <v>982</v>
      </c>
      <c r="F6395" t="s">
        <v>998</v>
      </c>
      <c r="G6395" t="s">
        <v>977</v>
      </c>
      <c r="H6395">
        <v>3</v>
      </c>
    </row>
    <row r="6396" spans="2:8" x14ac:dyDescent="0.3">
      <c r="B6396" t="s">
        <v>1519</v>
      </c>
      <c r="C6396" t="s">
        <v>1542</v>
      </c>
      <c r="D6396" t="s">
        <v>1546</v>
      </c>
      <c r="E6396" t="s">
        <v>975</v>
      </c>
      <c r="F6396" t="s">
        <v>998</v>
      </c>
      <c r="G6396" t="s">
        <v>987</v>
      </c>
      <c r="H6396">
        <v>1</v>
      </c>
    </row>
    <row r="6397" spans="2:8" x14ac:dyDescent="0.3">
      <c r="B6397" t="s">
        <v>1519</v>
      </c>
      <c r="C6397" t="s">
        <v>1542</v>
      </c>
      <c r="D6397" t="s">
        <v>1546</v>
      </c>
      <c r="E6397" t="s">
        <v>982</v>
      </c>
      <c r="F6397" t="s">
        <v>998</v>
      </c>
      <c r="G6397" t="s">
        <v>987</v>
      </c>
      <c r="H6397">
        <v>1</v>
      </c>
    </row>
    <row r="6398" spans="2:8" x14ac:dyDescent="0.3">
      <c r="B6398" t="s">
        <v>1519</v>
      </c>
      <c r="C6398" t="s">
        <v>1542</v>
      </c>
      <c r="D6398" t="s">
        <v>1546</v>
      </c>
      <c r="E6398" t="s">
        <v>975</v>
      </c>
      <c r="F6398" t="s">
        <v>998</v>
      </c>
      <c r="G6398" t="s">
        <v>995</v>
      </c>
      <c r="H6398">
        <v>19</v>
      </c>
    </row>
    <row r="6399" spans="2:8" x14ac:dyDescent="0.3">
      <c r="B6399" t="s">
        <v>1519</v>
      </c>
      <c r="C6399" t="s">
        <v>1542</v>
      </c>
      <c r="D6399" t="s">
        <v>1546</v>
      </c>
      <c r="E6399" t="s">
        <v>982</v>
      </c>
      <c r="F6399" t="s">
        <v>998</v>
      </c>
      <c r="G6399" t="s">
        <v>995</v>
      </c>
      <c r="H6399">
        <v>15</v>
      </c>
    </row>
    <row r="6400" spans="2:8" x14ac:dyDescent="0.3">
      <c r="B6400" t="s">
        <v>1519</v>
      </c>
      <c r="C6400" t="s">
        <v>1542</v>
      </c>
      <c r="D6400" t="s">
        <v>1547</v>
      </c>
      <c r="E6400" t="s">
        <v>975</v>
      </c>
      <c r="F6400" t="s">
        <v>976</v>
      </c>
      <c r="G6400" t="s">
        <v>977</v>
      </c>
      <c r="H6400">
        <v>583</v>
      </c>
    </row>
    <row r="6401" spans="2:8" x14ac:dyDescent="0.3">
      <c r="B6401" t="s">
        <v>1519</v>
      </c>
      <c r="C6401" t="s">
        <v>1542</v>
      </c>
      <c r="D6401" t="s">
        <v>1547</v>
      </c>
      <c r="E6401" t="s">
        <v>982</v>
      </c>
      <c r="F6401" t="s">
        <v>976</v>
      </c>
      <c r="G6401" t="s">
        <v>977</v>
      </c>
      <c r="H6401">
        <v>534</v>
      </c>
    </row>
    <row r="6402" spans="2:8" x14ac:dyDescent="0.3">
      <c r="B6402" t="s">
        <v>1519</v>
      </c>
      <c r="C6402" t="s">
        <v>1542</v>
      </c>
      <c r="D6402" t="s">
        <v>1547</v>
      </c>
      <c r="E6402" t="s">
        <v>975</v>
      </c>
      <c r="F6402" t="s">
        <v>976</v>
      </c>
      <c r="G6402" t="s">
        <v>987</v>
      </c>
      <c r="H6402">
        <v>157</v>
      </c>
    </row>
    <row r="6403" spans="2:8" x14ac:dyDescent="0.3">
      <c r="B6403" t="s">
        <v>1519</v>
      </c>
      <c r="C6403" t="s">
        <v>1542</v>
      </c>
      <c r="D6403" t="s">
        <v>1547</v>
      </c>
      <c r="E6403" t="s">
        <v>982</v>
      </c>
      <c r="F6403" t="s">
        <v>976</v>
      </c>
      <c r="G6403" t="s">
        <v>987</v>
      </c>
      <c r="H6403">
        <v>171</v>
      </c>
    </row>
    <row r="6404" spans="2:8" x14ac:dyDescent="0.3">
      <c r="B6404" t="s">
        <v>1519</v>
      </c>
      <c r="C6404" t="s">
        <v>1542</v>
      </c>
      <c r="D6404" t="s">
        <v>1547</v>
      </c>
      <c r="E6404" t="s">
        <v>975</v>
      </c>
      <c r="F6404" t="s">
        <v>976</v>
      </c>
      <c r="G6404" t="s">
        <v>995</v>
      </c>
      <c r="H6404">
        <v>1550</v>
      </c>
    </row>
    <row r="6405" spans="2:8" x14ac:dyDescent="0.3">
      <c r="B6405" t="s">
        <v>1519</v>
      </c>
      <c r="C6405" t="s">
        <v>1542</v>
      </c>
      <c r="D6405" t="s">
        <v>1547</v>
      </c>
      <c r="E6405" t="s">
        <v>982</v>
      </c>
      <c r="F6405" t="s">
        <v>976</v>
      </c>
      <c r="G6405" t="s">
        <v>995</v>
      </c>
      <c r="H6405">
        <v>1517</v>
      </c>
    </row>
    <row r="6406" spans="2:8" x14ac:dyDescent="0.3">
      <c r="B6406" t="s">
        <v>1519</v>
      </c>
      <c r="C6406" t="s">
        <v>1542</v>
      </c>
      <c r="D6406" t="s">
        <v>1547</v>
      </c>
      <c r="E6406" t="s">
        <v>975</v>
      </c>
      <c r="F6406" t="s">
        <v>998</v>
      </c>
      <c r="G6406" t="s">
        <v>977</v>
      </c>
      <c r="H6406">
        <v>29</v>
      </c>
    </row>
    <row r="6407" spans="2:8" x14ac:dyDescent="0.3">
      <c r="B6407" t="s">
        <v>1519</v>
      </c>
      <c r="C6407" t="s">
        <v>1542</v>
      </c>
      <c r="D6407" t="s">
        <v>1547</v>
      </c>
      <c r="E6407" t="s">
        <v>982</v>
      </c>
      <c r="F6407" t="s">
        <v>998</v>
      </c>
      <c r="G6407" t="s">
        <v>977</v>
      </c>
      <c r="H6407">
        <v>28</v>
      </c>
    </row>
    <row r="6408" spans="2:8" x14ac:dyDescent="0.3">
      <c r="B6408" t="s">
        <v>1519</v>
      </c>
      <c r="C6408" t="s">
        <v>1542</v>
      </c>
      <c r="D6408" t="s">
        <v>1547</v>
      </c>
      <c r="E6408" t="s">
        <v>975</v>
      </c>
      <c r="F6408" t="s">
        <v>998</v>
      </c>
      <c r="G6408" t="s">
        <v>987</v>
      </c>
      <c r="H6408">
        <v>9</v>
      </c>
    </row>
    <row r="6409" spans="2:8" x14ac:dyDescent="0.3">
      <c r="B6409" t="s">
        <v>1519</v>
      </c>
      <c r="C6409" t="s">
        <v>1542</v>
      </c>
      <c r="D6409" t="s">
        <v>1547</v>
      </c>
      <c r="E6409" t="s">
        <v>982</v>
      </c>
      <c r="F6409" t="s">
        <v>998</v>
      </c>
      <c r="G6409" t="s">
        <v>987</v>
      </c>
      <c r="H6409">
        <v>1</v>
      </c>
    </row>
    <row r="6410" spans="2:8" x14ac:dyDescent="0.3">
      <c r="B6410" t="s">
        <v>1519</v>
      </c>
      <c r="C6410" t="s">
        <v>1542</v>
      </c>
      <c r="D6410" t="s">
        <v>1547</v>
      </c>
      <c r="E6410" t="s">
        <v>975</v>
      </c>
      <c r="F6410" t="s">
        <v>998</v>
      </c>
      <c r="G6410" t="s">
        <v>995</v>
      </c>
      <c r="H6410">
        <v>84</v>
      </c>
    </row>
    <row r="6411" spans="2:8" x14ac:dyDescent="0.3">
      <c r="B6411" t="s">
        <v>1519</v>
      </c>
      <c r="C6411" t="s">
        <v>1542</v>
      </c>
      <c r="D6411" t="s">
        <v>1547</v>
      </c>
      <c r="E6411" t="s">
        <v>982</v>
      </c>
      <c r="F6411" t="s">
        <v>998</v>
      </c>
      <c r="G6411" t="s">
        <v>995</v>
      </c>
      <c r="H6411">
        <v>97</v>
      </c>
    </row>
    <row r="6412" spans="2:8" x14ac:dyDescent="0.3">
      <c r="B6412" t="s">
        <v>1519</v>
      </c>
      <c r="C6412" t="s">
        <v>1542</v>
      </c>
      <c r="D6412" t="s">
        <v>1548</v>
      </c>
      <c r="E6412" t="s">
        <v>975</v>
      </c>
      <c r="F6412" t="s">
        <v>976</v>
      </c>
      <c r="G6412" t="s">
        <v>977</v>
      </c>
      <c r="H6412">
        <v>474</v>
      </c>
    </row>
    <row r="6413" spans="2:8" x14ac:dyDescent="0.3">
      <c r="B6413" t="s">
        <v>1519</v>
      </c>
      <c r="C6413" t="s">
        <v>1542</v>
      </c>
      <c r="D6413" t="s">
        <v>1548</v>
      </c>
      <c r="E6413" t="s">
        <v>982</v>
      </c>
      <c r="F6413" t="s">
        <v>976</v>
      </c>
      <c r="G6413" t="s">
        <v>977</v>
      </c>
      <c r="H6413">
        <v>438</v>
      </c>
    </row>
    <row r="6414" spans="2:8" x14ac:dyDescent="0.3">
      <c r="B6414" t="s">
        <v>1519</v>
      </c>
      <c r="C6414" t="s">
        <v>1542</v>
      </c>
      <c r="D6414" t="s">
        <v>1548</v>
      </c>
      <c r="E6414" t="s">
        <v>975</v>
      </c>
      <c r="F6414" t="s">
        <v>976</v>
      </c>
      <c r="G6414" t="s">
        <v>987</v>
      </c>
      <c r="H6414">
        <v>177</v>
      </c>
    </row>
    <row r="6415" spans="2:8" x14ac:dyDescent="0.3">
      <c r="B6415" t="s">
        <v>1519</v>
      </c>
      <c r="C6415" t="s">
        <v>1542</v>
      </c>
      <c r="D6415" t="s">
        <v>1548</v>
      </c>
      <c r="E6415" t="s">
        <v>982</v>
      </c>
      <c r="F6415" t="s">
        <v>976</v>
      </c>
      <c r="G6415" t="s">
        <v>987</v>
      </c>
      <c r="H6415">
        <v>213</v>
      </c>
    </row>
    <row r="6416" spans="2:8" x14ac:dyDescent="0.3">
      <c r="B6416" t="s">
        <v>1519</v>
      </c>
      <c r="C6416" t="s">
        <v>1542</v>
      </c>
      <c r="D6416" t="s">
        <v>1548</v>
      </c>
      <c r="E6416" t="s">
        <v>975</v>
      </c>
      <c r="F6416" t="s">
        <v>976</v>
      </c>
      <c r="G6416" t="s">
        <v>995</v>
      </c>
      <c r="H6416">
        <v>1687</v>
      </c>
    </row>
    <row r="6417" spans="2:8" x14ac:dyDescent="0.3">
      <c r="B6417" t="s">
        <v>1519</v>
      </c>
      <c r="C6417" t="s">
        <v>1542</v>
      </c>
      <c r="D6417" t="s">
        <v>1548</v>
      </c>
      <c r="E6417" t="s">
        <v>982</v>
      </c>
      <c r="F6417" t="s">
        <v>976</v>
      </c>
      <c r="G6417" t="s">
        <v>995</v>
      </c>
      <c r="H6417">
        <v>1733</v>
      </c>
    </row>
    <row r="6418" spans="2:8" x14ac:dyDescent="0.3">
      <c r="B6418" t="s">
        <v>1519</v>
      </c>
      <c r="C6418" t="s">
        <v>1542</v>
      </c>
      <c r="D6418" t="s">
        <v>1548</v>
      </c>
      <c r="E6418" t="s">
        <v>975</v>
      </c>
      <c r="F6418" t="s">
        <v>998</v>
      </c>
      <c r="G6418" t="s">
        <v>977</v>
      </c>
      <c r="H6418">
        <v>5</v>
      </c>
    </row>
    <row r="6419" spans="2:8" x14ac:dyDescent="0.3">
      <c r="B6419" t="s">
        <v>1519</v>
      </c>
      <c r="C6419" t="s">
        <v>1542</v>
      </c>
      <c r="D6419" t="s">
        <v>1548</v>
      </c>
      <c r="E6419" t="s">
        <v>982</v>
      </c>
      <c r="F6419" t="s">
        <v>998</v>
      </c>
      <c r="G6419" t="s">
        <v>977</v>
      </c>
      <c r="H6419">
        <v>8</v>
      </c>
    </row>
    <row r="6420" spans="2:8" x14ac:dyDescent="0.3">
      <c r="B6420" t="s">
        <v>1519</v>
      </c>
      <c r="C6420" t="s">
        <v>1542</v>
      </c>
      <c r="D6420" t="s">
        <v>1548</v>
      </c>
      <c r="E6420" t="s">
        <v>975</v>
      </c>
      <c r="F6420" t="s">
        <v>998</v>
      </c>
      <c r="G6420" t="s">
        <v>987</v>
      </c>
      <c r="H6420">
        <v>5</v>
      </c>
    </row>
    <row r="6421" spans="2:8" x14ac:dyDescent="0.3">
      <c r="B6421" t="s">
        <v>1519</v>
      </c>
      <c r="C6421" t="s">
        <v>1542</v>
      </c>
      <c r="D6421" t="s">
        <v>1548</v>
      </c>
      <c r="E6421" t="s">
        <v>982</v>
      </c>
      <c r="F6421" t="s">
        <v>998</v>
      </c>
      <c r="G6421" t="s">
        <v>987</v>
      </c>
      <c r="H6421">
        <v>6</v>
      </c>
    </row>
    <row r="6422" spans="2:8" x14ac:dyDescent="0.3">
      <c r="B6422" t="s">
        <v>1519</v>
      </c>
      <c r="C6422" t="s">
        <v>1542</v>
      </c>
      <c r="D6422" t="s">
        <v>1548</v>
      </c>
      <c r="E6422" t="s">
        <v>975</v>
      </c>
      <c r="F6422" t="s">
        <v>998</v>
      </c>
      <c r="G6422" t="s">
        <v>995</v>
      </c>
      <c r="H6422">
        <v>51</v>
      </c>
    </row>
    <row r="6423" spans="2:8" x14ac:dyDescent="0.3">
      <c r="B6423" t="s">
        <v>1519</v>
      </c>
      <c r="C6423" t="s">
        <v>1542</v>
      </c>
      <c r="D6423" t="s">
        <v>1548</v>
      </c>
      <c r="E6423" t="s">
        <v>982</v>
      </c>
      <c r="F6423" t="s">
        <v>998</v>
      </c>
      <c r="G6423" t="s">
        <v>995</v>
      </c>
      <c r="H6423">
        <v>54</v>
      </c>
    </row>
    <row r="6424" spans="2:8" x14ac:dyDescent="0.3">
      <c r="B6424" t="s">
        <v>1519</v>
      </c>
      <c r="C6424" t="s">
        <v>1542</v>
      </c>
      <c r="D6424" t="s">
        <v>1549</v>
      </c>
      <c r="E6424" t="s">
        <v>975</v>
      </c>
      <c r="F6424" t="s">
        <v>976</v>
      </c>
      <c r="G6424" t="s">
        <v>977</v>
      </c>
      <c r="H6424">
        <v>737</v>
      </c>
    </row>
    <row r="6425" spans="2:8" x14ac:dyDescent="0.3">
      <c r="B6425" t="s">
        <v>1519</v>
      </c>
      <c r="C6425" t="s">
        <v>1542</v>
      </c>
      <c r="D6425" t="s">
        <v>1549</v>
      </c>
      <c r="E6425" t="s">
        <v>982</v>
      </c>
      <c r="F6425" t="s">
        <v>976</v>
      </c>
      <c r="G6425" t="s">
        <v>977</v>
      </c>
      <c r="H6425">
        <v>704</v>
      </c>
    </row>
    <row r="6426" spans="2:8" x14ac:dyDescent="0.3">
      <c r="B6426" t="s">
        <v>1519</v>
      </c>
      <c r="C6426" t="s">
        <v>1542</v>
      </c>
      <c r="D6426" t="s">
        <v>1549</v>
      </c>
      <c r="E6426" t="s">
        <v>975</v>
      </c>
      <c r="F6426" t="s">
        <v>976</v>
      </c>
      <c r="G6426" t="s">
        <v>987</v>
      </c>
      <c r="H6426">
        <v>266</v>
      </c>
    </row>
    <row r="6427" spans="2:8" x14ac:dyDescent="0.3">
      <c r="B6427" t="s">
        <v>1519</v>
      </c>
      <c r="C6427" t="s">
        <v>1542</v>
      </c>
      <c r="D6427" t="s">
        <v>1549</v>
      </c>
      <c r="E6427" t="s">
        <v>982</v>
      </c>
      <c r="F6427" t="s">
        <v>976</v>
      </c>
      <c r="G6427" t="s">
        <v>987</v>
      </c>
      <c r="H6427">
        <v>284</v>
      </c>
    </row>
    <row r="6428" spans="2:8" x14ac:dyDescent="0.3">
      <c r="B6428" t="s">
        <v>1519</v>
      </c>
      <c r="C6428" t="s">
        <v>1542</v>
      </c>
      <c r="D6428" t="s">
        <v>1549</v>
      </c>
      <c r="E6428" t="s">
        <v>975</v>
      </c>
      <c r="F6428" t="s">
        <v>976</v>
      </c>
      <c r="G6428" t="s">
        <v>995</v>
      </c>
      <c r="H6428">
        <v>2374</v>
      </c>
    </row>
    <row r="6429" spans="2:8" x14ac:dyDescent="0.3">
      <c r="B6429" t="s">
        <v>1519</v>
      </c>
      <c r="C6429" t="s">
        <v>1542</v>
      </c>
      <c r="D6429" t="s">
        <v>1549</v>
      </c>
      <c r="E6429" t="s">
        <v>982</v>
      </c>
      <c r="F6429" t="s">
        <v>976</v>
      </c>
      <c r="G6429" t="s">
        <v>995</v>
      </c>
      <c r="H6429">
        <v>2448</v>
      </c>
    </row>
    <row r="6430" spans="2:8" x14ac:dyDescent="0.3">
      <c r="B6430" t="s">
        <v>1519</v>
      </c>
      <c r="C6430" t="s">
        <v>1542</v>
      </c>
      <c r="D6430" t="s">
        <v>1549</v>
      </c>
      <c r="E6430" t="s">
        <v>975</v>
      </c>
      <c r="F6430" t="s">
        <v>998</v>
      </c>
      <c r="G6430" t="s">
        <v>977</v>
      </c>
      <c r="H6430">
        <v>21</v>
      </c>
    </row>
    <row r="6431" spans="2:8" x14ac:dyDescent="0.3">
      <c r="B6431" t="s">
        <v>1519</v>
      </c>
      <c r="C6431" t="s">
        <v>1542</v>
      </c>
      <c r="D6431" t="s">
        <v>1549</v>
      </c>
      <c r="E6431" t="s">
        <v>982</v>
      </c>
      <c r="F6431" t="s">
        <v>998</v>
      </c>
      <c r="G6431" t="s">
        <v>977</v>
      </c>
      <c r="H6431">
        <v>20</v>
      </c>
    </row>
    <row r="6432" spans="2:8" x14ac:dyDescent="0.3">
      <c r="B6432" t="s">
        <v>1519</v>
      </c>
      <c r="C6432" t="s">
        <v>1542</v>
      </c>
      <c r="D6432" t="s">
        <v>1549</v>
      </c>
      <c r="E6432" t="s">
        <v>975</v>
      </c>
      <c r="F6432" t="s">
        <v>998</v>
      </c>
      <c r="G6432" t="s">
        <v>987</v>
      </c>
      <c r="H6432">
        <v>8</v>
      </c>
    </row>
    <row r="6433" spans="2:8" x14ac:dyDescent="0.3">
      <c r="B6433" t="s">
        <v>1519</v>
      </c>
      <c r="C6433" t="s">
        <v>1542</v>
      </c>
      <c r="D6433" t="s">
        <v>1549</v>
      </c>
      <c r="E6433" t="s">
        <v>982</v>
      </c>
      <c r="F6433" t="s">
        <v>998</v>
      </c>
      <c r="G6433" t="s">
        <v>987</v>
      </c>
      <c r="H6433">
        <v>8</v>
      </c>
    </row>
    <row r="6434" spans="2:8" x14ac:dyDescent="0.3">
      <c r="B6434" t="s">
        <v>1519</v>
      </c>
      <c r="C6434" t="s">
        <v>1542</v>
      </c>
      <c r="D6434" t="s">
        <v>1549</v>
      </c>
      <c r="E6434" t="s">
        <v>975</v>
      </c>
      <c r="F6434" t="s">
        <v>998</v>
      </c>
      <c r="G6434" t="s">
        <v>995</v>
      </c>
      <c r="H6434">
        <v>107</v>
      </c>
    </row>
    <row r="6435" spans="2:8" x14ac:dyDescent="0.3">
      <c r="B6435" t="s">
        <v>1519</v>
      </c>
      <c r="C6435" t="s">
        <v>1542</v>
      </c>
      <c r="D6435" t="s">
        <v>1549</v>
      </c>
      <c r="E6435" t="s">
        <v>982</v>
      </c>
      <c r="F6435" t="s">
        <v>998</v>
      </c>
      <c r="G6435" t="s">
        <v>995</v>
      </c>
      <c r="H6435">
        <v>116</v>
      </c>
    </row>
    <row r="6436" spans="2:8" x14ac:dyDescent="0.3">
      <c r="B6436" t="s">
        <v>1519</v>
      </c>
      <c r="C6436" t="s">
        <v>1542</v>
      </c>
      <c r="D6436" t="s">
        <v>1550</v>
      </c>
      <c r="E6436" t="s">
        <v>975</v>
      </c>
      <c r="F6436" t="s">
        <v>976</v>
      </c>
      <c r="G6436" t="s">
        <v>977</v>
      </c>
      <c r="H6436">
        <v>498</v>
      </c>
    </row>
    <row r="6437" spans="2:8" x14ac:dyDescent="0.3">
      <c r="B6437" t="s">
        <v>1519</v>
      </c>
      <c r="C6437" t="s">
        <v>1542</v>
      </c>
      <c r="D6437" t="s">
        <v>1550</v>
      </c>
      <c r="E6437" t="s">
        <v>982</v>
      </c>
      <c r="F6437" t="s">
        <v>976</v>
      </c>
      <c r="G6437" t="s">
        <v>977</v>
      </c>
      <c r="H6437">
        <v>461</v>
      </c>
    </row>
    <row r="6438" spans="2:8" x14ac:dyDescent="0.3">
      <c r="B6438" t="s">
        <v>1519</v>
      </c>
      <c r="C6438" t="s">
        <v>1542</v>
      </c>
      <c r="D6438" t="s">
        <v>1550</v>
      </c>
      <c r="E6438" t="s">
        <v>975</v>
      </c>
      <c r="F6438" t="s">
        <v>976</v>
      </c>
      <c r="G6438" t="s">
        <v>987</v>
      </c>
      <c r="H6438">
        <v>184</v>
      </c>
    </row>
    <row r="6439" spans="2:8" x14ac:dyDescent="0.3">
      <c r="B6439" t="s">
        <v>1519</v>
      </c>
      <c r="C6439" t="s">
        <v>1542</v>
      </c>
      <c r="D6439" t="s">
        <v>1550</v>
      </c>
      <c r="E6439" t="s">
        <v>982</v>
      </c>
      <c r="F6439" t="s">
        <v>976</v>
      </c>
      <c r="G6439" t="s">
        <v>987</v>
      </c>
      <c r="H6439">
        <v>225</v>
      </c>
    </row>
    <row r="6440" spans="2:8" x14ac:dyDescent="0.3">
      <c r="B6440" t="s">
        <v>1519</v>
      </c>
      <c r="C6440" t="s">
        <v>1542</v>
      </c>
      <c r="D6440" t="s">
        <v>1550</v>
      </c>
      <c r="E6440" t="s">
        <v>975</v>
      </c>
      <c r="F6440" t="s">
        <v>976</v>
      </c>
      <c r="G6440" t="s">
        <v>995</v>
      </c>
      <c r="H6440">
        <v>1845</v>
      </c>
    </row>
    <row r="6441" spans="2:8" x14ac:dyDescent="0.3">
      <c r="B6441" t="s">
        <v>1519</v>
      </c>
      <c r="C6441" t="s">
        <v>1542</v>
      </c>
      <c r="D6441" t="s">
        <v>1550</v>
      </c>
      <c r="E6441" t="s">
        <v>982</v>
      </c>
      <c r="F6441" t="s">
        <v>976</v>
      </c>
      <c r="G6441" t="s">
        <v>995</v>
      </c>
      <c r="H6441">
        <v>1848</v>
      </c>
    </row>
    <row r="6442" spans="2:8" x14ac:dyDescent="0.3">
      <c r="B6442" t="s">
        <v>1519</v>
      </c>
      <c r="C6442" t="s">
        <v>1542</v>
      </c>
      <c r="D6442" t="s">
        <v>1550</v>
      </c>
      <c r="E6442" t="s">
        <v>975</v>
      </c>
      <c r="F6442" t="s">
        <v>998</v>
      </c>
      <c r="G6442" t="s">
        <v>977</v>
      </c>
      <c r="H6442">
        <v>11</v>
      </c>
    </row>
    <row r="6443" spans="2:8" x14ac:dyDescent="0.3">
      <c r="B6443" t="s">
        <v>1519</v>
      </c>
      <c r="C6443" t="s">
        <v>1542</v>
      </c>
      <c r="D6443" t="s">
        <v>1550</v>
      </c>
      <c r="E6443" t="s">
        <v>982</v>
      </c>
      <c r="F6443" t="s">
        <v>998</v>
      </c>
      <c r="G6443" t="s">
        <v>977</v>
      </c>
      <c r="H6443">
        <v>4</v>
      </c>
    </row>
    <row r="6444" spans="2:8" x14ac:dyDescent="0.3">
      <c r="B6444" t="s">
        <v>1519</v>
      </c>
      <c r="C6444" t="s">
        <v>1542</v>
      </c>
      <c r="D6444" t="s">
        <v>1550</v>
      </c>
      <c r="E6444" t="s">
        <v>975</v>
      </c>
      <c r="F6444" t="s">
        <v>998</v>
      </c>
      <c r="G6444" t="s">
        <v>987</v>
      </c>
      <c r="H6444">
        <v>3</v>
      </c>
    </row>
    <row r="6445" spans="2:8" x14ac:dyDescent="0.3">
      <c r="B6445" t="s">
        <v>1519</v>
      </c>
      <c r="C6445" t="s">
        <v>1542</v>
      </c>
      <c r="D6445" t="s">
        <v>1550</v>
      </c>
      <c r="E6445" t="s">
        <v>982</v>
      </c>
      <c r="F6445" t="s">
        <v>998</v>
      </c>
      <c r="G6445" t="s">
        <v>987</v>
      </c>
      <c r="H6445">
        <v>4</v>
      </c>
    </row>
    <row r="6446" spans="2:8" x14ac:dyDescent="0.3">
      <c r="B6446" t="s">
        <v>1519</v>
      </c>
      <c r="C6446" t="s">
        <v>1542</v>
      </c>
      <c r="D6446" t="s">
        <v>1550</v>
      </c>
      <c r="E6446" t="s">
        <v>975</v>
      </c>
      <c r="F6446" t="s">
        <v>998</v>
      </c>
      <c r="G6446" t="s">
        <v>995</v>
      </c>
      <c r="H6446">
        <v>63</v>
      </c>
    </row>
    <row r="6447" spans="2:8" x14ac:dyDescent="0.3">
      <c r="B6447" t="s">
        <v>1519</v>
      </c>
      <c r="C6447" t="s">
        <v>1542</v>
      </c>
      <c r="D6447" t="s">
        <v>1550</v>
      </c>
      <c r="E6447" t="s">
        <v>982</v>
      </c>
      <c r="F6447" t="s">
        <v>998</v>
      </c>
      <c r="G6447" t="s">
        <v>995</v>
      </c>
      <c r="H6447">
        <v>62</v>
      </c>
    </row>
    <row r="6448" spans="2:8" x14ac:dyDescent="0.3">
      <c r="B6448" t="s">
        <v>1519</v>
      </c>
      <c r="C6448" t="s">
        <v>1542</v>
      </c>
      <c r="D6448" t="s">
        <v>1551</v>
      </c>
      <c r="E6448" t="s">
        <v>975</v>
      </c>
      <c r="F6448" t="s">
        <v>976</v>
      </c>
      <c r="G6448" t="s">
        <v>977</v>
      </c>
      <c r="H6448">
        <v>486</v>
      </c>
    </row>
    <row r="6449" spans="2:8" x14ac:dyDescent="0.3">
      <c r="B6449" t="s">
        <v>1519</v>
      </c>
      <c r="C6449" t="s">
        <v>1542</v>
      </c>
      <c r="D6449" t="s">
        <v>1551</v>
      </c>
      <c r="E6449" t="s">
        <v>982</v>
      </c>
      <c r="F6449" t="s">
        <v>976</v>
      </c>
      <c r="G6449" t="s">
        <v>977</v>
      </c>
      <c r="H6449">
        <v>445</v>
      </c>
    </row>
    <row r="6450" spans="2:8" x14ac:dyDescent="0.3">
      <c r="B6450" t="s">
        <v>1519</v>
      </c>
      <c r="C6450" t="s">
        <v>1542</v>
      </c>
      <c r="D6450" t="s">
        <v>1551</v>
      </c>
      <c r="E6450" t="s">
        <v>975</v>
      </c>
      <c r="F6450" t="s">
        <v>976</v>
      </c>
      <c r="G6450" t="s">
        <v>987</v>
      </c>
      <c r="H6450">
        <v>201</v>
      </c>
    </row>
    <row r="6451" spans="2:8" x14ac:dyDescent="0.3">
      <c r="B6451" t="s">
        <v>1519</v>
      </c>
      <c r="C6451" t="s">
        <v>1542</v>
      </c>
      <c r="D6451" t="s">
        <v>1551</v>
      </c>
      <c r="E6451" t="s">
        <v>982</v>
      </c>
      <c r="F6451" t="s">
        <v>976</v>
      </c>
      <c r="G6451" t="s">
        <v>987</v>
      </c>
      <c r="H6451">
        <v>254</v>
      </c>
    </row>
    <row r="6452" spans="2:8" x14ac:dyDescent="0.3">
      <c r="B6452" t="s">
        <v>1519</v>
      </c>
      <c r="C6452" t="s">
        <v>1542</v>
      </c>
      <c r="D6452" t="s">
        <v>1551</v>
      </c>
      <c r="E6452" t="s">
        <v>975</v>
      </c>
      <c r="F6452" t="s">
        <v>976</v>
      </c>
      <c r="G6452" t="s">
        <v>995</v>
      </c>
      <c r="H6452">
        <v>2088</v>
      </c>
    </row>
    <row r="6453" spans="2:8" x14ac:dyDescent="0.3">
      <c r="B6453" t="s">
        <v>1519</v>
      </c>
      <c r="C6453" t="s">
        <v>1542</v>
      </c>
      <c r="D6453" t="s">
        <v>1551</v>
      </c>
      <c r="E6453" t="s">
        <v>982</v>
      </c>
      <c r="F6453" t="s">
        <v>976</v>
      </c>
      <c r="G6453" t="s">
        <v>995</v>
      </c>
      <c r="H6453">
        <v>2105</v>
      </c>
    </row>
    <row r="6454" spans="2:8" x14ac:dyDescent="0.3">
      <c r="B6454" t="s">
        <v>1519</v>
      </c>
      <c r="C6454" t="s">
        <v>1542</v>
      </c>
      <c r="D6454" t="s">
        <v>1551</v>
      </c>
      <c r="E6454" t="s">
        <v>975</v>
      </c>
      <c r="F6454" t="s">
        <v>998</v>
      </c>
      <c r="G6454" t="s">
        <v>977</v>
      </c>
      <c r="H6454">
        <v>8</v>
      </c>
    </row>
    <row r="6455" spans="2:8" x14ac:dyDescent="0.3">
      <c r="B6455" t="s">
        <v>1519</v>
      </c>
      <c r="C6455" t="s">
        <v>1542</v>
      </c>
      <c r="D6455" t="s">
        <v>1551</v>
      </c>
      <c r="E6455" t="s">
        <v>982</v>
      </c>
      <c r="F6455" t="s">
        <v>998</v>
      </c>
      <c r="G6455" t="s">
        <v>977</v>
      </c>
      <c r="H6455">
        <v>7</v>
      </c>
    </row>
    <row r="6456" spans="2:8" x14ac:dyDescent="0.3">
      <c r="B6456" t="s">
        <v>1519</v>
      </c>
      <c r="C6456" t="s">
        <v>1542</v>
      </c>
      <c r="D6456" t="s">
        <v>1551</v>
      </c>
      <c r="E6456" t="s">
        <v>975</v>
      </c>
      <c r="F6456" t="s">
        <v>998</v>
      </c>
      <c r="G6456" t="s">
        <v>987</v>
      </c>
      <c r="H6456">
        <v>4</v>
      </c>
    </row>
    <row r="6457" spans="2:8" x14ac:dyDescent="0.3">
      <c r="B6457" t="s">
        <v>1519</v>
      </c>
      <c r="C6457" t="s">
        <v>1542</v>
      </c>
      <c r="D6457" t="s">
        <v>1551</v>
      </c>
      <c r="E6457" t="s">
        <v>982</v>
      </c>
      <c r="F6457" t="s">
        <v>998</v>
      </c>
      <c r="G6457" t="s">
        <v>987</v>
      </c>
      <c r="H6457">
        <v>4</v>
      </c>
    </row>
    <row r="6458" spans="2:8" x14ac:dyDescent="0.3">
      <c r="B6458" t="s">
        <v>1519</v>
      </c>
      <c r="C6458" t="s">
        <v>1542</v>
      </c>
      <c r="D6458" t="s">
        <v>1551</v>
      </c>
      <c r="E6458" t="s">
        <v>975</v>
      </c>
      <c r="F6458" t="s">
        <v>998</v>
      </c>
      <c r="G6458" t="s">
        <v>995</v>
      </c>
      <c r="H6458">
        <v>58</v>
      </c>
    </row>
    <row r="6459" spans="2:8" x14ac:dyDescent="0.3">
      <c r="B6459" t="s">
        <v>1519</v>
      </c>
      <c r="C6459" t="s">
        <v>1542</v>
      </c>
      <c r="D6459" t="s">
        <v>1551</v>
      </c>
      <c r="E6459" t="s">
        <v>982</v>
      </c>
      <c r="F6459" t="s">
        <v>998</v>
      </c>
      <c r="G6459" t="s">
        <v>995</v>
      </c>
      <c r="H6459">
        <v>49</v>
      </c>
    </row>
    <row r="6460" spans="2:8" x14ac:dyDescent="0.3">
      <c r="B6460" t="s">
        <v>1519</v>
      </c>
      <c r="C6460" t="s">
        <v>1542</v>
      </c>
      <c r="D6460" t="s">
        <v>1552</v>
      </c>
      <c r="E6460" t="s">
        <v>975</v>
      </c>
      <c r="F6460" t="s">
        <v>976</v>
      </c>
      <c r="G6460" t="s">
        <v>977</v>
      </c>
      <c r="H6460">
        <v>243</v>
      </c>
    </row>
    <row r="6461" spans="2:8" x14ac:dyDescent="0.3">
      <c r="B6461" t="s">
        <v>1519</v>
      </c>
      <c r="C6461" t="s">
        <v>1542</v>
      </c>
      <c r="D6461" t="s">
        <v>1552</v>
      </c>
      <c r="E6461" t="s">
        <v>982</v>
      </c>
      <c r="F6461" t="s">
        <v>976</v>
      </c>
      <c r="G6461" t="s">
        <v>977</v>
      </c>
      <c r="H6461">
        <v>242</v>
      </c>
    </row>
    <row r="6462" spans="2:8" x14ac:dyDescent="0.3">
      <c r="B6462" t="s">
        <v>1519</v>
      </c>
      <c r="C6462" t="s">
        <v>1542</v>
      </c>
      <c r="D6462" t="s">
        <v>1552</v>
      </c>
      <c r="E6462" t="s">
        <v>975</v>
      </c>
      <c r="F6462" t="s">
        <v>976</v>
      </c>
      <c r="G6462" t="s">
        <v>987</v>
      </c>
      <c r="H6462">
        <v>108</v>
      </c>
    </row>
    <row r="6463" spans="2:8" x14ac:dyDescent="0.3">
      <c r="B6463" t="s">
        <v>1519</v>
      </c>
      <c r="C6463" t="s">
        <v>1542</v>
      </c>
      <c r="D6463" t="s">
        <v>1552</v>
      </c>
      <c r="E6463" t="s">
        <v>982</v>
      </c>
      <c r="F6463" t="s">
        <v>976</v>
      </c>
      <c r="G6463" t="s">
        <v>987</v>
      </c>
      <c r="H6463">
        <v>89</v>
      </c>
    </row>
    <row r="6464" spans="2:8" x14ac:dyDescent="0.3">
      <c r="B6464" t="s">
        <v>1519</v>
      </c>
      <c r="C6464" t="s">
        <v>1542</v>
      </c>
      <c r="D6464" t="s">
        <v>1552</v>
      </c>
      <c r="E6464" t="s">
        <v>975</v>
      </c>
      <c r="F6464" t="s">
        <v>976</v>
      </c>
      <c r="G6464" t="s">
        <v>995</v>
      </c>
      <c r="H6464">
        <v>863</v>
      </c>
    </row>
    <row r="6465" spans="2:8" x14ac:dyDescent="0.3">
      <c r="B6465" t="s">
        <v>1519</v>
      </c>
      <c r="C6465" t="s">
        <v>1542</v>
      </c>
      <c r="D6465" t="s">
        <v>1552</v>
      </c>
      <c r="E6465" t="s">
        <v>982</v>
      </c>
      <c r="F6465" t="s">
        <v>976</v>
      </c>
      <c r="G6465" t="s">
        <v>995</v>
      </c>
      <c r="H6465">
        <v>892</v>
      </c>
    </row>
    <row r="6466" spans="2:8" x14ac:dyDescent="0.3">
      <c r="B6466" t="s">
        <v>1519</v>
      </c>
      <c r="C6466" t="s">
        <v>1542</v>
      </c>
      <c r="D6466" t="s">
        <v>1552</v>
      </c>
      <c r="E6466" t="s">
        <v>975</v>
      </c>
      <c r="F6466" t="s">
        <v>998</v>
      </c>
      <c r="G6466" t="s">
        <v>977</v>
      </c>
      <c r="H6466">
        <v>2</v>
      </c>
    </row>
    <row r="6467" spans="2:8" x14ac:dyDescent="0.3">
      <c r="B6467" t="s">
        <v>1519</v>
      </c>
      <c r="C6467" t="s">
        <v>1542</v>
      </c>
      <c r="D6467" t="s">
        <v>1552</v>
      </c>
      <c r="E6467" t="s">
        <v>982</v>
      </c>
      <c r="F6467" t="s">
        <v>998</v>
      </c>
      <c r="G6467" t="s">
        <v>977</v>
      </c>
      <c r="H6467">
        <v>3</v>
      </c>
    </row>
    <row r="6468" spans="2:8" x14ac:dyDescent="0.3">
      <c r="B6468" t="s">
        <v>1519</v>
      </c>
      <c r="C6468" t="s">
        <v>1542</v>
      </c>
      <c r="D6468" t="s">
        <v>1552</v>
      </c>
      <c r="E6468" t="s">
        <v>975</v>
      </c>
      <c r="F6468" t="s">
        <v>998</v>
      </c>
      <c r="G6468" t="s">
        <v>987</v>
      </c>
      <c r="H6468">
        <v>3</v>
      </c>
    </row>
    <row r="6469" spans="2:8" x14ac:dyDescent="0.3">
      <c r="B6469" t="s">
        <v>1519</v>
      </c>
      <c r="C6469" t="s">
        <v>1542</v>
      </c>
      <c r="D6469" t="s">
        <v>1552</v>
      </c>
      <c r="E6469" t="s">
        <v>982</v>
      </c>
      <c r="F6469" t="s">
        <v>998</v>
      </c>
      <c r="G6469" t="s">
        <v>987</v>
      </c>
      <c r="H6469">
        <v>5</v>
      </c>
    </row>
    <row r="6470" spans="2:8" x14ac:dyDescent="0.3">
      <c r="B6470" t="s">
        <v>1519</v>
      </c>
      <c r="C6470" t="s">
        <v>1542</v>
      </c>
      <c r="D6470" t="s">
        <v>1552</v>
      </c>
      <c r="E6470" t="s">
        <v>975</v>
      </c>
      <c r="F6470" t="s">
        <v>998</v>
      </c>
      <c r="G6470" t="s">
        <v>995</v>
      </c>
      <c r="H6470">
        <v>19</v>
      </c>
    </row>
    <row r="6471" spans="2:8" x14ac:dyDescent="0.3">
      <c r="B6471" t="s">
        <v>1519</v>
      </c>
      <c r="C6471" t="s">
        <v>1542</v>
      </c>
      <c r="D6471" t="s">
        <v>1552</v>
      </c>
      <c r="E6471" t="s">
        <v>982</v>
      </c>
      <c r="F6471" t="s">
        <v>998</v>
      </c>
      <c r="G6471" t="s">
        <v>995</v>
      </c>
      <c r="H6471">
        <v>31</v>
      </c>
    </row>
    <row r="6472" spans="2:8" x14ac:dyDescent="0.3">
      <c r="B6472" t="s">
        <v>1519</v>
      </c>
      <c r="C6472" t="s">
        <v>1542</v>
      </c>
      <c r="D6472" t="s">
        <v>1553</v>
      </c>
      <c r="E6472" t="s">
        <v>975</v>
      </c>
      <c r="F6472" t="s">
        <v>976</v>
      </c>
      <c r="G6472" t="s">
        <v>977</v>
      </c>
      <c r="H6472">
        <v>266</v>
      </c>
    </row>
    <row r="6473" spans="2:8" x14ac:dyDescent="0.3">
      <c r="B6473" t="s">
        <v>1519</v>
      </c>
      <c r="C6473" t="s">
        <v>1542</v>
      </c>
      <c r="D6473" t="s">
        <v>1553</v>
      </c>
      <c r="E6473" t="s">
        <v>982</v>
      </c>
      <c r="F6473" t="s">
        <v>976</v>
      </c>
      <c r="G6473" t="s">
        <v>977</v>
      </c>
      <c r="H6473">
        <v>288</v>
      </c>
    </row>
    <row r="6474" spans="2:8" x14ac:dyDescent="0.3">
      <c r="B6474" t="s">
        <v>1519</v>
      </c>
      <c r="C6474" t="s">
        <v>1542</v>
      </c>
      <c r="D6474" t="s">
        <v>1553</v>
      </c>
      <c r="E6474" t="s">
        <v>975</v>
      </c>
      <c r="F6474" t="s">
        <v>976</v>
      </c>
      <c r="G6474" t="s">
        <v>987</v>
      </c>
      <c r="H6474">
        <v>110</v>
      </c>
    </row>
    <row r="6475" spans="2:8" x14ac:dyDescent="0.3">
      <c r="B6475" t="s">
        <v>1519</v>
      </c>
      <c r="C6475" t="s">
        <v>1542</v>
      </c>
      <c r="D6475" t="s">
        <v>1553</v>
      </c>
      <c r="E6475" t="s">
        <v>982</v>
      </c>
      <c r="F6475" t="s">
        <v>976</v>
      </c>
      <c r="G6475" t="s">
        <v>987</v>
      </c>
      <c r="H6475">
        <v>110</v>
      </c>
    </row>
    <row r="6476" spans="2:8" x14ac:dyDescent="0.3">
      <c r="B6476" t="s">
        <v>1519</v>
      </c>
      <c r="C6476" t="s">
        <v>1542</v>
      </c>
      <c r="D6476" t="s">
        <v>1553</v>
      </c>
      <c r="E6476" t="s">
        <v>975</v>
      </c>
      <c r="F6476" t="s">
        <v>976</v>
      </c>
      <c r="G6476" t="s">
        <v>995</v>
      </c>
      <c r="H6476">
        <v>1048</v>
      </c>
    </row>
    <row r="6477" spans="2:8" x14ac:dyDescent="0.3">
      <c r="B6477" t="s">
        <v>1519</v>
      </c>
      <c r="C6477" t="s">
        <v>1542</v>
      </c>
      <c r="D6477" t="s">
        <v>1553</v>
      </c>
      <c r="E6477" t="s">
        <v>982</v>
      </c>
      <c r="F6477" t="s">
        <v>976</v>
      </c>
      <c r="G6477" t="s">
        <v>995</v>
      </c>
      <c r="H6477">
        <v>1114</v>
      </c>
    </row>
    <row r="6478" spans="2:8" x14ac:dyDescent="0.3">
      <c r="B6478" t="s">
        <v>1519</v>
      </c>
      <c r="C6478" t="s">
        <v>1542</v>
      </c>
      <c r="D6478" t="s">
        <v>1553</v>
      </c>
      <c r="E6478" t="s">
        <v>975</v>
      </c>
      <c r="F6478" t="s">
        <v>998</v>
      </c>
      <c r="G6478" t="s">
        <v>977</v>
      </c>
      <c r="H6478">
        <v>5</v>
      </c>
    </row>
    <row r="6479" spans="2:8" x14ac:dyDescent="0.3">
      <c r="B6479" t="s">
        <v>1519</v>
      </c>
      <c r="C6479" t="s">
        <v>1542</v>
      </c>
      <c r="D6479" t="s">
        <v>1553</v>
      </c>
      <c r="E6479" t="s">
        <v>982</v>
      </c>
      <c r="F6479" t="s">
        <v>998</v>
      </c>
      <c r="G6479" t="s">
        <v>977</v>
      </c>
      <c r="H6479">
        <v>2</v>
      </c>
    </row>
    <row r="6480" spans="2:8" x14ac:dyDescent="0.3">
      <c r="B6480" t="s">
        <v>1519</v>
      </c>
      <c r="C6480" t="s">
        <v>1542</v>
      </c>
      <c r="D6480" t="s">
        <v>1553</v>
      </c>
      <c r="E6480" t="s">
        <v>975</v>
      </c>
      <c r="F6480" t="s">
        <v>998</v>
      </c>
      <c r="G6480" t="s">
        <v>987</v>
      </c>
      <c r="H6480">
        <v>0</v>
      </c>
    </row>
    <row r="6481" spans="2:8" x14ac:dyDescent="0.3">
      <c r="B6481" t="s">
        <v>1519</v>
      </c>
      <c r="C6481" t="s">
        <v>1542</v>
      </c>
      <c r="D6481" t="s">
        <v>1553</v>
      </c>
      <c r="E6481" t="s">
        <v>982</v>
      </c>
      <c r="F6481" t="s">
        <v>998</v>
      </c>
      <c r="G6481" t="s">
        <v>987</v>
      </c>
      <c r="H6481">
        <v>2</v>
      </c>
    </row>
    <row r="6482" spans="2:8" x14ac:dyDescent="0.3">
      <c r="B6482" t="s">
        <v>1519</v>
      </c>
      <c r="C6482" t="s">
        <v>1542</v>
      </c>
      <c r="D6482" t="s">
        <v>1553</v>
      </c>
      <c r="E6482" t="s">
        <v>975</v>
      </c>
      <c r="F6482" t="s">
        <v>998</v>
      </c>
      <c r="G6482" t="s">
        <v>995</v>
      </c>
      <c r="H6482">
        <v>25</v>
      </c>
    </row>
    <row r="6483" spans="2:8" x14ac:dyDescent="0.3">
      <c r="B6483" t="s">
        <v>1519</v>
      </c>
      <c r="C6483" t="s">
        <v>1542</v>
      </c>
      <c r="D6483" t="s">
        <v>1553</v>
      </c>
      <c r="E6483" t="s">
        <v>982</v>
      </c>
      <c r="F6483" t="s">
        <v>998</v>
      </c>
      <c r="G6483" t="s">
        <v>995</v>
      </c>
      <c r="H6483">
        <v>30</v>
      </c>
    </row>
    <row r="6484" spans="2:8" x14ac:dyDescent="0.3">
      <c r="B6484" t="s">
        <v>1519</v>
      </c>
      <c r="C6484" t="s">
        <v>1542</v>
      </c>
      <c r="D6484" t="s">
        <v>1554</v>
      </c>
      <c r="E6484" t="s">
        <v>975</v>
      </c>
      <c r="F6484" t="s">
        <v>976</v>
      </c>
      <c r="G6484" t="s">
        <v>977</v>
      </c>
      <c r="H6484">
        <v>994</v>
      </c>
    </row>
    <row r="6485" spans="2:8" x14ac:dyDescent="0.3">
      <c r="B6485" t="s">
        <v>1519</v>
      </c>
      <c r="C6485" t="s">
        <v>1542</v>
      </c>
      <c r="D6485" t="s">
        <v>1554</v>
      </c>
      <c r="E6485" t="s">
        <v>982</v>
      </c>
      <c r="F6485" t="s">
        <v>976</v>
      </c>
      <c r="G6485" t="s">
        <v>977</v>
      </c>
      <c r="H6485">
        <v>987</v>
      </c>
    </row>
    <row r="6486" spans="2:8" x14ac:dyDescent="0.3">
      <c r="B6486" t="s">
        <v>1519</v>
      </c>
      <c r="C6486" t="s">
        <v>1542</v>
      </c>
      <c r="D6486" t="s">
        <v>1554</v>
      </c>
      <c r="E6486" t="s">
        <v>975</v>
      </c>
      <c r="F6486" t="s">
        <v>976</v>
      </c>
      <c r="G6486" t="s">
        <v>987</v>
      </c>
      <c r="H6486">
        <v>426</v>
      </c>
    </row>
    <row r="6487" spans="2:8" x14ac:dyDescent="0.3">
      <c r="B6487" t="s">
        <v>1519</v>
      </c>
      <c r="C6487" t="s">
        <v>1542</v>
      </c>
      <c r="D6487" t="s">
        <v>1554</v>
      </c>
      <c r="E6487" t="s">
        <v>982</v>
      </c>
      <c r="F6487" t="s">
        <v>976</v>
      </c>
      <c r="G6487" t="s">
        <v>987</v>
      </c>
      <c r="H6487">
        <v>448</v>
      </c>
    </row>
    <row r="6488" spans="2:8" x14ac:dyDescent="0.3">
      <c r="B6488" t="s">
        <v>1519</v>
      </c>
      <c r="C6488" t="s">
        <v>1542</v>
      </c>
      <c r="D6488" t="s">
        <v>1554</v>
      </c>
      <c r="E6488" t="s">
        <v>975</v>
      </c>
      <c r="F6488" t="s">
        <v>976</v>
      </c>
      <c r="G6488" t="s">
        <v>995</v>
      </c>
      <c r="H6488">
        <v>3525</v>
      </c>
    </row>
    <row r="6489" spans="2:8" x14ac:dyDescent="0.3">
      <c r="B6489" t="s">
        <v>1519</v>
      </c>
      <c r="C6489" t="s">
        <v>1542</v>
      </c>
      <c r="D6489" t="s">
        <v>1554</v>
      </c>
      <c r="E6489" t="s">
        <v>982</v>
      </c>
      <c r="F6489" t="s">
        <v>976</v>
      </c>
      <c r="G6489" t="s">
        <v>995</v>
      </c>
      <c r="H6489">
        <v>3695</v>
      </c>
    </row>
    <row r="6490" spans="2:8" x14ac:dyDescent="0.3">
      <c r="B6490" t="s">
        <v>1519</v>
      </c>
      <c r="C6490" t="s">
        <v>1542</v>
      </c>
      <c r="D6490" t="s">
        <v>1554</v>
      </c>
      <c r="E6490" t="s">
        <v>975</v>
      </c>
      <c r="F6490" t="s">
        <v>998</v>
      </c>
      <c r="G6490" t="s">
        <v>977</v>
      </c>
      <c r="H6490">
        <v>32</v>
      </c>
    </row>
    <row r="6491" spans="2:8" x14ac:dyDescent="0.3">
      <c r="B6491" t="s">
        <v>1519</v>
      </c>
      <c r="C6491" t="s">
        <v>1542</v>
      </c>
      <c r="D6491" t="s">
        <v>1554</v>
      </c>
      <c r="E6491" t="s">
        <v>982</v>
      </c>
      <c r="F6491" t="s">
        <v>998</v>
      </c>
      <c r="G6491" t="s">
        <v>977</v>
      </c>
      <c r="H6491">
        <v>29</v>
      </c>
    </row>
    <row r="6492" spans="2:8" x14ac:dyDescent="0.3">
      <c r="B6492" t="s">
        <v>1519</v>
      </c>
      <c r="C6492" t="s">
        <v>1542</v>
      </c>
      <c r="D6492" t="s">
        <v>1554</v>
      </c>
      <c r="E6492" t="s">
        <v>975</v>
      </c>
      <c r="F6492" t="s">
        <v>998</v>
      </c>
      <c r="G6492" t="s">
        <v>987</v>
      </c>
      <c r="H6492">
        <v>9</v>
      </c>
    </row>
    <row r="6493" spans="2:8" x14ac:dyDescent="0.3">
      <c r="B6493" t="s">
        <v>1519</v>
      </c>
      <c r="C6493" t="s">
        <v>1542</v>
      </c>
      <c r="D6493" t="s">
        <v>1554</v>
      </c>
      <c r="E6493" t="s">
        <v>982</v>
      </c>
      <c r="F6493" t="s">
        <v>998</v>
      </c>
      <c r="G6493" t="s">
        <v>987</v>
      </c>
      <c r="H6493">
        <v>18</v>
      </c>
    </row>
    <row r="6494" spans="2:8" x14ac:dyDescent="0.3">
      <c r="B6494" t="s">
        <v>1519</v>
      </c>
      <c r="C6494" t="s">
        <v>1542</v>
      </c>
      <c r="D6494" t="s">
        <v>1554</v>
      </c>
      <c r="E6494" t="s">
        <v>975</v>
      </c>
      <c r="F6494" t="s">
        <v>998</v>
      </c>
      <c r="G6494" t="s">
        <v>995</v>
      </c>
      <c r="H6494">
        <v>183</v>
      </c>
    </row>
    <row r="6495" spans="2:8" x14ac:dyDescent="0.3">
      <c r="B6495" t="s">
        <v>1519</v>
      </c>
      <c r="C6495" t="s">
        <v>1542</v>
      </c>
      <c r="D6495" t="s">
        <v>1554</v>
      </c>
      <c r="E6495" t="s">
        <v>982</v>
      </c>
      <c r="F6495" t="s">
        <v>998</v>
      </c>
      <c r="G6495" t="s">
        <v>995</v>
      </c>
      <c r="H6495">
        <v>142</v>
      </c>
    </row>
    <row r="6496" spans="2:8" x14ac:dyDescent="0.3">
      <c r="B6496" t="s">
        <v>1519</v>
      </c>
      <c r="C6496" t="s">
        <v>1555</v>
      </c>
      <c r="D6496" t="s">
        <v>1556</v>
      </c>
      <c r="E6496" t="s">
        <v>975</v>
      </c>
      <c r="F6496" t="s">
        <v>976</v>
      </c>
      <c r="G6496" t="s">
        <v>977</v>
      </c>
      <c r="H6496">
        <v>474</v>
      </c>
    </row>
    <row r="6497" spans="2:8" x14ac:dyDescent="0.3">
      <c r="B6497" t="s">
        <v>1519</v>
      </c>
      <c r="C6497" t="s">
        <v>1555</v>
      </c>
      <c r="D6497" t="s">
        <v>1556</v>
      </c>
      <c r="E6497" t="s">
        <v>982</v>
      </c>
      <c r="F6497" t="s">
        <v>976</v>
      </c>
      <c r="G6497" t="s">
        <v>977</v>
      </c>
      <c r="H6497">
        <v>468</v>
      </c>
    </row>
    <row r="6498" spans="2:8" x14ac:dyDescent="0.3">
      <c r="B6498" t="s">
        <v>1519</v>
      </c>
      <c r="C6498" t="s">
        <v>1555</v>
      </c>
      <c r="D6498" t="s">
        <v>1556</v>
      </c>
      <c r="E6498" t="s">
        <v>975</v>
      </c>
      <c r="F6498" t="s">
        <v>976</v>
      </c>
      <c r="G6498" t="s">
        <v>987</v>
      </c>
      <c r="H6498">
        <v>212</v>
      </c>
    </row>
    <row r="6499" spans="2:8" x14ac:dyDescent="0.3">
      <c r="B6499" t="s">
        <v>1519</v>
      </c>
      <c r="C6499" t="s">
        <v>1555</v>
      </c>
      <c r="D6499" t="s">
        <v>1556</v>
      </c>
      <c r="E6499" t="s">
        <v>982</v>
      </c>
      <c r="F6499" t="s">
        <v>976</v>
      </c>
      <c r="G6499" t="s">
        <v>987</v>
      </c>
      <c r="H6499">
        <v>217</v>
      </c>
    </row>
    <row r="6500" spans="2:8" x14ac:dyDescent="0.3">
      <c r="B6500" t="s">
        <v>1519</v>
      </c>
      <c r="C6500" t="s">
        <v>1555</v>
      </c>
      <c r="D6500" t="s">
        <v>1556</v>
      </c>
      <c r="E6500" t="s">
        <v>975</v>
      </c>
      <c r="F6500" t="s">
        <v>976</v>
      </c>
      <c r="G6500" t="s">
        <v>995</v>
      </c>
      <c r="H6500">
        <v>1765</v>
      </c>
    </row>
    <row r="6501" spans="2:8" x14ac:dyDescent="0.3">
      <c r="B6501" t="s">
        <v>1519</v>
      </c>
      <c r="C6501" t="s">
        <v>1555</v>
      </c>
      <c r="D6501" t="s">
        <v>1556</v>
      </c>
      <c r="E6501" t="s">
        <v>982</v>
      </c>
      <c r="F6501" t="s">
        <v>976</v>
      </c>
      <c r="G6501" t="s">
        <v>995</v>
      </c>
      <c r="H6501">
        <v>1834</v>
      </c>
    </row>
    <row r="6502" spans="2:8" x14ac:dyDescent="0.3">
      <c r="B6502" t="s">
        <v>1519</v>
      </c>
      <c r="C6502" t="s">
        <v>1555</v>
      </c>
      <c r="D6502" t="s">
        <v>1556</v>
      </c>
      <c r="E6502" t="s">
        <v>975</v>
      </c>
      <c r="F6502" t="s">
        <v>998</v>
      </c>
      <c r="G6502" t="s">
        <v>977</v>
      </c>
      <c r="H6502">
        <v>10</v>
      </c>
    </row>
    <row r="6503" spans="2:8" x14ac:dyDescent="0.3">
      <c r="B6503" t="s">
        <v>1519</v>
      </c>
      <c r="C6503" t="s">
        <v>1555</v>
      </c>
      <c r="D6503" t="s">
        <v>1556</v>
      </c>
      <c r="E6503" t="s">
        <v>982</v>
      </c>
      <c r="F6503" t="s">
        <v>998</v>
      </c>
      <c r="G6503" t="s">
        <v>977</v>
      </c>
      <c r="H6503">
        <v>5</v>
      </c>
    </row>
    <row r="6504" spans="2:8" x14ac:dyDescent="0.3">
      <c r="B6504" t="s">
        <v>1519</v>
      </c>
      <c r="C6504" t="s">
        <v>1555</v>
      </c>
      <c r="D6504" t="s">
        <v>1556</v>
      </c>
      <c r="E6504" t="s">
        <v>975</v>
      </c>
      <c r="F6504" t="s">
        <v>998</v>
      </c>
      <c r="G6504" t="s">
        <v>987</v>
      </c>
      <c r="H6504">
        <v>6</v>
      </c>
    </row>
    <row r="6505" spans="2:8" x14ac:dyDescent="0.3">
      <c r="B6505" t="s">
        <v>1519</v>
      </c>
      <c r="C6505" t="s">
        <v>1555</v>
      </c>
      <c r="D6505" t="s">
        <v>1556</v>
      </c>
      <c r="E6505" t="s">
        <v>982</v>
      </c>
      <c r="F6505" t="s">
        <v>998</v>
      </c>
      <c r="G6505" t="s">
        <v>987</v>
      </c>
      <c r="H6505">
        <v>5</v>
      </c>
    </row>
    <row r="6506" spans="2:8" x14ac:dyDescent="0.3">
      <c r="B6506" t="s">
        <v>1519</v>
      </c>
      <c r="C6506" t="s">
        <v>1555</v>
      </c>
      <c r="D6506" t="s">
        <v>1556</v>
      </c>
      <c r="E6506" t="s">
        <v>975</v>
      </c>
      <c r="F6506" t="s">
        <v>998</v>
      </c>
      <c r="G6506" t="s">
        <v>995</v>
      </c>
      <c r="H6506">
        <v>91</v>
      </c>
    </row>
    <row r="6507" spans="2:8" x14ac:dyDescent="0.3">
      <c r="B6507" t="s">
        <v>1519</v>
      </c>
      <c r="C6507" t="s">
        <v>1555</v>
      </c>
      <c r="D6507" t="s">
        <v>1556</v>
      </c>
      <c r="E6507" t="s">
        <v>982</v>
      </c>
      <c r="F6507" t="s">
        <v>998</v>
      </c>
      <c r="G6507" t="s">
        <v>995</v>
      </c>
      <c r="H6507">
        <v>67</v>
      </c>
    </row>
    <row r="6508" spans="2:8" x14ac:dyDescent="0.3">
      <c r="B6508" t="s">
        <v>1519</v>
      </c>
      <c r="C6508" t="s">
        <v>1555</v>
      </c>
      <c r="D6508" t="s">
        <v>1557</v>
      </c>
      <c r="E6508" t="s">
        <v>975</v>
      </c>
      <c r="F6508" t="s">
        <v>976</v>
      </c>
      <c r="G6508" t="s">
        <v>977</v>
      </c>
      <c r="H6508">
        <v>617</v>
      </c>
    </row>
    <row r="6509" spans="2:8" x14ac:dyDescent="0.3">
      <c r="B6509" t="s">
        <v>1519</v>
      </c>
      <c r="C6509" t="s">
        <v>1555</v>
      </c>
      <c r="D6509" t="s">
        <v>1557</v>
      </c>
      <c r="E6509" t="s">
        <v>982</v>
      </c>
      <c r="F6509" t="s">
        <v>976</v>
      </c>
      <c r="G6509" t="s">
        <v>977</v>
      </c>
      <c r="H6509">
        <v>588</v>
      </c>
    </row>
    <row r="6510" spans="2:8" x14ac:dyDescent="0.3">
      <c r="B6510" t="s">
        <v>1519</v>
      </c>
      <c r="C6510" t="s">
        <v>1555</v>
      </c>
      <c r="D6510" t="s">
        <v>1557</v>
      </c>
      <c r="E6510" t="s">
        <v>975</v>
      </c>
      <c r="F6510" t="s">
        <v>976</v>
      </c>
      <c r="G6510" t="s">
        <v>987</v>
      </c>
      <c r="H6510">
        <v>289</v>
      </c>
    </row>
    <row r="6511" spans="2:8" x14ac:dyDescent="0.3">
      <c r="B6511" t="s">
        <v>1519</v>
      </c>
      <c r="C6511" t="s">
        <v>1555</v>
      </c>
      <c r="D6511" t="s">
        <v>1557</v>
      </c>
      <c r="E6511" t="s">
        <v>982</v>
      </c>
      <c r="F6511" t="s">
        <v>976</v>
      </c>
      <c r="G6511" t="s">
        <v>987</v>
      </c>
      <c r="H6511">
        <v>276</v>
      </c>
    </row>
    <row r="6512" spans="2:8" x14ac:dyDescent="0.3">
      <c r="B6512" t="s">
        <v>1519</v>
      </c>
      <c r="C6512" t="s">
        <v>1555</v>
      </c>
      <c r="D6512" t="s">
        <v>1557</v>
      </c>
      <c r="E6512" t="s">
        <v>975</v>
      </c>
      <c r="F6512" t="s">
        <v>976</v>
      </c>
      <c r="G6512" t="s">
        <v>995</v>
      </c>
      <c r="H6512">
        <v>1762</v>
      </c>
    </row>
    <row r="6513" spans="2:8" x14ac:dyDescent="0.3">
      <c r="B6513" t="s">
        <v>1519</v>
      </c>
      <c r="C6513" t="s">
        <v>1555</v>
      </c>
      <c r="D6513" t="s">
        <v>1557</v>
      </c>
      <c r="E6513" t="s">
        <v>982</v>
      </c>
      <c r="F6513" t="s">
        <v>976</v>
      </c>
      <c r="G6513" t="s">
        <v>995</v>
      </c>
      <c r="H6513">
        <v>1820</v>
      </c>
    </row>
    <row r="6514" spans="2:8" x14ac:dyDescent="0.3">
      <c r="B6514" t="s">
        <v>1519</v>
      </c>
      <c r="C6514" t="s">
        <v>1555</v>
      </c>
      <c r="D6514" t="s">
        <v>1557</v>
      </c>
      <c r="E6514" t="s">
        <v>975</v>
      </c>
      <c r="F6514" t="s">
        <v>998</v>
      </c>
      <c r="G6514" t="s">
        <v>977</v>
      </c>
      <c r="H6514">
        <v>14</v>
      </c>
    </row>
    <row r="6515" spans="2:8" x14ac:dyDescent="0.3">
      <c r="B6515" t="s">
        <v>1519</v>
      </c>
      <c r="C6515" t="s">
        <v>1555</v>
      </c>
      <c r="D6515" t="s">
        <v>1557</v>
      </c>
      <c r="E6515" t="s">
        <v>982</v>
      </c>
      <c r="F6515" t="s">
        <v>998</v>
      </c>
      <c r="G6515" t="s">
        <v>977</v>
      </c>
      <c r="H6515">
        <v>17</v>
      </c>
    </row>
    <row r="6516" spans="2:8" x14ac:dyDescent="0.3">
      <c r="B6516" t="s">
        <v>1519</v>
      </c>
      <c r="C6516" t="s">
        <v>1555</v>
      </c>
      <c r="D6516" t="s">
        <v>1557</v>
      </c>
      <c r="E6516" t="s">
        <v>975</v>
      </c>
      <c r="F6516" t="s">
        <v>998</v>
      </c>
      <c r="G6516" t="s">
        <v>987</v>
      </c>
      <c r="H6516">
        <v>5</v>
      </c>
    </row>
    <row r="6517" spans="2:8" x14ac:dyDescent="0.3">
      <c r="B6517" t="s">
        <v>1519</v>
      </c>
      <c r="C6517" t="s">
        <v>1555</v>
      </c>
      <c r="D6517" t="s">
        <v>1557</v>
      </c>
      <c r="E6517" t="s">
        <v>982</v>
      </c>
      <c r="F6517" t="s">
        <v>998</v>
      </c>
      <c r="G6517" t="s">
        <v>987</v>
      </c>
      <c r="H6517">
        <v>5</v>
      </c>
    </row>
    <row r="6518" spans="2:8" x14ac:dyDescent="0.3">
      <c r="B6518" t="s">
        <v>1519</v>
      </c>
      <c r="C6518" t="s">
        <v>1555</v>
      </c>
      <c r="D6518" t="s">
        <v>1557</v>
      </c>
      <c r="E6518" t="s">
        <v>975</v>
      </c>
      <c r="F6518" t="s">
        <v>998</v>
      </c>
      <c r="G6518" t="s">
        <v>995</v>
      </c>
      <c r="H6518">
        <v>120</v>
      </c>
    </row>
    <row r="6519" spans="2:8" x14ac:dyDescent="0.3">
      <c r="B6519" t="s">
        <v>1519</v>
      </c>
      <c r="C6519" t="s">
        <v>1555</v>
      </c>
      <c r="D6519" t="s">
        <v>1557</v>
      </c>
      <c r="E6519" t="s">
        <v>982</v>
      </c>
      <c r="F6519" t="s">
        <v>998</v>
      </c>
      <c r="G6519" t="s">
        <v>995</v>
      </c>
      <c r="H6519">
        <v>89</v>
      </c>
    </row>
    <row r="6520" spans="2:8" x14ac:dyDescent="0.3">
      <c r="B6520" t="s">
        <v>1519</v>
      </c>
      <c r="C6520" t="s">
        <v>1555</v>
      </c>
      <c r="D6520" t="s">
        <v>1558</v>
      </c>
      <c r="E6520" t="s">
        <v>975</v>
      </c>
      <c r="F6520" t="s">
        <v>976</v>
      </c>
      <c r="G6520" t="s">
        <v>977</v>
      </c>
      <c r="H6520">
        <v>443</v>
      </c>
    </row>
    <row r="6521" spans="2:8" x14ac:dyDescent="0.3">
      <c r="B6521" t="s">
        <v>1519</v>
      </c>
      <c r="C6521" t="s">
        <v>1555</v>
      </c>
      <c r="D6521" t="s">
        <v>1558</v>
      </c>
      <c r="E6521" t="s">
        <v>982</v>
      </c>
      <c r="F6521" t="s">
        <v>976</v>
      </c>
      <c r="G6521" t="s">
        <v>977</v>
      </c>
      <c r="H6521">
        <v>440</v>
      </c>
    </row>
    <row r="6522" spans="2:8" x14ac:dyDescent="0.3">
      <c r="B6522" t="s">
        <v>1519</v>
      </c>
      <c r="C6522" t="s">
        <v>1555</v>
      </c>
      <c r="D6522" t="s">
        <v>1558</v>
      </c>
      <c r="E6522" t="s">
        <v>975</v>
      </c>
      <c r="F6522" t="s">
        <v>976</v>
      </c>
      <c r="G6522" t="s">
        <v>987</v>
      </c>
      <c r="H6522">
        <v>210</v>
      </c>
    </row>
    <row r="6523" spans="2:8" x14ac:dyDescent="0.3">
      <c r="B6523" t="s">
        <v>1519</v>
      </c>
      <c r="C6523" t="s">
        <v>1555</v>
      </c>
      <c r="D6523" t="s">
        <v>1558</v>
      </c>
      <c r="E6523" t="s">
        <v>982</v>
      </c>
      <c r="F6523" t="s">
        <v>976</v>
      </c>
      <c r="G6523" t="s">
        <v>987</v>
      </c>
      <c r="H6523">
        <v>193</v>
      </c>
    </row>
    <row r="6524" spans="2:8" x14ac:dyDescent="0.3">
      <c r="B6524" t="s">
        <v>1519</v>
      </c>
      <c r="C6524" t="s">
        <v>1555</v>
      </c>
      <c r="D6524" t="s">
        <v>1558</v>
      </c>
      <c r="E6524" t="s">
        <v>975</v>
      </c>
      <c r="F6524" t="s">
        <v>976</v>
      </c>
      <c r="G6524" t="s">
        <v>995</v>
      </c>
      <c r="H6524">
        <v>1873</v>
      </c>
    </row>
    <row r="6525" spans="2:8" x14ac:dyDescent="0.3">
      <c r="B6525" t="s">
        <v>1519</v>
      </c>
      <c r="C6525" t="s">
        <v>1555</v>
      </c>
      <c r="D6525" t="s">
        <v>1558</v>
      </c>
      <c r="E6525" t="s">
        <v>982</v>
      </c>
      <c r="F6525" t="s">
        <v>976</v>
      </c>
      <c r="G6525" t="s">
        <v>995</v>
      </c>
      <c r="H6525">
        <v>2024</v>
      </c>
    </row>
    <row r="6526" spans="2:8" x14ac:dyDescent="0.3">
      <c r="B6526" t="s">
        <v>1519</v>
      </c>
      <c r="C6526" t="s">
        <v>1555</v>
      </c>
      <c r="D6526" t="s">
        <v>1558</v>
      </c>
      <c r="E6526" t="s">
        <v>975</v>
      </c>
      <c r="F6526" t="s">
        <v>998</v>
      </c>
      <c r="G6526" t="s">
        <v>977</v>
      </c>
      <c r="H6526">
        <v>8</v>
      </c>
    </row>
    <row r="6527" spans="2:8" x14ac:dyDescent="0.3">
      <c r="B6527" t="s">
        <v>1519</v>
      </c>
      <c r="C6527" t="s">
        <v>1555</v>
      </c>
      <c r="D6527" t="s">
        <v>1558</v>
      </c>
      <c r="E6527" t="s">
        <v>982</v>
      </c>
      <c r="F6527" t="s">
        <v>998</v>
      </c>
      <c r="G6527" t="s">
        <v>977</v>
      </c>
      <c r="H6527">
        <v>10</v>
      </c>
    </row>
    <row r="6528" spans="2:8" x14ac:dyDescent="0.3">
      <c r="B6528" t="s">
        <v>1519</v>
      </c>
      <c r="C6528" t="s">
        <v>1555</v>
      </c>
      <c r="D6528" t="s">
        <v>1558</v>
      </c>
      <c r="E6528" t="s">
        <v>975</v>
      </c>
      <c r="F6528" t="s">
        <v>998</v>
      </c>
      <c r="G6528" t="s">
        <v>987</v>
      </c>
      <c r="H6528">
        <v>9</v>
      </c>
    </row>
    <row r="6529" spans="2:8" x14ac:dyDescent="0.3">
      <c r="B6529" t="s">
        <v>1519</v>
      </c>
      <c r="C6529" t="s">
        <v>1555</v>
      </c>
      <c r="D6529" t="s">
        <v>1558</v>
      </c>
      <c r="E6529" t="s">
        <v>982</v>
      </c>
      <c r="F6529" t="s">
        <v>998</v>
      </c>
      <c r="G6529" t="s">
        <v>987</v>
      </c>
      <c r="H6529">
        <v>5</v>
      </c>
    </row>
    <row r="6530" spans="2:8" x14ac:dyDescent="0.3">
      <c r="B6530" t="s">
        <v>1519</v>
      </c>
      <c r="C6530" t="s">
        <v>1555</v>
      </c>
      <c r="D6530" t="s">
        <v>1558</v>
      </c>
      <c r="E6530" t="s">
        <v>975</v>
      </c>
      <c r="F6530" t="s">
        <v>998</v>
      </c>
      <c r="G6530" t="s">
        <v>995</v>
      </c>
      <c r="H6530">
        <v>140</v>
      </c>
    </row>
    <row r="6531" spans="2:8" x14ac:dyDescent="0.3">
      <c r="B6531" t="s">
        <v>1519</v>
      </c>
      <c r="C6531" t="s">
        <v>1555</v>
      </c>
      <c r="D6531" t="s">
        <v>1558</v>
      </c>
      <c r="E6531" t="s">
        <v>982</v>
      </c>
      <c r="F6531" t="s">
        <v>998</v>
      </c>
      <c r="G6531" t="s">
        <v>995</v>
      </c>
      <c r="H6531">
        <v>128</v>
      </c>
    </row>
    <row r="6532" spans="2:8" x14ac:dyDescent="0.3">
      <c r="B6532" t="s">
        <v>1519</v>
      </c>
      <c r="C6532" t="s">
        <v>1555</v>
      </c>
      <c r="D6532" t="s">
        <v>1559</v>
      </c>
      <c r="E6532" t="s">
        <v>975</v>
      </c>
      <c r="F6532" t="s">
        <v>976</v>
      </c>
      <c r="G6532" t="s">
        <v>977</v>
      </c>
      <c r="H6532">
        <v>247</v>
      </c>
    </row>
    <row r="6533" spans="2:8" x14ac:dyDescent="0.3">
      <c r="B6533" t="s">
        <v>1519</v>
      </c>
      <c r="C6533" t="s">
        <v>1555</v>
      </c>
      <c r="D6533" t="s">
        <v>1559</v>
      </c>
      <c r="E6533" t="s">
        <v>982</v>
      </c>
      <c r="F6533" t="s">
        <v>976</v>
      </c>
      <c r="G6533" t="s">
        <v>977</v>
      </c>
      <c r="H6533">
        <v>245</v>
      </c>
    </row>
    <row r="6534" spans="2:8" x14ac:dyDescent="0.3">
      <c r="B6534" t="s">
        <v>1519</v>
      </c>
      <c r="C6534" t="s">
        <v>1555</v>
      </c>
      <c r="D6534" t="s">
        <v>1559</v>
      </c>
      <c r="E6534" t="s">
        <v>975</v>
      </c>
      <c r="F6534" t="s">
        <v>976</v>
      </c>
      <c r="G6534" t="s">
        <v>987</v>
      </c>
      <c r="H6534">
        <v>119</v>
      </c>
    </row>
    <row r="6535" spans="2:8" x14ac:dyDescent="0.3">
      <c r="B6535" t="s">
        <v>1519</v>
      </c>
      <c r="C6535" t="s">
        <v>1555</v>
      </c>
      <c r="D6535" t="s">
        <v>1559</v>
      </c>
      <c r="E6535" t="s">
        <v>982</v>
      </c>
      <c r="F6535" t="s">
        <v>976</v>
      </c>
      <c r="G6535" t="s">
        <v>987</v>
      </c>
      <c r="H6535">
        <v>115</v>
      </c>
    </row>
    <row r="6536" spans="2:8" x14ac:dyDescent="0.3">
      <c r="B6536" t="s">
        <v>1519</v>
      </c>
      <c r="C6536" t="s">
        <v>1555</v>
      </c>
      <c r="D6536" t="s">
        <v>1559</v>
      </c>
      <c r="E6536" t="s">
        <v>975</v>
      </c>
      <c r="F6536" t="s">
        <v>976</v>
      </c>
      <c r="G6536" t="s">
        <v>995</v>
      </c>
      <c r="H6536">
        <v>927</v>
      </c>
    </row>
    <row r="6537" spans="2:8" x14ac:dyDescent="0.3">
      <c r="B6537" t="s">
        <v>1519</v>
      </c>
      <c r="C6537" t="s">
        <v>1555</v>
      </c>
      <c r="D6537" t="s">
        <v>1559</v>
      </c>
      <c r="E6537" t="s">
        <v>982</v>
      </c>
      <c r="F6537" t="s">
        <v>976</v>
      </c>
      <c r="G6537" t="s">
        <v>995</v>
      </c>
      <c r="H6537">
        <v>956</v>
      </c>
    </row>
    <row r="6538" spans="2:8" x14ac:dyDescent="0.3">
      <c r="B6538" t="s">
        <v>1519</v>
      </c>
      <c r="C6538" t="s">
        <v>1555</v>
      </c>
      <c r="D6538" t="s">
        <v>1559</v>
      </c>
      <c r="E6538" t="s">
        <v>975</v>
      </c>
      <c r="F6538" t="s">
        <v>998</v>
      </c>
      <c r="G6538" t="s">
        <v>977</v>
      </c>
      <c r="H6538">
        <v>2</v>
      </c>
    </row>
    <row r="6539" spans="2:8" x14ac:dyDescent="0.3">
      <c r="B6539" t="s">
        <v>1519</v>
      </c>
      <c r="C6539" t="s">
        <v>1555</v>
      </c>
      <c r="D6539" t="s">
        <v>1559</v>
      </c>
      <c r="E6539" t="s">
        <v>982</v>
      </c>
      <c r="F6539" t="s">
        <v>998</v>
      </c>
      <c r="G6539" t="s">
        <v>977</v>
      </c>
      <c r="H6539">
        <v>10</v>
      </c>
    </row>
    <row r="6540" spans="2:8" x14ac:dyDescent="0.3">
      <c r="B6540" t="s">
        <v>1519</v>
      </c>
      <c r="C6540" t="s">
        <v>1555</v>
      </c>
      <c r="D6540" t="s">
        <v>1559</v>
      </c>
      <c r="E6540" t="s">
        <v>975</v>
      </c>
      <c r="F6540" t="s">
        <v>998</v>
      </c>
      <c r="G6540" t="s">
        <v>987</v>
      </c>
      <c r="H6540">
        <v>3</v>
      </c>
    </row>
    <row r="6541" spans="2:8" x14ac:dyDescent="0.3">
      <c r="B6541" t="s">
        <v>1519</v>
      </c>
      <c r="C6541" t="s">
        <v>1555</v>
      </c>
      <c r="D6541" t="s">
        <v>1559</v>
      </c>
      <c r="E6541" t="s">
        <v>982</v>
      </c>
      <c r="F6541" t="s">
        <v>998</v>
      </c>
      <c r="G6541" t="s">
        <v>987</v>
      </c>
      <c r="H6541">
        <v>4</v>
      </c>
    </row>
    <row r="6542" spans="2:8" x14ac:dyDescent="0.3">
      <c r="B6542" t="s">
        <v>1519</v>
      </c>
      <c r="C6542" t="s">
        <v>1555</v>
      </c>
      <c r="D6542" t="s">
        <v>1559</v>
      </c>
      <c r="E6542" t="s">
        <v>975</v>
      </c>
      <c r="F6542" t="s">
        <v>998</v>
      </c>
      <c r="G6542" t="s">
        <v>995</v>
      </c>
      <c r="H6542">
        <v>63</v>
      </c>
    </row>
    <row r="6543" spans="2:8" x14ac:dyDescent="0.3">
      <c r="B6543" t="s">
        <v>1519</v>
      </c>
      <c r="C6543" t="s">
        <v>1555</v>
      </c>
      <c r="D6543" t="s">
        <v>1559</v>
      </c>
      <c r="E6543" t="s">
        <v>982</v>
      </c>
      <c r="F6543" t="s">
        <v>998</v>
      </c>
      <c r="G6543" t="s">
        <v>995</v>
      </c>
      <c r="H6543">
        <v>47</v>
      </c>
    </row>
    <row r="6544" spans="2:8" x14ac:dyDescent="0.3">
      <c r="B6544" t="s">
        <v>1519</v>
      </c>
      <c r="C6544" t="s">
        <v>1555</v>
      </c>
      <c r="D6544" t="s">
        <v>1560</v>
      </c>
      <c r="E6544" t="s">
        <v>975</v>
      </c>
      <c r="F6544" t="s">
        <v>976</v>
      </c>
      <c r="G6544" t="s">
        <v>977</v>
      </c>
      <c r="H6544">
        <v>426</v>
      </c>
    </row>
    <row r="6545" spans="2:8" x14ac:dyDescent="0.3">
      <c r="B6545" t="s">
        <v>1519</v>
      </c>
      <c r="C6545" t="s">
        <v>1555</v>
      </c>
      <c r="D6545" t="s">
        <v>1560</v>
      </c>
      <c r="E6545" t="s">
        <v>982</v>
      </c>
      <c r="F6545" t="s">
        <v>976</v>
      </c>
      <c r="G6545" t="s">
        <v>977</v>
      </c>
      <c r="H6545">
        <v>473</v>
      </c>
    </row>
    <row r="6546" spans="2:8" x14ac:dyDescent="0.3">
      <c r="B6546" t="s">
        <v>1519</v>
      </c>
      <c r="C6546" t="s">
        <v>1555</v>
      </c>
      <c r="D6546" t="s">
        <v>1560</v>
      </c>
      <c r="E6546" t="s">
        <v>975</v>
      </c>
      <c r="F6546" t="s">
        <v>976</v>
      </c>
      <c r="G6546" t="s">
        <v>987</v>
      </c>
      <c r="H6546">
        <v>171</v>
      </c>
    </row>
    <row r="6547" spans="2:8" x14ac:dyDescent="0.3">
      <c r="B6547" t="s">
        <v>1519</v>
      </c>
      <c r="C6547" t="s">
        <v>1555</v>
      </c>
      <c r="D6547" t="s">
        <v>1560</v>
      </c>
      <c r="E6547" t="s">
        <v>982</v>
      </c>
      <c r="F6547" t="s">
        <v>976</v>
      </c>
      <c r="G6547" t="s">
        <v>987</v>
      </c>
      <c r="H6547">
        <v>165</v>
      </c>
    </row>
    <row r="6548" spans="2:8" x14ac:dyDescent="0.3">
      <c r="B6548" t="s">
        <v>1519</v>
      </c>
      <c r="C6548" t="s">
        <v>1555</v>
      </c>
      <c r="D6548" t="s">
        <v>1560</v>
      </c>
      <c r="E6548" t="s">
        <v>975</v>
      </c>
      <c r="F6548" t="s">
        <v>976</v>
      </c>
      <c r="G6548" t="s">
        <v>995</v>
      </c>
      <c r="H6548">
        <v>1322</v>
      </c>
    </row>
    <row r="6549" spans="2:8" x14ac:dyDescent="0.3">
      <c r="B6549" t="s">
        <v>1519</v>
      </c>
      <c r="C6549" t="s">
        <v>1555</v>
      </c>
      <c r="D6549" t="s">
        <v>1560</v>
      </c>
      <c r="E6549" t="s">
        <v>982</v>
      </c>
      <c r="F6549" t="s">
        <v>976</v>
      </c>
      <c r="G6549" t="s">
        <v>995</v>
      </c>
      <c r="H6549">
        <v>1442</v>
      </c>
    </row>
    <row r="6550" spans="2:8" x14ac:dyDescent="0.3">
      <c r="B6550" t="s">
        <v>1519</v>
      </c>
      <c r="C6550" t="s">
        <v>1555</v>
      </c>
      <c r="D6550" t="s">
        <v>1560</v>
      </c>
      <c r="E6550" t="s">
        <v>975</v>
      </c>
      <c r="F6550" t="s">
        <v>998</v>
      </c>
      <c r="G6550" t="s">
        <v>977</v>
      </c>
      <c r="H6550">
        <v>25</v>
      </c>
    </row>
    <row r="6551" spans="2:8" x14ac:dyDescent="0.3">
      <c r="B6551" t="s">
        <v>1519</v>
      </c>
      <c r="C6551" t="s">
        <v>1555</v>
      </c>
      <c r="D6551" t="s">
        <v>1560</v>
      </c>
      <c r="E6551" t="s">
        <v>982</v>
      </c>
      <c r="F6551" t="s">
        <v>998</v>
      </c>
      <c r="G6551" t="s">
        <v>977</v>
      </c>
      <c r="H6551">
        <v>20</v>
      </c>
    </row>
    <row r="6552" spans="2:8" x14ac:dyDescent="0.3">
      <c r="B6552" t="s">
        <v>1519</v>
      </c>
      <c r="C6552" t="s">
        <v>1555</v>
      </c>
      <c r="D6552" t="s">
        <v>1560</v>
      </c>
      <c r="E6552" t="s">
        <v>975</v>
      </c>
      <c r="F6552" t="s">
        <v>998</v>
      </c>
      <c r="G6552" t="s">
        <v>987</v>
      </c>
      <c r="H6552">
        <v>7</v>
      </c>
    </row>
    <row r="6553" spans="2:8" x14ac:dyDescent="0.3">
      <c r="B6553" t="s">
        <v>1519</v>
      </c>
      <c r="C6553" t="s">
        <v>1555</v>
      </c>
      <c r="D6553" t="s">
        <v>1560</v>
      </c>
      <c r="E6553" t="s">
        <v>982</v>
      </c>
      <c r="F6553" t="s">
        <v>998</v>
      </c>
      <c r="G6553" t="s">
        <v>987</v>
      </c>
      <c r="H6553">
        <v>11</v>
      </c>
    </row>
    <row r="6554" spans="2:8" x14ac:dyDescent="0.3">
      <c r="B6554" t="s">
        <v>1519</v>
      </c>
      <c r="C6554" t="s">
        <v>1555</v>
      </c>
      <c r="D6554" t="s">
        <v>1560</v>
      </c>
      <c r="E6554" t="s">
        <v>975</v>
      </c>
      <c r="F6554" t="s">
        <v>998</v>
      </c>
      <c r="G6554" t="s">
        <v>995</v>
      </c>
      <c r="H6554">
        <v>194</v>
      </c>
    </row>
    <row r="6555" spans="2:8" x14ac:dyDescent="0.3">
      <c r="B6555" t="s">
        <v>1519</v>
      </c>
      <c r="C6555" t="s">
        <v>1555</v>
      </c>
      <c r="D6555" t="s">
        <v>1560</v>
      </c>
      <c r="E6555" t="s">
        <v>982</v>
      </c>
      <c r="F6555" t="s">
        <v>998</v>
      </c>
      <c r="G6555" t="s">
        <v>995</v>
      </c>
      <c r="H6555">
        <v>154</v>
      </c>
    </row>
    <row r="6556" spans="2:8" x14ac:dyDescent="0.3">
      <c r="B6556" t="s">
        <v>1519</v>
      </c>
      <c r="C6556" t="s">
        <v>1555</v>
      </c>
      <c r="D6556" t="s">
        <v>1561</v>
      </c>
      <c r="E6556" t="s">
        <v>975</v>
      </c>
      <c r="F6556" t="s">
        <v>976</v>
      </c>
      <c r="G6556" t="s">
        <v>977</v>
      </c>
      <c r="H6556">
        <v>336</v>
      </c>
    </row>
    <row r="6557" spans="2:8" x14ac:dyDescent="0.3">
      <c r="B6557" t="s">
        <v>1519</v>
      </c>
      <c r="C6557" t="s">
        <v>1555</v>
      </c>
      <c r="D6557" t="s">
        <v>1561</v>
      </c>
      <c r="E6557" t="s">
        <v>982</v>
      </c>
      <c r="F6557" t="s">
        <v>976</v>
      </c>
      <c r="G6557" t="s">
        <v>977</v>
      </c>
      <c r="H6557">
        <v>310</v>
      </c>
    </row>
    <row r="6558" spans="2:8" x14ac:dyDescent="0.3">
      <c r="B6558" t="s">
        <v>1519</v>
      </c>
      <c r="C6558" t="s">
        <v>1555</v>
      </c>
      <c r="D6558" t="s">
        <v>1561</v>
      </c>
      <c r="E6558" t="s">
        <v>975</v>
      </c>
      <c r="F6558" t="s">
        <v>976</v>
      </c>
      <c r="G6558" t="s">
        <v>987</v>
      </c>
      <c r="H6558">
        <v>132</v>
      </c>
    </row>
    <row r="6559" spans="2:8" x14ac:dyDescent="0.3">
      <c r="B6559" t="s">
        <v>1519</v>
      </c>
      <c r="C6559" t="s">
        <v>1555</v>
      </c>
      <c r="D6559" t="s">
        <v>1561</v>
      </c>
      <c r="E6559" t="s">
        <v>982</v>
      </c>
      <c r="F6559" t="s">
        <v>976</v>
      </c>
      <c r="G6559" t="s">
        <v>987</v>
      </c>
      <c r="H6559">
        <v>120</v>
      </c>
    </row>
    <row r="6560" spans="2:8" x14ac:dyDescent="0.3">
      <c r="B6560" t="s">
        <v>1519</v>
      </c>
      <c r="C6560" t="s">
        <v>1555</v>
      </c>
      <c r="D6560" t="s">
        <v>1561</v>
      </c>
      <c r="E6560" t="s">
        <v>975</v>
      </c>
      <c r="F6560" t="s">
        <v>976</v>
      </c>
      <c r="G6560" t="s">
        <v>995</v>
      </c>
      <c r="H6560">
        <v>1060</v>
      </c>
    </row>
    <row r="6561" spans="2:8" x14ac:dyDescent="0.3">
      <c r="B6561" t="s">
        <v>1519</v>
      </c>
      <c r="C6561" t="s">
        <v>1555</v>
      </c>
      <c r="D6561" t="s">
        <v>1561</v>
      </c>
      <c r="E6561" t="s">
        <v>982</v>
      </c>
      <c r="F6561" t="s">
        <v>976</v>
      </c>
      <c r="G6561" t="s">
        <v>995</v>
      </c>
      <c r="H6561">
        <v>1149</v>
      </c>
    </row>
    <row r="6562" spans="2:8" x14ac:dyDescent="0.3">
      <c r="B6562" t="s">
        <v>1519</v>
      </c>
      <c r="C6562" t="s">
        <v>1555</v>
      </c>
      <c r="D6562" t="s">
        <v>1561</v>
      </c>
      <c r="E6562" t="s">
        <v>975</v>
      </c>
      <c r="F6562" t="s">
        <v>998</v>
      </c>
      <c r="G6562" t="s">
        <v>977</v>
      </c>
      <c r="H6562">
        <v>19</v>
      </c>
    </row>
    <row r="6563" spans="2:8" x14ac:dyDescent="0.3">
      <c r="B6563" t="s">
        <v>1519</v>
      </c>
      <c r="C6563" t="s">
        <v>1555</v>
      </c>
      <c r="D6563" t="s">
        <v>1561</v>
      </c>
      <c r="E6563" t="s">
        <v>982</v>
      </c>
      <c r="F6563" t="s">
        <v>998</v>
      </c>
      <c r="G6563" t="s">
        <v>977</v>
      </c>
      <c r="H6563">
        <v>15</v>
      </c>
    </row>
    <row r="6564" spans="2:8" x14ac:dyDescent="0.3">
      <c r="B6564" t="s">
        <v>1519</v>
      </c>
      <c r="C6564" t="s">
        <v>1555</v>
      </c>
      <c r="D6564" t="s">
        <v>1561</v>
      </c>
      <c r="E6564" t="s">
        <v>975</v>
      </c>
      <c r="F6564" t="s">
        <v>998</v>
      </c>
      <c r="G6564" t="s">
        <v>987</v>
      </c>
      <c r="H6564">
        <v>4</v>
      </c>
    </row>
    <row r="6565" spans="2:8" x14ac:dyDescent="0.3">
      <c r="B6565" t="s">
        <v>1519</v>
      </c>
      <c r="C6565" t="s">
        <v>1555</v>
      </c>
      <c r="D6565" t="s">
        <v>1561</v>
      </c>
      <c r="E6565" t="s">
        <v>982</v>
      </c>
      <c r="F6565" t="s">
        <v>998</v>
      </c>
      <c r="G6565" t="s">
        <v>987</v>
      </c>
      <c r="H6565">
        <v>5</v>
      </c>
    </row>
    <row r="6566" spans="2:8" x14ac:dyDescent="0.3">
      <c r="B6566" t="s">
        <v>1519</v>
      </c>
      <c r="C6566" t="s">
        <v>1555</v>
      </c>
      <c r="D6566" t="s">
        <v>1561</v>
      </c>
      <c r="E6566" t="s">
        <v>975</v>
      </c>
      <c r="F6566" t="s">
        <v>998</v>
      </c>
      <c r="G6566" t="s">
        <v>995</v>
      </c>
      <c r="H6566">
        <v>87</v>
      </c>
    </row>
    <row r="6567" spans="2:8" x14ac:dyDescent="0.3">
      <c r="B6567" t="s">
        <v>1519</v>
      </c>
      <c r="C6567" t="s">
        <v>1555</v>
      </c>
      <c r="D6567" t="s">
        <v>1561</v>
      </c>
      <c r="E6567" t="s">
        <v>982</v>
      </c>
      <c r="F6567" t="s">
        <v>998</v>
      </c>
      <c r="G6567" t="s">
        <v>995</v>
      </c>
      <c r="H6567">
        <v>77</v>
      </c>
    </row>
    <row r="6568" spans="2:8" x14ac:dyDescent="0.3">
      <c r="B6568" t="s">
        <v>1519</v>
      </c>
      <c r="C6568" t="s">
        <v>1555</v>
      </c>
      <c r="D6568" t="s">
        <v>1562</v>
      </c>
      <c r="E6568" t="s">
        <v>975</v>
      </c>
      <c r="F6568" t="s">
        <v>976</v>
      </c>
      <c r="G6568" t="s">
        <v>977</v>
      </c>
      <c r="H6568">
        <v>431</v>
      </c>
    </row>
    <row r="6569" spans="2:8" x14ac:dyDescent="0.3">
      <c r="B6569" t="s">
        <v>1519</v>
      </c>
      <c r="C6569" t="s">
        <v>1555</v>
      </c>
      <c r="D6569" t="s">
        <v>1562</v>
      </c>
      <c r="E6569" t="s">
        <v>982</v>
      </c>
      <c r="F6569" t="s">
        <v>976</v>
      </c>
      <c r="G6569" t="s">
        <v>977</v>
      </c>
      <c r="H6569">
        <v>403</v>
      </c>
    </row>
    <row r="6570" spans="2:8" x14ac:dyDescent="0.3">
      <c r="B6570" t="s">
        <v>1519</v>
      </c>
      <c r="C6570" t="s">
        <v>1555</v>
      </c>
      <c r="D6570" t="s">
        <v>1562</v>
      </c>
      <c r="E6570" t="s">
        <v>975</v>
      </c>
      <c r="F6570" t="s">
        <v>976</v>
      </c>
      <c r="G6570" t="s">
        <v>987</v>
      </c>
      <c r="H6570">
        <v>161</v>
      </c>
    </row>
    <row r="6571" spans="2:8" x14ac:dyDescent="0.3">
      <c r="B6571" t="s">
        <v>1519</v>
      </c>
      <c r="C6571" t="s">
        <v>1555</v>
      </c>
      <c r="D6571" t="s">
        <v>1562</v>
      </c>
      <c r="E6571" t="s">
        <v>982</v>
      </c>
      <c r="F6571" t="s">
        <v>976</v>
      </c>
      <c r="G6571" t="s">
        <v>987</v>
      </c>
      <c r="H6571">
        <v>171</v>
      </c>
    </row>
    <row r="6572" spans="2:8" x14ac:dyDescent="0.3">
      <c r="B6572" t="s">
        <v>1519</v>
      </c>
      <c r="C6572" t="s">
        <v>1555</v>
      </c>
      <c r="D6572" t="s">
        <v>1562</v>
      </c>
      <c r="E6572" t="s">
        <v>975</v>
      </c>
      <c r="F6572" t="s">
        <v>976</v>
      </c>
      <c r="G6572" t="s">
        <v>995</v>
      </c>
      <c r="H6572">
        <v>1287</v>
      </c>
    </row>
    <row r="6573" spans="2:8" x14ac:dyDescent="0.3">
      <c r="B6573" t="s">
        <v>1519</v>
      </c>
      <c r="C6573" t="s">
        <v>1555</v>
      </c>
      <c r="D6573" t="s">
        <v>1562</v>
      </c>
      <c r="E6573" t="s">
        <v>982</v>
      </c>
      <c r="F6573" t="s">
        <v>976</v>
      </c>
      <c r="G6573" t="s">
        <v>995</v>
      </c>
      <c r="H6573">
        <v>1336</v>
      </c>
    </row>
    <row r="6574" spans="2:8" x14ac:dyDescent="0.3">
      <c r="B6574" t="s">
        <v>1519</v>
      </c>
      <c r="C6574" t="s">
        <v>1555</v>
      </c>
      <c r="D6574" t="s">
        <v>1562</v>
      </c>
      <c r="E6574" t="s">
        <v>975</v>
      </c>
      <c r="F6574" t="s">
        <v>998</v>
      </c>
      <c r="G6574" t="s">
        <v>977</v>
      </c>
      <c r="H6574">
        <v>3</v>
      </c>
    </row>
    <row r="6575" spans="2:8" x14ac:dyDescent="0.3">
      <c r="B6575" t="s">
        <v>1519</v>
      </c>
      <c r="C6575" t="s">
        <v>1555</v>
      </c>
      <c r="D6575" t="s">
        <v>1562</v>
      </c>
      <c r="E6575" t="s">
        <v>982</v>
      </c>
      <c r="F6575" t="s">
        <v>998</v>
      </c>
      <c r="G6575" t="s">
        <v>977</v>
      </c>
      <c r="H6575">
        <v>5</v>
      </c>
    </row>
    <row r="6576" spans="2:8" x14ac:dyDescent="0.3">
      <c r="B6576" t="s">
        <v>1519</v>
      </c>
      <c r="C6576" t="s">
        <v>1555</v>
      </c>
      <c r="D6576" t="s">
        <v>1562</v>
      </c>
      <c r="E6576" t="s">
        <v>975</v>
      </c>
      <c r="F6576" t="s">
        <v>998</v>
      </c>
      <c r="G6576" t="s">
        <v>987</v>
      </c>
      <c r="H6576">
        <v>0</v>
      </c>
    </row>
    <row r="6577" spans="2:8" x14ac:dyDescent="0.3">
      <c r="B6577" t="s">
        <v>1519</v>
      </c>
      <c r="C6577" t="s">
        <v>1555</v>
      </c>
      <c r="D6577" t="s">
        <v>1562</v>
      </c>
      <c r="E6577" t="s">
        <v>982</v>
      </c>
      <c r="F6577" t="s">
        <v>998</v>
      </c>
      <c r="G6577" t="s">
        <v>987</v>
      </c>
      <c r="H6577">
        <v>3</v>
      </c>
    </row>
    <row r="6578" spans="2:8" x14ac:dyDescent="0.3">
      <c r="B6578" t="s">
        <v>1519</v>
      </c>
      <c r="C6578" t="s">
        <v>1555</v>
      </c>
      <c r="D6578" t="s">
        <v>1562</v>
      </c>
      <c r="E6578" t="s">
        <v>975</v>
      </c>
      <c r="F6578" t="s">
        <v>998</v>
      </c>
      <c r="G6578" t="s">
        <v>995</v>
      </c>
      <c r="H6578">
        <v>53</v>
      </c>
    </row>
    <row r="6579" spans="2:8" x14ac:dyDescent="0.3">
      <c r="B6579" t="s">
        <v>1519</v>
      </c>
      <c r="C6579" t="s">
        <v>1555</v>
      </c>
      <c r="D6579" t="s">
        <v>1562</v>
      </c>
      <c r="E6579" t="s">
        <v>982</v>
      </c>
      <c r="F6579" t="s">
        <v>998</v>
      </c>
      <c r="G6579" t="s">
        <v>995</v>
      </c>
      <c r="H6579">
        <v>50</v>
      </c>
    </row>
    <row r="6580" spans="2:8" x14ac:dyDescent="0.3">
      <c r="B6580" t="s">
        <v>1519</v>
      </c>
      <c r="C6580" t="s">
        <v>1555</v>
      </c>
      <c r="D6580" t="s">
        <v>1555</v>
      </c>
      <c r="E6580" t="s">
        <v>975</v>
      </c>
      <c r="F6580" t="s">
        <v>976</v>
      </c>
      <c r="G6580" t="s">
        <v>977</v>
      </c>
      <c r="H6580">
        <v>1058</v>
      </c>
    </row>
    <row r="6581" spans="2:8" x14ac:dyDescent="0.3">
      <c r="B6581" t="s">
        <v>1519</v>
      </c>
      <c r="C6581" t="s">
        <v>1555</v>
      </c>
      <c r="D6581" t="s">
        <v>1555</v>
      </c>
      <c r="E6581" t="s">
        <v>982</v>
      </c>
      <c r="F6581" t="s">
        <v>976</v>
      </c>
      <c r="G6581" t="s">
        <v>977</v>
      </c>
      <c r="H6581">
        <v>981</v>
      </c>
    </row>
    <row r="6582" spans="2:8" x14ac:dyDescent="0.3">
      <c r="B6582" t="s">
        <v>1519</v>
      </c>
      <c r="C6582" t="s">
        <v>1555</v>
      </c>
      <c r="D6582" t="s">
        <v>1555</v>
      </c>
      <c r="E6582" t="s">
        <v>975</v>
      </c>
      <c r="F6582" t="s">
        <v>976</v>
      </c>
      <c r="G6582" t="s">
        <v>987</v>
      </c>
      <c r="H6582">
        <v>483</v>
      </c>
    </row>
    <row r="6583" spans="2:8" x14ac:dyDescent="0.3">
      <c r="B6583" t="s">
        <v>1519</v>
      </c>
      <c r="C6583" t="s">
        <v>1555</v>
      </c>
      <c r="D6583" t="s">
        <v>1555</v>
      </c>
      <c r="E6583" t="s">
        <v>982</v>
      </c>
      <c r="F6583" t="s">
        <v>976</v>
      </c>
      <c r="G6583" t="s">
        <v>987</v>
      </c>
      <c r="H6583">
        <v>511</v>
      </c>
    </row>
    <row r="6584" spans="2:8" x14ac:dyDescent="0.3">
      <c r="B6584" t="s">
        <v>1519</v>
      </c>
      <c r="C6584" t="s">
        <v>1555</v>
      </c>
      <c r="D6584" t="s">
        <v>1555</v>
      </c>
      <c r="E6584" t="s">
        <v>975</v>
      </c>
      <c r="F6584" t="s">
        <v>976</v>
      </c>
      <c r="G6584" t="s">
        <v>995</v>
      </c>
      <c r="H6584">
        <v>3574</v>
      </c>
    </row>
    <row r="6585" spans="2:8" x14ac:dyDescent="0.3">
      <c r="B6585" t="s">
        <v>1519</v>
      </c>
      <c r="C6585" t="s">
        <v>1555</v>
      </c>
      <c r="D6585" t="s">
        <v>1555</v>
      </c>
      <c r="E6585" t="s">
        <v>982</v>
      </c>
      <c r="F6585" t="s">
        <v>976</v>
      </c>
      <c r="G6585" t="s">
        <v>995</v>
      </c>
      <c r="H6585">
        <v>4051</v>
      </c>
    </row>
    <row r="6586" spans="2:8" x14ac:dyDescent="0.3">
      <c r="B6586" t="s">
        <v>1519</v>
      </c>
      <c r="C6586" t="s">
        <v>1555</v>
      </c>
      <c r="D6586" t="s">
        <v>1555</v>
      </c>
      <c r="E6586" t="s">
        <v>975</v>
      </c>
      <c r="F6586" t="s">
        <v>998</v>
      </c>
      <c r="G6586" t="s">
        <v>977</v>
      </c>
      <c r="H6586">
        <v>72</v>
      </c>
    </row>
    <row r="6587" spans="2:8" x14ac:dyDescent="0.3">
      <c r="B6587" t="s">
        <v>1519</v>
      </c>
      <c r="C6587" t="s">
        <v>1555</v>
      </c>
      <c r="D6587" t="s">
        <v>1555</v>
      </c>
      <c r="E6587" t="s">
        <v>982</v>
      </c>
      <c r="F6587" t="s">
        <v>998</v>
      </c>
      <c r="G6587" t="s">
        <v>977</v>
      </c>
      <c r="H6587">
        <v>43</v>
      </c>
    </row>
    <row r="6588" spans="2:8" x14ac:dyDescent="0.3">
      <c r="B6588" t="s">
        <v>1519</v>
      </c>
      <c r="C6588" t="s">
        <v>1555</v>
      </c>
      <c r="D6588" t="s">
        <v>1555</v>
      </c>
      <c r="E6588" t="s">
        <v>975</v>
      </c>
      <c r="F6588" t="s">
        <v>998</v>
      </c>
      <c r="G6588" t="s">
        <v>987</v>
      </c>
      <c r="H6588">
        <v>25</v>
      </c>
    </row>
    <row r="6589" spans="2:8" x14ac:dyDescent="0.3">
      <c r="B6589" t="s">
        <v>1519</v>
      </c>
      <c r="C6589" t="s">
        <v>1555</v>
      </c>
      <c r="D6589" t="s">
        <v>1555</v>
      </c>
      <c r="E6589" t="s">
        <v>982</v>
      </c>
      <c r="F6589" t="s">
        <v>998</v>
      </c>
      <c r="G6589" t="s">
        <v>987</v>
      </c>
      <c r="H6589">
        <v>18</v>
      </c>
    </row>
    <row r="6590" spans="2:8" x14ac:dyDescent="0.3">
      <c r="B6590" t="s">
        <v>1519</v>
      </c>
      <c r="C6590" t="s">
        <v>1555</v>
      </c>
      <c r="D6590" t="s">
        <v>1555</v>
      </c>
      <c r="E6590" t="s">
        <v>975</v>
      </c>
      <c r="F6590" t="s">
        <v>998</v>
      </c>
      <c r="G6590" t="s">
        <v>995</v>
      </c>
      <c r="H6590">
        <v>417</v>
      </c>
    </row>
    <row r="6591" spans="2:8" x14ac:dyDescent="0.3">
      <c r="B6591" t="s">
        <v>1519</v>
      </c>
      <c r="C6591" t="s">
        <v>1555</v>
      </c>
      <c r="D6591" t="s">
        <v>1555</v>
      </c>
      <c r="E6591" t="s">
        <v>982</v>
      </c>
      <c r="F6591" t="s">
        <v>998</v>
      </c>
      <c r="G6591" t="s">
        <v>995</v>
      </c>
      <c r="H6591">
        <v>354</v>
      </c>
    </row>
    <row r="6592" spans="2:8" x14ac:dyDescent="0.3">
      <c r="B6592" t="s">
        <v>1519</v>
      </c>
      <c r="C6592" t="s">
        <v>1555</v>
      </c>
      <c r="D6592" t="s">
        <v>1563</v>
      </c>
      <c r="E6592" t="s">
        <v>975</v>
      </c>
      <c r="F6592" t="s">
        <v>976</v>
      </c>
      <c r="G6592" t="s">
        <v>977</v>
      </c>
      <c r="H6592">
        <v>926</v>
      </c>
    </row>
    <row r="6593" spans="2:8" x14ac:dyDescent="0.3">
      <c r="B6593" t="s">
        <v>1519</v>
      </c>
      <c r="C6593" t="s">
        <v>1555</v>
      </c>
      <c r="D6593" t="s">
        <v>1563</v>
      </c>
      <c r="E6593" t="s">
        <v>982</v>
      </c>
      <c r="F6593" t="s">
        <v>976</v>
      </c>
      <c r="G6593" t="s">
        <v>977</v>
      </c>
      <c r="H6593">
        <v>849</v>
      </c>
    </row>
    <row r="6594" spans="2:8" x14ac:dyDescent="0.3">
      <c r="B6594" t="s">
        <v>1519</v>
      </c>
      <c r="C6594" t="s">
        <v>1555</v>
      </c>
      <c r="D6594" t="s">
        <v>1563</v>
      </c>
      <c r="E6594" t="s">
        <v>975</v>
      </c>
      <c r="F6594" t="s">
        <v>976</v>
      </c>
      <c r="G6594" t="s">
        <v>987</v>
      </c>
      <c r="H6594">
        <v>356</v>
      </c>
    </row>
    <row r="6595" spans="2:8" x14ac:dyDescent="0.3">
      <c r="B6595" t="s">
        <v>1519</v>
      </c>
      <c r="C6595" t="s">
        <v>1555</v>
      </c>
      <c r="D6595" t="s">
        <v>1563</v>
      </c>
      <c r="E6595" t="s">
        <v>982</v>
      </c>
      <c r="F6595" t="s">
        <v>976</v>
      </c>
      <c r="G6595" t="s">
        <v>987</v>
      </c>
      <c r="H6595">
        <v>323</v>
      </c>
    </row>
    <row r="6596" spans="2:8" x14ac:dyDescent="0.3">
      <c r="B6596" t="s">
        <v>1519</v>
      </c>
      <c r="C6596" t="s">
        <v>1555</v>
      </c>
      <c r="D6596" t="s">
        <v>1563</v>
      </c>
      <c r="E6596" t="s">
        <v>975</v>
      </c>
      <c r="F6596" t="s">
        <v>976</v>
      </c>
      <c r="G6596" t="s">
        <v>995</v>
      </c>
      <c r="H6596">
        <v>2620</v>
      </c>
    </row>
    <row r="6597" spans="2:8" x14ac:dyDescent="0.3">
      <c r="B6597" t="s">
        <v>1519</v>
      </c>
      <c r="C6597" t="s">
        <v>1555</v>
      </c>
      <c r="D6597" t="s">
        <v>1563</v>
      </c>
      <c r="E6597" t="s">
        <v>982</v>
      </c>
      <c r="F6597" t="s">
        <v>976</v>
      </c>
      <c r="G6597" t="s">
        <v>995</v>
      </c>
      <c r="H6597">
        <v>2739</v>
      </c>
    </row>
    <row r="6598" spans="2:8" x14ac:dyDescent="0.3">
      <c r="B6598" t="s">
        <v>1519</v>
      </c>
      <c r="C6598" t="s">
        <v>1555</v>
      </c>
      <c r="D6598" t="s">
        <v>1563</v>
      </c>
      <c r="E6598" t="s">
        <v>975</v>
      </c>
      <c r="F6598" t="s">
        <v>998</v>
      </c>
      <c r="G6598" t="s">
        <v>977</v>
      </c>
      <c r="H6598">
        <v>27</v>
      </c>
    </row>
    <row r="6599" spans="2:8" x14ac:dyDescent="0.3">
      <c r="B6599" t="s">
        <v>1519</v>
      </c>
      <c r="C6599" t="s">
        <v>1555</v>
      </c>
      <c r="D6599" t="s">
        <v>1563</v>
      </c>
      <c r="E6599" t="s">
        <v>982</v>
      </c>
      <c r="F6599" t="s">
        <v>998</v>
      </c>
      <c r="G6599" t="s">
        <v>977</v>
      </c>
      <c r="H6599">
        <v>26</v>
      </c>
    </row>
    <row r="6600" spans="2:8" x14ac:dyDescent="0.3">
      <c r="B6600" t="s">
        <v>1519</v>
      </c>
      <c r="C6600" t="s">
        <v>1555</v>
      </c>
      <c r="D6600" t="s">
        <v>1563</v>
      </c>
      <c r="E6600" t="s">
        <v>975</v>
      </c>
      <c r="F6600" t="s">
        <v>998</v>
      </c>
      <c r="G6600" t="s">
        <v>987</v>
      </c>
      <c r="H6600">
        <v>10</v>
      </c>
    </row>
    <row r="6601" spans="2:8" x14ac:dyDescent="0.3">
      <c r="B6601" t="s">
        <v>1519</v>
      </c>
      <c r="C6601" t="s">
        <v>1555</v>
      </c>
      <c r="D6601" t="s">
        <v>1563</v>
      </c>
      <c r="E6601" t="s">
        <v>982</v>
      </c>
      <c r="F6601" t="s">
        <v>998</v>
      </c>
      <c r="G6601" t="s">
        <v>987</v>
      </c>
      <c r="H6601">
        <v>23</v>
      </c>
    </row>
    <row r="6602" spans="2:8" x14ac:dyDescent="0.3">
      <c r="B6602" t="s">
        <v>1519</v>
      </c>
      <c r="C6602" t="s">
        <v>1555</v>
      </c>
      <c r="D6602" t="s">
        <v>1563</v>
      </c>
      <c r="E6602" t="s">
        <v>975</v>
      </c>
      <c r="F6602" t="s">
        <v>998</v>
      </c>
      <c r="G6602" t="s">
        <v>995</v>
      </c>
      <c r="H6602">
        <v>161</v>
      </c>
    </row>
    <row r="6603" spans="2:8" x14ac:dyDescent="0.3">
      <c r="B6603" t="s">
        <v>1519</v>
      </c>
      <c r="C6603" t="s">
        <v>1555</v>
      </c>
      <c r="D6603" t="s">
        <v>1563</v>
      </c>
      <c r="E6603" t="s">
        <v>982</v>
      </c>
      <c r="F6603" t="s">
        <v>998</v>
      </c>
      <c r="G6603" t="s">
        <v>995</v>
      </c>
      <c r="H6603">
        <v>159</v>
      </c>
    </row>
    <row r="6604" spans="2:8" x14ac:dyDescent="0.3">
      <c r="B6604" t="s">
        <v>1519</v>
      </c>
      <c r="C6604" t="s">
        <v>1555</v>
      </c>
      <c r="D6604" t="s">
        <v>1564</v>
      </c>
      <c r="E6604" t="s">
        <v>975</v>
      </c>
      <c r="F6604" t="s">
        <v>976</v>
      </c>
      <c r="G6604" t="s">
        <v>977</v>
      </c>
      <c r="H6604">
        <v>237</v>
      </c>
    </row>
    <row r="6605" spans="2:8" x14ac:dyDescent="0.3">
      <c r="B6605" t="s">
        <v>1519</v>
      </c>
      <c r="C6605" t="s">
        <v>1555</v>
      </c>
      <c r="D6605" t="s">
        <v>1564</v>
      </c>
      <c r="E6605" t="s">
        <v>982</v>
      </c>
      <c r="F6605" t="s">
        <v>976</v>
      </c>
      <c r="G6605" t="s">
        <v>977</v>
      </c>
      <c r="H6605">
        <v>197</v>
      </c>
    </row>
    <row r="6606" spans="2:8" x14ac:dyDescent="0.3">
      <c r="B6606" t="s">
        <v>1519</v>
      </c>
      <c r="C6606" t="s">
        <v>1555</v>
      </c>
      <c r="D6606" t="s">
        <v>1564</v>
      </c>
      <c r="E6606" t="s">
        <v>975</v>
      </c>
      <c r="F6606" t="s">
        <v>976</v>
      </c>
      <c r="G6606" t="s">
        <v>987</v>
      </c>
      <c r="H6606">
        <v>87</v>
      </c>
    </row>
    <row r="6607" spans="2:8" x14ac:dyDescent="0.3">
      <c r="B6607" t="s">
        <v>1519</v>
      </c>
      <c r="C6607" t="s">
        <v>1555</v>
      </c>
      <c r="D6607" t="s">
        <v>1564</v>
      </c>
      <c r="E6607" t="s">
        <v>982</v>
      </c>
      <c r="F6607" t="s">
        <v>976</v>
      </c>
      <c r="G6607" t="s">
        <v>987</v>
      </c>
      <c r="H6607">
        <v>76</v>
      </c>
    </row>
    <row r="6608" spans="2:8" x14ac:dyDescent="0.3">
      <c r="B6608" t="s">
        <v>1519</v>
      </c>
      <c r="C6608" t="s">
        <v>1555</v>
      </c>
      <c r="D6608" t="s">
        <v>1564</v>
      </c>
      <c r="E6608" t="s">
        <v>975</v>
      </c>
      <c r="F6608" t="s">
        <v>976</v>
      </c>
      <c r="G6608" t="s">
        <v>995</v>
      </c>
      <c r="H6608">
        <v>618</v>
      </c>
    </row>
    <row r="6609" spans="2:8" x14ac:dyDescent="0.3">
      <c r="B6609" t="s">
        <v>1519</v>
      </c>
      <c r="C6609" t="s">
        <v>1555</v>
      </c>
      <c r="D6609" t="s">
        <v>1564</v>
      </c>
      <c r="E6609" t="s">
        <v>982</v>
      </c>
      <c r="F6609" t="s">
        <v>976</v>
      </c>
      <c r="G6609" t="s">
        <v>995</v>
      </c>
      <c r="H6609">
        <v>722</v>
      </c>
    </row>
    <row r="6610" spans="2:8" x14ac:dyDescent="0.3">
      <c r="B6610" t="s">
        <v>1519</v>
      </c>
      <c r="C6610" t="s">
        <v>1555</v>
      </c>
      <c r="D6610" t="s">
        <v>1564</v>
      </c>
      <c r="E6610" t="s">
        <v>975</v>
      </c>
      <c r="F6610" t="s">
        <v>998</v>
      </c>
      <c r="G6610" t="s">
        <v>977</v>
      </c>
      <c r="H6610">
        <v>3</v>
      </c>
    </row>
    <row r="6611" spans="2:8" x14ac:dyDescent="0.3">
      <c r="B6611" t="s">
        <v>1519</v>
      </c>
      <c r="C6611" t="s">
        <v>1555</v>
      </c>
      <c r="D6611" t="s">
        <v>1564</v>
      </c>
      <c r="E6611" t="s">
        <v>982</v>
      </c>
      <c r="F6611" t="s">
        <v>998</v>
      </c>
      <c r="G6611" t="s">
        <v>977</v>
      </c>
      <c r="H6611">
        <v>6</v>
      </c>
    </row>
    <row r="6612" spans="2:8" x14ac:dyDescent="0.3">
      <c r="B6612" t="s">
        <v>1519</v>
      </c>
      <c r="C6612" t="s">
        <v>1555</v>
      </c>
      <c r="D6612" t="s">
        <v>1564</v>
      </c>
      <c r="E6612" t="s">
        <v>975</v>
      </c>
      <c r="F6612" t="s">
        <v>998</v>
      </c>
      <c r="G6612" t="s">
        <v>987</v>
      </c>
      <c r="H6612">
        <v>4</v>
      </c>
    </row>
    <row r="6613" spans="2:8" x14ac:dyDescent="0.3">
      <c r="B6613" t="s">
        <v>1519</v>
      </c>
      <c r="C6613" t="s">
        <v>1555</v>
      </c>
      <c r="D6613" t="s">
        <v>1564</v>
      </c>
      <c r="E6613" t="s">
        <v>982</v>
      </c>
      <c r="F6613" t="s">
        <v>998</v>
      </c>
      <c r="G6613" t="s">
        <v>987</v>
      </c>
      <c r="H6613">
        <v>2</v>
      </c>
    </row>
    <row r="6614" spans="2:8" x14ac:dyDescent="0.3">
      <c r="B6614" t="s">
        <v>1519</v>
      </c>
      <c r="C6614" t="s">
        <v>1555</v>
      </c>
      <c r="D6614" t="s">
        <v>1564</v>
      </c>
      <c r="E6614" t="s">
        <v>975</v>
      </c>
      <c r="F6614" t="s">
        <v>998</v>
      </c>
      <c r="G6614" t="s">
        <v>995</v>
      </c>
      <c r="H6614">
        <v>60</v>
      </c>
    </row>
    <row r="6615" spans="2:8" x14ac:dyDescent="0.3">
      <c r="B6615" t="s">
        <v>1519</v>
      </c>
      <c r="C6615" t="s">
        <v>1555</v>
      </c>
      <c r="D6615" t="s">
        <v>1564</v>
      </c>
      <c r="E6615" t="s">
        <v>982</v>
      </c>
      <c r="F6615" t="s">
        <v>998</v>
      </c>
      <c r="G6615" t="s">
        <v>995</v>
      </c>
      <c r="H6615">
        <v>67</v>
      </c>
    </row>
    <row r="6616" spans="2:8" x14ac:dyDescent="0.3">
      <c r="B6616" t="s">
        <v>1565</v>
      </c>
      <c r="C6616" t="s">
        <v>1566</v>
      </c>
      <c r="D6616" t="s">
        <v>1567</v>
      </c>
      <c r="E6616" t="s">
        <v>975</v>
      </c>
      <c r="F6616" t="s">
        <v>976</v>
      </c>
      <c r="G6616" t="s">
        <v>977</v>
      </c>
      <c r="H6616">
        <v>613</v>
      </c>
    </row>
    <row r="6617" spans="2:8" x14ac:dyDescent="0.3">
      <c r="B6617" t="s">
        <v>1565</v>
      </c>
      <c r="C6617" t="s">
        <v>1566</v>
      </c>
      <c r="D6617" t="s">
        <v>1567</v>
      </c>
      <c r="E6617" t="s">
        <v>982</v>
      </c>
      <c r="F6617" t="s">
        <v>976</v>
      </c>
      <c r="G6617" t="s">
        <v>977</v>
      </c>
      <c r="H6617">
        <v>609</v>
      </c>
    </row>
    <row r="6618" spans="2:8" x14ac:dyDescent="0.3">
      <c r="B6618" t="s">
        <v>1565</v>
      </c>
      <c r="C6618" t="s">
        <v>1566</v>
      </c>
      <c r="D6618" t="s">
        <v>1567</v>
      </c>
      <c r="E6618" t="s">
        <v>975</v>
      </c>
      <c r="F6618" t="s">
        <v>976</v>
      </c>
      <c r="G6618" t="s">
        <v>987</v>
      </c>
      <c r="H6618">
        <v>245</v>
      </c>
    </row>
    <row r="6619" spans="2:8" x14ac:dyDescent="0.3">
      <c r="B6619" t="s">
        <v>1565</v>
      </c>
      <c r="C6619" t="s">
        <v>1566</v>
      </c>
      <c r="D6619" t="s">
        <v>1567</v>
      </c>
      <c r="E6619" t="s">
        <v>982</v>
      </c>
      <c r="F6619" t="s">
        <v>976</v>
      </c>
      <c r="G6619" t="s">
        <v>987</v>
      </c>
      <c r="H6619">
        <v>285</v>
      </c>
    </row>
    <row r="6620" spans="2:8" x14ac:dyDescent="0.3">
      <c r="B6620" t="s">
        <v>1565</v>
      </c>
      <c r="C6620" t="s">
        <v>1566</v>
      </c>
      <c r="D6620" t="s">
        <v>1567</v>
      </c>
      <c r="E6620" t="s">
        <v>975</v>
      </c>
      <c r="F6620" t="s">
        <v>976</v>
      </c>
      <c r="G6620" t="s">
        <v>995</v>
      </c>
      <c r="H6620">
        <v>2463</v>
      </c>
    </row>
    <row r="6621" spans="2:8" x14ac:dyDescent="0.3">
      <c r="B6621" t="s">
        <v>1565</v>
      </c>
      <c r="C6621" t="s">
        <v>1566</v>
      </c>
      <c r="D6621" t="s">
        <v>1567</v>
      </c>
      <c r="E6621" t="s">
        <v>982</v>
      </c>
      <c r="F6621" t="s">
        <v>976</v>
      </c>
      <c r="G6621" t="s">
        <v>995</v>
      </c>
      <c r="H6621">
        <v>2600</v>
      </c>
    </row>
    <row r="6622" spans="2:8" x14ac:dyDescent="0.3">
      <c r="B6622" t="s">
        <v>1565</v>
      </c>
      <c r="C6622" t="s">
        <v>1566</v>
      </c>
      <c r="D6622" t="s">
        <v>1567</v>
      </c>
      <c r="E6622" t="s">
        <v>975</v>
      </c>
      <c r="F6622" t="s">
        <v>998</v>
      </c>
      <c r="G6622" t="s">
        <v>977</v>
      </c>
      <c r="H6622">
        <v>8</v>
      </c>
    </row>
    <row r="6623" spans="2:8" x14ac:dyDescent="0.3">
      <c r="B6623" t="s">
        <v>1565</v>
      </c>
      <c r="C6623" t="s">
        <v>1566</v>
      </c>
      <c r="D6623" t="s">
        <v>1567</v>
      </c>
      <c r="E6623" t="s">
        <v>982</v>
      </c>
      <c r="F6623" t="s">
        <v>998</v>
      </c>
      <c r="G6623" t="s">
        <v>977</v>
      </c>
      <c r="H6623">
        <v>11</v>
      </c>
    </row>
    <row r="6624" spans="2:8" x14ac:dyDescent="0.3">
      <c r="B6624" t="s">
        <v>1565</v>
      </c>
      <c r="C6624" t="s">
        <v>1566</v>
      </c>
      <c r="D6624" t="s">
        <v>1567</v>
      </c>
      <c r="E6624" t="s">
        <v>975</v>
      </c>
      <c r="F6624" t="s">
        <v>998</v>
      </c>
      <c r="G6624" t="s">
        <v>987</v>
      </c>
      <c r="H6624">
        <v>1</v>
      </c>
    </row>
    <row r="6625" spans="2:8" x14ac:dyDescent="0.3">
      <c r="B6625" t="s">
        <v>1565</v>
      </c>
      <c r="C6625" t="s">
        <v>1566</v>
      </c>
      <c r="D6625" t="s">
        <v>1567</v>
      </c>
      <c r="E6625" t="s">
        <v>982</v>
      </c>
      <c r="F6625" t="s">
        <v>998</v>
      </c>
      <c r="G6625" t="s">
        <v>987</v>
      </c>
      <c r="H6625">
        <v>3</v>
      </c>
    </row>
    <row r="6626" spans="2:8" x14ac:dyDescent="0.3">
      <c r="B6626" t="s">
        <v>1565</v>
      </c>
      <c r="C6626" t="s">
        <v>1566</v>
      </c>
      <c r="D6626" t="s">
        <v>1567</v>
      </c>
      <c r="E6626" t="s">
        <v>975</v>
      </c>
      <c r="F6626" t="s">
        <v>998</v>
      </c>
      <c r="G6626" t="s">
        <v>995</v>
      </c>
      <c r="H6626">
        <v>102</v>
      </c>
    </row>
    <row r="6627" spans="2:8" x14ac:dyDescent="0.3">
      <c r="B6627" t="s">
        <v>1565</v>
      </c>
      <c r="C6627" t="s">
        <v>1566</v>
      </c>
      <c r="D6627" t="s">
        <v>1567</v>
      </c>
      <c r="E6627" t="s">
        <v>982</v>
      </c>
      <c r="F6627" t="s">
        <v>998</v>
      </c>
      <c r="G6627" t="s">
        <v>995</v>
      </c>
      <c r="H6627">
        <v>94</v>
      </c>
    </row>
    <row r="6628" spans="2:8" x14ac:dyDescent="0.3">
      <c r="B6628" t="s">
        <v>1565</v>
      </c>
      <c r="C6628" t="s">
        <v>1566</v>
      </c>
      <c r="D6628" t="s">
        <v>1568</v>
      </c>
      <c r="E6628" t="s">
        <v>975</v>
      </c>
      <c r="F6628" t="s">
        <v>976</v>
      </c>
      <c r="G6628" t="s">
        <v>977</v>
      </c>
      <c r="H6628">
        <v>828</v>
      </c>
    </row>
    <row r="6629" spans="2:8" x14ac:dyDescent="0.3">
      <c r="B6629" t="s">
        <v>1565</v>
      </c>
      <c r="C6629" t="s">
        <v>1566</v>
      </c>
      <c r="D6629" t="s">
        <v>1568</v>
      </c>
      <c r="E6629" t="s">
        <v>982</v>
      </c>
      <c r="F6629" t="s">
        <v>976</v>
      </c>
      <c r="G6629" t="s">
        <v>977</v>
      </c>
      <c r="H6629">
        <v>777</v>
      </c>
    </row>
    <row r="6630" spans="2:8" x14ac:dyDescent="0.3">
      <c r="B6630" t="s">
        <v>1565</v>
      </c>
      <c r="C6630" t="s">
        <v>1566</v>
      </c>
      <c r="D6630" t="s">
        <v>1568</v>
      </c>
      <c r="E6630" t="s">
        <v>975</v>
      </c>
      <c r="F6630" t="s">
        <v>976</v>
      </c>
      <c r="G6630" t="s">
        <v>987</v>
      </c>
      <c r="H6630">
        <v>314</v>
      </c>
    </row>
    <row r="6631" spans="2:8" x14ac:dyDescent="0.3">
      <c r="B6631" t="s">
        <v>1565</v>
      </c>
      <c r="C6631" t="s">
        <v>1566</v>
      </c>
      <c r="D6631" t="s">
        <v>1568</v>
      </c>
      <c r="E6631" t="s">
        <v>982</v>
      </c>
      <c r="F6631" t="s">
        <v>976</v>
      </c>
      <c r="G6631" t="s">
        <v>987</v>
      </c>
      <c r="H6631">
        <v>364</v>
      </c>
    </row>
    <row r="6632" spans="2:8" x14ac:dyDescent="0.3">
      <c r="B6632" t="s">
        <v>1565</v>
      </c>
      <c r="C6632" t="s">
        <v>1566</v>
      </c>
      <c r="D6632" t="s">
        <v>1568</v>
      </c>
      <c r="E6632" t="s">
        <v>975</v>
      </c>
      <c r="F6632" t="s">
        <v>976</v>
      </c>
      <c r="G6632" t="s">
        <v>995</v>
      </c>
      <c r="H6632">
        <v>2930</v>
      </c>
    </row>
    <row r="6633" spans="2:8" x14ac:dyDescent="0.3">
      <c r="B6633" t="s">
        <v>1565</v>
      </c>
      <c r="C6633" t="s">
        <v>1566</v>
      </c>
      <c r="D6633" t="s">
        <v>1568</v>
      </c>
      <c r="E6633" t="s">
        <v>982</v>
      </c>
      <c r="F6633" t="s">
        <v>976</v>
      </c>
      <c r="G6633" t="s">
        <v>995</v>
      </c>
      <c r="H6633">
        <v>3273</v>
      </c>
    </row>
    <row r="6634" spans="2:8" x14ac:dyDescent="0.3">
      <c r="B6634" t="s">
        <v>1565</v>
      </c>
      <c r="C6634" t="s">
        <v>1566</v>
      </c>
      <c r="D6634" t="s">
        <v>1568</v>
      </c>
      <c r="E6634" t="s">
        <v>975</v>
      </c>
      <c r="F6634" t="s">
        <v>998</v>
      </c>
      <c r="G6634" t="s">
        <v>977</v>
      </c>
      <c r="H6634">
        <v>59</v>
      </c>
    </row>
    <row r="6635" spans="2:8" x14ac:dyDescent="0.3">
      <c r="B6635" t="s">
        <v>1565</v>
      </c>
      <c r="C6635" t="s">
        <v>1566</v>
      </c>
      <c r="D6635" t="s">
        <v>1568</v>
      </c>
      <c r="E6635" t="s">
        <v>982</v>
      </c>
      <c r="F6635" t="s">
        <v>998</v>
      </c>
      <c r="G6635" t="s">
        <v>977</v>
      </c>
      <c r="H6635">
        <v>54</v>
      </c>
    </row>
    <row r="6636" spans="2:8" x14ac:dyDescent="0.3">
      <c r="B6636" t="s">
        <v>1565</v>
      </c>
      <c r="C6636" t="s">
        <v>1566</v>
      </c>
      <c r="D6636" t="s">
        <v>1568</v>
      </c>
      <c r="E6636" t="s">
        <v>975</v>
      </c>
      <c r="F6636" t="s">
        <v>998</v>
      </c>
      <c r="G6636" t="s">
        <v>987</v>
      </c>
      <c r="H6636">
        <v>15</v>
      </c>
    </row>
    <row r="6637" spans="2:8" x14ac:dyDescent="0.3">
      <c r="B6637" t="s">
        <v>1565</v>
      </c>
      <c r="C6637" t="s">
        <v>1566</v>
      </c>
      <c r="D6637" t="s">
        <v>1568</v>
      </c>
      <c r="E6637" t="s">
        <v>982</v>
      </c>
      <c r="F6637" t="s">
        <v>998</v>
      </c>
      <c r="G6637" t="s">
        <v>987</v>
      </c>
      <c r="H6637">
        <v>14</v>
      </c>
    </row>
    <row r="6638" spans="2:8" x14ac:dyDescent="0.3">
      <c r="B6638" t="s">
        <v>1565</v>
      </c>
      <c r="C6638" t="s">
        <v>1566</v>
      </c>
      <c r="D6638" t="s">
        <v>1568</v>
      </c>
      <c r="E6638" t="s">
        <v>975</v>
      </c>
      <c r="F6638" t="s">
        <v>998</v>
      </c>
      <c r="G6638" t="s">
        <v>995</v>
      </c>
      <c r="H6638">
        <v>189</v>
      </c>
    </row>
    <row r="6639" spans="2:8" x14ac:dyDescent="0.3">
      <c r="B6639" t="s">
        <v>1565</v>
      </c>
      <c r="C6639" t="s">
        <v>1566</v>
      </c>
      <c r="D6639" t="s">
        <v>1568</v>
      </c>
      <c r="E6639" t="s">
        <v>982</v>
      </c>
      <c r="F6639" t="s">
        <v>998</v>
      </c>
      <c r="G6639" t="s">
        <v>995</v>
      </c>
      <c r="H6639">
        <v>188</v>
      </c>
    </row>
    <row r="6640" spans="2:8" x14ac:dyDescent="0.3">
      <c r="B6640" t="s">
        <v>1565</v>
      </c>
      <c r="C6640" t="s">
        <v>1566</v>
      </c>
      <c r="D6640" t="s">
        <v>1569</v>
      </c>
      <c r="E6640" t="s">
        <v>975</v>
      </c>
      <c r="F6640" t="s">
        <v>976</v>
      </c>
      <c r="G6640" t="s">
        <v>977</v>
      </c>
      <c r="H6640">
        <v>269</v>
      </c>
    </row>
    <row r="6641" spans="2:8" x14ac:dyDescent="0.3">
      <c r="B6641" t="s">
        <v>1565</v>
      </c>
      <c r="C6641" t="s">
        <v>1566</v>
      </c>
      <c r="D6641" t="s">
        <v>1569</v>
      </c>
      <c r="E6641" t="s">
        <v>982</v>
      </c>
      <c r="F6641" t="s">
        <v>976</v>
      </c>
      <c r="G6641" t="s">
        <v>977</v>
      </c>
      <c r="H6641">
        <v>248</v>
      </c>
    </row>
    <row r="6642" spans="2:8" x14ac:dyDescent="0.3">
      <c r="B6642" t="s">
        <v>1565</v>
      </c>
      <c r="C6642" t="s">
        <v>1566</v>
      </c>
      <c r="D6642" t="s">
        <v>1569</v>
      </c>
      <c r="E6642" t="s">
        <v>975</v>
      </c>
      <c r="F6642" t="s">
        <v>976</v>
      </c>
      <c r="G6642" t="s">
        <v>987</v>
      </c>
      <c r="H6642">
        <v>108</v>
      </c>
    </row>
    <row r="6643" spans="2:8" x14ac:dyDescent="0.3">
      <c r="B6643" t="s">
        <v>1565</v>
      </c>
      <c r="C6643" t="s">
        <v>1566</v>
      </c>
      <c r="D6643" t="s">
        <v>1569</v>
      </c>
      <c r="E6643" t="s">
        <v>982</v>
      </c>
      <c r="F6643" t="s">
        <v>976</v>
      </c>
      <c r="G6643" t="s">
        <v>987</v>
      </c>
      <c r="H6643">
        <v>128</v>
      </c>
    </row>
    <row r="6644" spans="2:8" x14ac:dyDescent="0.3">
      <c r="B6644" t="s">
        <v>1565</v>
      </c>
      <c r="C6644" t="s">
        <v>1566</v>
      </c>
      <c r="D6644" t="s">
        <v>1569</v>
      </c>
      <c r="E6644" t="s">
        <v>975</v>
      </c>
      <c r="F6644" t="s">
        <v>976</v>
      </c>
      <c r="G6644" t="s">
        <v>995</v>
      </c>
      <c r="H6644">
        <v>1162</v>
      </c>
    </row>
    <row r="6645" spans="2:8" x14ac:dyDescent="0.3">
      <c r="B6645" t="s">
        <v>1565</v>
      </c>
      <c r="C6645" t="s">
        <v>1566</v>
      </c>
      <c r="D6645" t="s">
        <v>1569</v>
      </c>
      <c r="E6645" t="s">
        <v>982</v>
      </c>
      <c r="F6645" t="s">
        <v>976</v>
      </c>
      <c r="G6645" t="s">
        <v>995</v>
      </c>
      <c r="H6645">
        <v>1171</v>
      </c>
    </row>
    <row r="6646" spans="2:8" x14ac:dyDescent="0.3">
      <c r="B6646" t="s">
        <v>1565</v>
      </c>
      <c r="C6646" t="s">
        <v>1566</v>
      </c>
      <c r="D6646" t="s">
        <v>1569</v>
      </c>
      <c r="E6646" t="s">
        <v>975</v>
      </c>
      <c r="F6646" t="s">
        <v>998</v>
      </c>
      <c r="G6646" t="s">
        <v>977</v>
      </c>
      <c r="H6646">
        <v>1</v>
      </c>
    </row>
    <row r="6647" spans="2:8" x14ac:dyDescent="0.3">
      <c r="B6647" t="s">
        <v>1565</v>
      </c>
      <c r="C6647" t="s">
        <v>1566</v>
      </c>
      <c r="D6647" t="s">
        <v>1569</v>
      </c>
      <c r="E6647" t="s">
        <v>982</v>
      </c>
      <c r="F6647" t="s">
        <v>998</v>
      </c>
      <c r="G6647" t="s">
        <v>977</v>
      </c>
      <c r="H6647">
        <v>5</v>
      </c>
    </row>
    <row r="6648" spans="2:8" x14ac:dyDescent="0.3">
      <c r="B6648" t="s">
        <v>1565</v>
      </c>
      <c r="C6648" t="s">
        <v>1566</v>
      </c>
      <c r="D6648" t="s">
        <v>1569</v>
      </c>
      <c r="E6648" t="s">
        <v>975</v>
      </c>
      <c r="F6648" t="s">
        <v>998</v>
      </c>
      <c r="G6648" t="s">
        <v>987</v>
      </c>
      <c r="H6648">
        <v>8</v>
      </c>
    </row>
    <row r="6649" spans="2:8" x14ac:dyDescent="0.3">
      <c r="B6649" t="s">
        <v>1565</v>
      </c>
      <c r="C6649" t="s">
        <v>1566</v>
      </c>
      <c r="D6649" t="s">
        <v>1569</v>
      </c>
      <c r="E6649" t="s">
        <v>982</v>
      </c>
      <c r="F6649" t="s">
        <v>998</v>
      </c>
      <c r="G6649" t="s">
        <v>987</v>
      </c>
      <c r="H6649">
        <v>3</v>
      </c>
    </row>
    <row r="6650" spans="2:8" x14ac:dyDescent="0.3">
      <c r="B6650" t="s">
        <v>1565</v>
      </c>
      <c r="C6650" t="s">
        <v>1566</v>
      </c>
      <c r="D6650" t="s">
        <v>1569</v>
      </c>
      <c r="E6650" t="s">
        <v>975</v>
      </c>
      <c r="F6650" t="s">
        <v>998</v>
      </c>
      <c r="G6650" t="s">
        <v>995</v>
      </c>
      <c r="H6650">
        <v>40</v>
      </c>
    </row>
    <row r="6651" spans="2:8" x14ac:dyDescent="0.3">
      <c r="B6651" t="s">
        <v>1565</v>
      </c>
      <c r="C6651" t="s">
        <v>1566</v>
      </c>
      <c r="D6651" t="s">
        <v>1569</v>
      </c>
      <c r="E6651" t="s">
        <v>982</v>
      </c>
      <c r="F6651" t="s">
        <v>998</v>
      </c>
      <c r="G6651" t="s">
        <v>995</v>
      </c>
      <c r="H6651">
        <v>29</v>
      </c>
    </row>
    <row r="6652" spans="2:8" x14ac:dyDescent="0.3">
      <c r="B6652" t="s">
        <v>1565</v>
      </c>
      <c r="C6652" t="s">
        <v>1566</v>
      </c>
      <c r="D6652" t="s">
        <v>1570</v>
      </c>
      <c r="E6652" t="s">
        <v>975</v>
      </c>
      <c r="F6652" t="s">
        <v>976</v>
      </c>
      <c r="G6652" t="s">
        <v>977</v>
      </c>
      <c r="H6652">
        <v>1317</v>
      </c>
    </row>
    <row r="6653" spans="2:8" x14ac:dyDescent="0.3">
      <c r="B6653" t="s">
        <v>1565</v>
      </c>
      <c r="C6653" t="s">
        <v>1566</v>
      </c>
      <c r="D6653" t="s">
        <v>1570</v>
      </c>
      <c r="E6653" t="s">
        <v>982</v>
      </c>
      <c r="F6653" t="s">
        <v>976</v>
      </c>
      <c r="G6653" t="s">
        <v>977</v>
      </c>
      <c r="H6653">
        <v>1307</v>
      </c>
    </row>
    <row r="6654" spans="2:8" x14ac:dyDescent="0.3">
      <c r="B6654" t="s">
        <v>1565</v>
      </c>
      <c r="C6654" t="s">
        <v>1566</v>
      </c>
      <c r="D6654" t="s">
        <v>1570</v>
      </c>
      <c r="E6654" t="s">
        <v>975</v>
      </c>
      <c r="F6654" t="s">
        <v>976</v>
      </c>
      <c r="G6654" t="s">
        <v>987</v>
      </c>
      <c r="H6654">
        <v>573</v>
      </c>
    </row>
    <row r="6655" spans="2:8" x14ac:dyDescent="0.3">
      <c r="B6655" t="s">
        <v>1565</v>
      </c>
      <c r="C6655" t="s">
        <v>1566</v>
      </c>
      <c r="D6655" t="s">
        <v>1570</v>
      </c>
      <c r="E6655" t="s">
        <v>982</v>
      </c>
      <c r="F6655" t="s">
        <v>976</v>
      </c>
      <c r="G6655" t="s">
        <v>987</v>
      </c>
      <c r="H6655">
        <v>650</v>
      </c>
    </row>
    <row r="6656" spans="2:8" x14ac:dyDescent="0.3">
      <c r="B6656" t="s">
        <v>1565</v>
      </c>
      <c r="C6656" t="s">
        <v>1566</v>
      </c>
      <c r="D6656" t="s">
        <v>1570</v>
      </c>
      <c r="E6656" t="s">
        <v>975</v>
      </c>
      <c r="F6656" t="s">
        <v>976</v>
      </c>
      <c r="G6656" t="s">
        <v>995</v>
      </c>
      <c r="H6656">
        <v>5441</v>
      </c>
    </row>
    <row r="6657" spans="2:8" x14ac:dyDescent="0.3">
      <c r="B6657" t="s">
        <v>1565</v>
      </c>
      <c r="C6657" t="s">
        <v>1566</v>
      </c>
      <c r="D6657" t="s">
        <v>1570</v>
      </c>
      <c r="E6657" t="s">
        <v>982</v>
      </c>
      <c r="F6657" t="s">
        <v>976</v>
      </c>
      <c r="G6657" t="s">
        <v>995</v>
      </c>
      <c r="H6657">
        <v>6018</v>
      </c>
    </row>
    <row r="6658" spans="2:8" x14ac:dyDescent="0.3">
      <c r="B6658" t="s">
        <v>1565</v>
      </c>
      <c r="C6658" t="s">
        <v>1566</v>
      </c>
      <c r="D6658" t="s">
        <v>1570</v>
      </c>
      <c r="E6658" t="s">
        <v>975</v>
      </c>
      <c r="F6658" t="s">
        <v>998</v>
      </c>
      <c r="G6658" t="s">
        <v>977</v>
      </c>
      <c r="H6658">
        <v>16</v>
      </c>
    </row>
    <row r="6659" spans="2:8" x14ac:dyDescent="0.3">
      <c r="B6659" t="s">
        <v>1565</v>
      </c>
      <c r="C6659" t="s">
        <v>1566</v>
      </c>
      <c r="D6659" t="s">
        <v>1570</v>
      </c>
      <c r="E6659" t="s">
        <v>982</v>
      </c>
      <c r="F6659" t="s">
        <v>998</v>
      </c>
      <c r="G6659" t="s">
        <v>977</v>
      </c>
      <c r="H6659">
        <v>23</v>
      </c>
    </row>
    <row r="6660" spans="2:8" x14ac:dyDescent="0.3">
      <c r="B6660" t="s">
        <v>1565</v>
      </c>
      <c r="C6660" t="s">
        <v>1566</v>
      </c>
      <c r="D6660" t="s">
        <v>1570</v>
      </c>
      <c r="E6660" t="s">
        <v>975</v>
      </c>
      <c r="F6660" t="s">
        <v>998</v>
      </c>
      <c r="G6660" t="s">
        <v>987</v>
      </c>
      <c r="H6660">
        <v>7</v>
      </c>
    </row>
    <row r="6661" spans="2:8" x14ac:dyDescent="0.3">
      <c r="B6661" t="s">
        <v>1565</v>
      </c>
      <c r="C6661" t="s">
        <v>1566</v>
      </c>
      <c r="D6661" t="s">
        <v>1570</v>
      </c>
      <c r="E6661" t="s">
        <v>982</v>
      </c>
      <c r="F6661" t="s">
        <v>998</v>
      </c>
      <c r="G6661" t="s">
        <v>987</v>
      </c>
      <c r="H6661">
        <v>6</v>
      </c>
    </row>
    <row r="6662" spans="2:8" x14ac:dyDescent="0.3">
      <c r="B6662" t="s">
        <v>1565</v>
      </c>
      <c r="C6662" t="s">
        <v>1566</v>
      </c>
      <c r="D6662" t="s">
        <v>1570</v>
      </c>
      <c r="E6662" t="s">
        <v>975</v>
      </c>
      <c r="F6662" t="s">
        <v>998</v>
      </c>
      <c r="G6662" t="s">
        <v>995</v>
      </c>
      <c r="H6662">
        <v>191</v>
      </c>
    </row>
    <row r="6663" spans="2:8" x14ac:dyDescent="0.3">
      <c r="B6663" t="s">
        <v>1565</v>
      </c>
      <c r="C6663" t="s">
        <v>1566</v>
      </c>
      <c r="D6663" t="s">
        <v>1570</v>
      </c>
      <c r="E6663" t="s">
        <v>982</v>
      </c>
      <c r="F6663" t="s">
        <v>998</v>
      </c>
      <c r="G6663" t="s">
        <v>995</v>
      </c>
      <c r="H6663">
        <v>165</v>
      </c>
    </row>
    <row r="6664" spans="2:8" x14ac:dyDescent="0.3">
      <c r="B6664" t="s">
        <v>1565</v>
      </c>
      <c r="C6664" t="s">
        <v>1566</v>
      </c>
      <c r="D6664" t="s">
        <v>1566</v>
      </c>
      <c r="E6664" t="s">
        <v>975</v>
      </c>
      <c r="F6664" t="s">
        <v>976</v>
      </c>
      <c r="G6664" t="s">
        <v>977</v>
      </c>
      <c r="H6664">
        <v>1162</v>
      </c>
    </row>
    <row r="6665" spans="2:8" x14ac:dyDescent="0.3">
      <c r="B6665" t="s">
        <v>1565</v>
      </c>
      <c r="C6665" t="s">
        <v>1566</v>
      </c>
      <c r="D6665" t="s">
        <v>1566</v>
      </c>
      <c r="E6665" t="s">
        <v>982</v>
      </c>
      <c r="F6665" t="s">
        <v>976</v>
      </c>
      <c r="G6665" t="s">
        <v>977</v>
      </c>
      <c r="H6665">
        <v>1069</v>
      </c>
    </row>
    <row r="6666" spans="2:8" x14ac:dyDescent="0.3">
      <c r="B6666" t="s">
        <v>1565</v>
      </c>
      <c r="C6666" t="s">
        <v>1566</v>
      </c>
      <c r="D6666" t="s">
        <v>1566</v>
      </c>
      <c r="E6666" t="s">
        <v>975</v>
      </c>
      <c r="F6666" t="s">
        <v>976</v>
      </c>
      <c r="G6666" t="s">
        <v>987</v>
      </c>
      <c r="H6666">
        <v>472</v>
      </c>
    </row>
    <row r="6667" spans="2:8" x14ac:dyDescent="0.3">
      <c r="B6667" t="s">
        <v>1565</v>
      </c>
      <c r="C6667" t="s">
        <v>1566</v>
      </c>
      <c r="D6667" t="s">
        <v>1566</v>
      </c>
      <c r="E6667" t="s">
        <v>982</v>
      </c>
      <c r="F6667" t="s">
        <v>976</v>
      </c>
      <c r="G6667" t="s">
        <v>987</v>
      </c>
      <c r="H6667">
        <v>563</v>
      </c>
    </row>
    <row r="6668" spans="2:8" x14ac:dyDescent="0.3">
      <c r="B6668" t="s">
        <v>1565</v>
      </c>
      <c r="C6668" t="s">
        <v>1566</v>
      </c>
      <c r="D6668" t="s">
        <v>1566</v>
      </c>
      <c r="E6668" t="s">
        <v>975</v>
      </c>
      <c r="F6668" t="s">
        <v>976</v>
      </c>
      <c r="G6668" t="s">
        <v>995</v>
      </c>
      <c r="H6668">
        <v>4561</v>
      </c>
    </row>
    <row r="6669" spans="2:8" x14ac:dyDescent="0.3">
      <c r="B6669" t="s">
        <v>1565</v>
      </c>
      <c r="C6669" t="s">
        <v>1566</v>
      </c>
      <c r="D6669" t="s">
        <v>1566</v>
      </c>
      <c r="E6669" t="s">
        <v>982</v>
      </c>
      <c r="F6669" t="s">
        <v>976</v>
      </c>
      <c r="G6669" t="s">
        <v>995</v>
      </c>
      <c r="H6669">
        <v>5026</v>
      </c>
    </row>
    <row r="6670" spans="2:8" x14ac:dyDescent="0.3">
      <c r="B6670" t="s">
        <v>1565</v>
      </c>
      <c r="C6670" t="s">
        <v>1566</v>
      </c>
      <c r="D6670" t="s">
        <v>1566</v>
      </c>
      <c r="E6670" t="s">
        <v>975</v>
      </c>
      <c r="F6670" t="s">
        <v>998</v>
      </c>
      <c r="G6670" t="s">
        <v>977</v>
      </c>
      <c r="H6670">
        <v>99</v>
      </c>
    </row>
    <row r="6671" spans="2:8" x14ac:dyDescent="0.3">
      <c r="B6671" t="s">
        <v>1565</v>
      </c>
      <c r="C6671" t="s">
        <v>1566</v>
      </c>
      <c r="D6671" t="s">
        <v>1566</v>
      </c>
      <c r="E6671" t="s">
        <v>982</v>
      </c>
      <c r="F6671" t="s">
        <v>998</v>
      </c>
      <c r="G6671" t="s">
        <v>977</v>
      </c>
      <c r="H6671">
        <v>84</v>
      </c>
    </row>
    <row r="6672" spans="2:8" x14ac:dyDescent="0.3">
      <c r="B6672" t="s">
        <v>1565</v>
      </c>
      <c r="C6672" t="s">
        <v>1566</v>
      </c>
      <c r="D6672" t="s">
        <v>1566</v>
      </c>
      <c r="E6672" t="s">
        <v>975</v>
      </c>
      <c r="F6672" t="s">
        <v>998</v>
      </c>
      <c r="G6672" t="s">
        <v>987</v>
      </c>
      <c r="H6672">
        <v>31</v>
      </c>
    </row>
    <row r="6673" spans="2:8" x14ac:dyDescent="0.3">
      <c r="B6673" t="s">
        <v>1565</v>
      </c>
      <c r="C6673" t="s">
        <v>1566</v>
      </c>
      <c r="D6673" t="s">
        <v>1566</v>
      </c>
      <c r="E6673" t="s">
        <v>982</v>
      </c>
      <c r="F6673" t="s">
        <v>998</v>
      </c>
      <c r="G6673" t="s">
        <v>987</v>
      </c>
      <c r="H6673">
        <v>30</v>
      </c>
    </row>
    <row r="6674" spans="2:8" x14ac:dyDescent="0.3">
      <c r="B6674" t="s">
        <v>1565</v>
      </c>
      <c r="C6674" t="s">
        <v>1566</v>
      </c>
      <c r="D6674" t="s">
        <v>1566</v>
      </c>
      <c r="E6674" t="s">
        <v>975</v>
      </c>
      <c r="F6674" t="s">
        <v>998</v>
      </c>
      <c r="G6674" t="s">
        <v>995</v>
      </c>
      <c r="H6674">
        <v>337</v>
      </c>
    </row>
    <row r="6675" spans="2:8" x14ac:dyDescent="0.3">
      <c r="B6675" t="s">
        <v>1565</v>
      </c>
      <c r="C6675" t="s">
        <v>1566</v>
      </c>
      <c r="D6675" t="s">
        <v>1566</v>
      </c>
      <c r="E6675" t="s">
        <v>982</v>
      </c>
      <c r="F6675" t="s">
        <v>998</v>
      </c>
      <c r="G6675" t="s">
        <v>995</v>
      </c>
      <c r="H6675">
        <v>346</v>
      </c>
    </row>
    <row r="6676" spans="2:8" x14ac:dyDescent="0.3">
      <c r="B6676" t="s">
        <v>1565</v>
      </c>
      <c r="C6676" t="s">
        <v>1566</v>
      </c>
      <c r="D6676" t="s">
        <v>1571</v>
      </c>
      <c r="E6676" t="s">
        <v>975</v>
      </c>
      <c r="F6676" t="s">
        <v>976</v>
      </c>
      <c r="G6676" t="s">
        <v>977</v>
      </c>
      <c r="H6676">
        <v>374</v>
      </c>
    </row>
    <row r="6677" spans="2:8" x14ac:dyDescent="0.3">
      <c r="B6677" t="s">
        <v>1565</v>
      </c>
      <c r="C6677" t="s">
        <v>1566</v>
      </c>
      <c r="D6677" t="s">
        <v>1571</v>
      </c>
      <c r="E6677" t="s">
        <v>982</v>
      </c>
      <c r="F6677" t="s">
        <v>976</v>
      </c>
      <c r="G6677" t="s">
        <v>977</v>
      </c>
      <c r="H6677">
        <v>377</v>
      </c>
    </row>
    <row r="6678" spans="2:8" x14ac:dyDescent="0.3">
      <c r="B6678" t="s">
        <v>1565</v>
      </c>
      <c r="C6678" t="s">
        <v>1566</v>
      </c>
      <c r="D6678" t="s">
        <v>1571</v>
      </c>
      <c r="E6678" t="s">
        <v>975</v>
      </c>
      <c r="F6678" t="s">
        <v>976</v>
      </c>
      <c r="G6678" t="s">
        <v>987</v>
      </c>
      <c r="H6678">
        <v>152</v>
      </c>
    </row>
    <row r="6679" spans="2:8" x14ac:dyDescent="0.3">
      <c r="B6679" t="s">
        <v>1565</v>
      </c>
      <c r="C6679" t="s">
        <v>1566</v>
      </c>
      <c r="D6679" t="s">
        <v>1571</v>
      </c>
      <c r="E6679" t="s">
        <v>982</v>
      </c>
      <c r="F6679" t="s">
        <v>976</v>
      </c>
      <c r="G6679" t="s">
        <v>987</v>
      </c>
      <c r="H6679">
        <v>179</v>
      </c>
    </row>
    <row r="6680" spans="2:8" x14ac:dyDescent="0.3">
      <c r="B6680" t="s">
        <v>1565</v>
      </c>
      <c r="C6680" t="s">
        <v>1566</v>
      </c>
      <c r="D6680" t="s">
        <v>1571</v>
      </c>
      <c r="E6680" t="s">
        <v>975</v>
      </c>
      <c r="F6680" t="s">
        <v>976</v>
      </c>
      <c r="G6680" t="s">
        <v>995</v>
      </c>
      <c r="H6680">
        <v>1569</v>
      </c>
    </row>
    <row r="6681" spans="2:8" x14ac:dyDescent="0.3">
      <c r="B6681" t="s">
        <v>1565</v>
      </c>
      <c r="C6681" t="s">
        <v>1566</v>
      </c>
      <c r="D6681" t="s">
        <v>1571</v>
      </c>
      <c r="E6681" t="s">
        <v>982</v>
      </c>
      <c r="F6681" t="s">
        <v>976</v>
      </c>
      <c r="G6681" t="s">
        <v>995</v>
      </c>
      <c r="H6681">
        <v>1672</v>
      </c>
    </row>
    <row r="6682" spans="2:8" x14ac:dyDescent="0.3">
      <c r="B6682" t="s">
        <v>1565</v>
      </c>
      <c r="C6682" t="s">
        <v>1566</v>
      </c>
      <c r="D6682" t="s">
        <v>1571</v>
      </c>
      <c r="E6682" t="s">
        <v>975</v>
      </c>
      <c r="F6682" t="s">
        <v>998</v>
      </c>
      <c r="G6682" t="s">
        <v>977</v>
      </c>
      <c r="H6682">
        <v>4</v>
      </c>
    </row>
    <row r="6683" spans="2:8" x14ac:dyDescent="0.3">
      <c r="B6683" t="s">
        <v>1565</v>
      </c>
      <c r="C6683" t="s">
        <v>1566</v>
      </c>
      <c r="D6683" t="s">
        <v>1571</v>
      </c>
      <c r="E6683" t="s">
        <v>982</v>
      </c>
      <c r="F6683" t="s">
        <v>998</v>
      </c>
      <c r="G6683" t="s">
        <v>977</v>
      </c>
      <c r="H6683">
        <v>9</v>
      </c>
    </row>
    <row r="6684" spans="2:8" x14ac:dyDescent="0.3">
      <c r="B6684" t="s">
        <v>1565</v>
      </c>
      <c r="C6684" t="s">
        <v>1566</v>
      </c>
      <c r="D6684" t="s">
        <v>1571</v>
      </c>
      <c r="E6684" t="s">
        <v>975</v>
      </c>
      <c r="F6684" t="s">
        <v>998</v>
      </c>
      <c r="G6684" t="s">
        <v>987</v>
      </c>
      <c r="H6684">
        <v>1</v>
      </c>
    </row>
    <row r="6685" spans="2:8" x14ac:dyDescent="0.3">
      <c r="B6685" t="s">
        <v>1565</v>
      </c>
      <c r="C6685" t="s">
        <v>1566</v>
      </c>
      <c r="D6685" t="s">
        <v>1571</v>
      </c>
      <c r="E6685" t="s">
        <v>982</v>
      </c>
      <c r="F6685" t="s">
        <v>998</v>
      </c>
      <c r="G6685" t="s">
        <v>987</v>
      </c>
      <c r="H6685">
        <v>3</v>
      </c>
    </row>
    <row r="6686" spans="2:8" x14ac:dyDescent="0.3">
      <c r="B6686" t="s">
        <v>1565</v>
      </c>
      <c r="C6686" t="s">
        <v>1566</v>
      </c>
      <c r="D6686" t="s">
        <v>1571</v>
      </c>
      <c r="E6686" t="s">
        <v>975</v>
      </c>
      <c r="F6686" t="s">
        <v>998</v>
      </c>
      <c r="G6686" t="s">
        <v>995</v>
      </c>
      <c r="H6686">
        <v>71</v>
      </c>
    </row>
    <row r="6687" spans="2:8" x14ac:dyDescent="0.3">
      <c r="B6687" t="s">
        <v>1565</v>
      </c>
      <c r="C6687" t="s">
        <v>1566</v>
      </c>
      <c r="D6687" t="s">
        <v>1571</v>
      </c>
      <c r="E6687" t="s">
        <v>982</v>
      </c>
      <c r="F6687" t="s">
        <v>998</v>
      </c>
      <c r="G6687" t="s">
        <v>995</v>
      </c>
      <c r="H6687">
        <v>54</v>
      </c>
    </row>
    <row r="6688" spans="2:8" x14ac:dyDescent="0.3">
      <c r="B6688" t="s">
        <v>1565</v>
      </c>
      <c r="C6688" t="s">
        <v>1566</v>
      </c>
      <c r="D6688" t="s">
        <v>1572</v>
      </c>
      <c r="E6688" t="s">
        <v>975</v>
      </c>
      <c r="F6688" t="s">
        <v>976</v>
      </c>
      <c r="G6688" t="s">
        <v>977</v>
      </c>
      <c r="H6688">
        <v>732</v>
      </c>
    </row>
    <row r="6689" spans="2:8" x14ac:dyDescent="0.3">
      <c r="B6689" t="s">
        <v>1565</v>
      </c>
      <c r="C6689" t="s">
        <v>1566</v>
      </c>
      <c r="D6689" t="s">
        <v>1572</v>
      </c>
      <c r="E6689" t="s">
        <v>982</v>
      </c>
      <c r="F6689" t="s">
        <v>976</v>
      </c>
      <c r="G6689" t="s">
        <v>977</v>
      </c>
      <c r="H6689">
        <v>652</v>
      </c>
    </row>
    <row r="6690" spans="2:8" x14ac:dyDescent="0.3">
      <c r="B6690" t="s">
        <v>1565</v>
      </c>
      <c r="C6690" t="s">
        <v>1566</v>
      </c>
      <c r="D6690" t="s">
        <v>1572</v>
      </c>
      <c r="E6690" t="s">
        <v>975</v>
      </c>
      <c r="F6690" t="s">
        <v>976</v>
      </c>
      <c r="G6690" t="s">
        <v>987</v>
      </c>
      <c r="H6690">
        <v>295</v>
      </c>
    </row>
    <row r="6691" spans="2:8" x14ac:dyDescent="0.3">
      <c r="B6691" t="s">
        <v>1565</v>
      </c>
      <c r="C6691" t="s">
        <v>1566</v>
      </c>
      <c r="D6691" t="s">
        <v>1572</v>
      </c>
      <c r="E6691" t="s">
        <v>982</v>
      </c>
      <c r="F6691" t="s">
        <v>976</v>
      </c>
      <c r="G6691" t="s">
        <v>987</v>
      </c>
      <c r="H6691">
        <v>326</v>
      </c>
    </row>
    <row r="6692" spans="2:8" x14ac:dyDescent="0.3">
      <c r="B6692" t="s">
        <v>1565</v>
      </c>
      <c r="C6692" t="s">
        <v>1566</v>
      </c>
      <c r="D6692" t="s">
        <v>1572</v>
      </c>
      <c r="E6692" t="s">
        <v>975</v>
      </c>
      <c r="F6692" t="s">
        <v>976</v>
      </c>
      <c r="G6692" t="s">
        <v>995</v>
      </c>
      <c r="H6692">
        <v>2395</v>
      </c>
    </row>
    <row r="6693" spans="2:8" x14ac:dyDescent="0.3">
      <c r="B6693" t="s">
        <v>1565</v>
      </c>
      <c r="C6693" t="s">
        <v>1566</v>
      </c>
      <c r="D6693" t="s">
        <v>1572</v>
      </c>
      <c r="E6693" t="s">
        <v>982</v>
      </c>
      <c r="F6693" t="s">
        <v>976</v>
      </c>
      <c r="G6693" t="s">
        <v>995</v>
      </c>
      <c r="H6693">
        <v>2427</v>
      </c>
    </row>
    <row r="6694" spans="2:8" x14ac:dyDescent="0.3">
      <c r="B6694" t="s">
        <v>1565</v>
      </c>
      <c r="C6694" t="s">
        <v>1566</v>
      </c>
      <c r="D6694" t="s">
        <v>1572</v>
      </c>
      <c r="E6694" t="s">
        <v>975</v>
      </c>
      <c r="F6694" t="s">
        <v>998</v>
      </c>
      <c r="G6694" t="s">
        <v>977</v>
      </c>
      <c r="H6694">
        <v>50</v>
      </c>
    </row>
    <row r="6695" spans="2:8" x14ac:dyDescent="0.3">
      <c r="B6695" t="s">
        <v>1565</v>
      </c>
      <c r="C6695" t="s">
        <v>1566</v>
      </c>
      <c r="D6695" t="s">
        <v>1572</v>
      </c>
      <c r="E6695" t="s">
        <v>982</v>
      </c>
      <c r="F6695" t="s">
        <v>998</v>
      </c>
      <c r="G6695" t="s">
        <v>977</v>
      </c>
      <c r="H6695">
        <v>45</v>
      </c>
    </row>
    <row r="6696" spans="2:8" x14ac:dyDescent="0.3">
      <c r="B6696" t="s">
        <v>1565</v>
      </c>
      <c r="C6696" t="s">
        <v>1566</v>
      </c>
      <c r="D6696" t="s">
        <v>1572</v>
      </c>
      <c r="E6696" t="s">
        <v>975</v>
      </c>
      <c r="F6696" t="s">
        <v>998</v>
      </c>
      <c r="G6696" t="s">
        <v>987</v>
      </c>
      <c r="H6696">
        <v>6</v>
      </c>
    </row>
    <row r="6697" spans="2:8" x14ac:dyDescent="0.3">
      <c r="B6697" t="s">
        <v>1565</v>
      </c>
      <c r="C6697" t="s">
        <v>1566</v>
      </c>
      <c r="D6697" t="s">
        <v>1572</v>
      </c>
      <c r="E6697" t="s">
        <v>982</v>
      </c>
      <c r="F6697" t="s">
        <v>998</v>
      </c>
      <c r="G6697" t="s">
        <v>987</v>
      </c>
      <c r="H6697">
        <v>7</v>
      </c>
    </row>
    <row r="6698" spans="2:8" x14ac:dyDescent="0.3">
      <c r="B6698" t="s">
        <v>1565</v>
      </c>
      <c r="C6698" t="s">
        <v>1566</v>
      </c>
      <c r="D6698" t="s">
        <v>1572</v>
      </c>
      <c r="E6698" t="s">
        <v>975</v>
      </c>
      <c r="F6698" t="s">
        <v>998</v>
      </c>
      <c r="G6698" t="s">
        <v>995</v>
      </c>
      <c r="H6698">
        <v>157</v>
      </c>
    </row>
    <row r="6699" spans="2:8" x14ac:dyDescent="0.3">
      <c r="B6699" t="s">
        <v>1565</v>
      </c>
      <c r="C6699" t="s">
        <v>1566</v>
      </c>
      <c r="D6699" t="s">
        <v>1572</v>
      </c>
      <c r="E6699" t="s">
        <v>982</v>
      </c>
      <c r="F6699" t="s">
        <v>998</v>
      </c>
      <c r="G6699" t="s">
        <v>995</v>
      </c>
      <c r="H6699">
        <v>133</v>
      </c>
    </row>
    <row r="6700" spans="2:8" x14ac:dyDescent="0.3">
      <c r="B6700" t="s">
        <v>1565</v>
      </c>
      <c r="C6700" t="s">
        <v>1566</v>
      </c>
      <c r="D6700" t="s">
        <v>1573</v>
      </c>
      <c r="E6700" t="s">
        <v>975</v>
      </c>
      <c r="F6700" t="s">
        <v>976</v>
      </c>
      <c r="G6700" t="s">
        <v>977</v>
      </c>
      <c r="H6700">
        <v>548</v>
      </c>
    </row>
    <row r="6701" spans="2:8" x14ac:dyDescent="0.3">
      <c r="B6701" t="s">
        <v>1565</v>
      </c>
      <c r="C6701" t="s">
        <v>1566</v>
      </c>
      <c r="D6701" t="s">
        <v>1573</v>
      </c>
      <c r="E6701" t="s">
        <v>982</v>
      </c>
      <c r="F6701" t="s">
        <v>976</v>
      </c>
      <c r="G6701" t="s">
        <v>977</v>
      </c>
      <c r="H6701">
        <v>478</v>
      </c>
    </row>
    <row r="6702" spans="2:8" x14ac:dyDescent="0.3">
      <c r="B6702" t="s">
        <v>1565</v>
      </c>
      <c r="C6702" t="s">
        <v>1566</v>
      </c>
      <c r="D6702" t="s">
        <v>1573</v>
      </c>
      <c r="E6702" t="s">
        <v>975</v>
      </c>
      <c r="F6702" t="s">
        <v>976</v>
      </c>
      <c r="G6702" t="s">
        <v>987</v>
      </c>
      <c r="H6702">
        <v>210</v>
      </c>
    </row>
    <row r="6703" spans="2:8" x14ac:dyDescent="0.3">
      <c r="B6703" t="s">
        <v>1565</v>
      </c>
      <c r="C6703" t="s">
        <v>1566</v>
      </c>
      <c r="D6703" t="s">
        <v>1573</v>
      </c>
      <c r="E6703" t="s">
        <v>982</v>
      </c>
      <c r="F6703" t="s">
        <v>976</v>
      </c>
      <c r="G6703" t="s">
        <v>987</v>
      </c>
      <c r="H6703">
        <v>238</v>
      </c>
    </row>
    <row r="6704" spans="2:8" x14ac:dyDescent="0.3">
      <c r="B6704" t="s">
        <v>1565</v>
      </c>
      <c r="C6704" t="s">
        <v>1566</v>
      </c>
      <c r="D6704" t="s">
        <v>1573</v>
      </c>
      <c r="E6704" t="s">
        <v>975</v>
      </c>
      <c r="F6704" t="s">
        <v>976</v>
      </c>
      <c r="G6704" t="s">
        <v>995</v>
      </c>
      <c r="H6704">
        <v>1685</v>
      </c>
    </row>
    <row r="6705" spans="2:8" x14ac:dyDescent="0.3">
      <c r="B6705" t="s">
        <v>1565</v>
      </c>
      <c r="C6705" t="s">
        <v>1566</v>
      </c>
      <c r="D6705" t="s">
        <v>1573</v>
      </c>
      <c r="E6705" t="s">
        <v>982</v>
      </c>
      <c r="F6705" t="s">
        <v>976</v>
      </c>
      <c r="G6705" t="s">
        <v>995</v>
      </c>
      <c r="H6705">
        <v>1784</v>
      </c>
    </row>
    <row r="6706" spans="2:8" x14ac:dyDescent="0.3">
      <c r="B6706" t="s">
        <v>1565</v>
      </c>
      <c r="C6706" t="s">
        <v>1566</v>
      </c>
      <c r="D6706" t="s">
        <v>1573</v>
      </c>
      <c r="E6706" t="s">
        <v>975</v>
      </c>
      <c r="F6706" t="s">
        <v>998</v>
      </c>
      <c r="G6706" t="s">
        <v>977</v>
      </c>
      <c r="H6706">
        <v>5</v>
      </c>
    </row>
    <row r="6707" spans="2:8" x14ac:dyDescent="0.3">
      <c r="B6707" t="s">
        <v>1565</v>
      </c>
      <c r="C6707" t="s">
        <v>1566</v>
      </c>
      <c r="D6707" t="s">
        <v>1573</v>
      </c>
      <c r="E6707" t="s">
        <v>982</v>
      </c>
      <c r="F6707" t="s">
        <v>998</v>
      </c>
      <c r="G6707" t="s">
        <v>977</v>
      </c>
      <c r="H6707">
        <v>5</v>
      </c>
    </row>
    <row r="6708" spans="2:8" x14ac:dyDescent="0.3">
      <c r="B6708" t="s">
        <v>1565</v>
      </c>
      <c r="C6708" t="s">
        <v>1566</v>
      </c>
      <c r="D6708" t="s">
        <v>1573</v>
      </c>
      <c r="E6708" t="s">
        <v>975</v>
      </c>
      <c r="F6708" t="s">
        <v>998</v>
      </c>
      <c r="G6708" t="s">
        <v>987</v>
      </c>
      <c r="H6708">
        <v>3</v>
      </c>
    </row>
    <row r="6709" spans="2:8" x14ac:dyDescent="0.3">
      <c r="B6709" t="s">
        <v>1565</v>
      </c>
      <c r="C6709" t="s">
        <v>1566</v>
      </c>
      <c r="D6709" t="s">
        <v>1573</v>
      </c>
      <c r="E6709" t="s">
        <v>982</v>
      </c>
      <c r="F6709" t="s">
        <v>998</v>
      </c>
      <c r="G6709" t="s">
        <v>987</v>
      </c>
      <c r="H6709">
        <v>1</v>
      </c>
    </row>
    <row r="6710" spans="2:8" x14ac:dyDescent="0.3">
      <c r="B6710" t="s">
        <v>1565</v>
      </c>
      <c r="C6710" t="s">
        <v>1566</v>
      </c>
      <c r="D6710" t="s">
        <v>1573</v>
      </c>
      <c r="E6710" t="s">
        <v>975</v>
      </c>
      <c r="F6710" t="s">
        <v>998</v>
      </c>
      <c r="G6710" t="s">
        <v>995</v>
      </c>
      <c r="H6710">
        <v>45</v>
      </c>
    </row>
    <row r="6711" spans="2:8" x14ac:dyDescent="0.3">
      <c r="B6711" t="s">
        <v>1565</v>
      </c>
      <c r="C6711" t="s">
        <v>1566</v>
      </c>
      <c r="D6711" t="s">
        <v>1573</v>
      </c>
      <c r="E6711" t="s">
        <v>982</v>
      </c>
      <c r="F6711" t="s">
        <v>998</v>
      </c>
      <c r="G6711" t="s">
        <v>995</v>
      </c>
      <c r="H6711">
        <v>55</v>
      </c>
    </row>
    <row r="6712" spans="2:8" x14ac:dyDescent="0.3">
      <c r="B6712" t="s">
        <v>1565</v>
      </c>
      <c r="C6712" t="s">
        <v>1566</v>
      </c>
      <c r="D6712" t="s">
        <v>1574</v>
      </c>
      <c r="E6712" t="s">
        <v>975</v>
      </c>
      <c r="F6712" t="s">
        <v>976</v>
      </c>
      <c r="G6712" t="s">
        <v>977</v>
      </c>
      <c r="H6712">
        <v>384</v>
      </c>
    </row>
    <row r="6713" spans="2:8" x14ac:dyDescent="0.3">
      <c r="B6713" t="s">
        <v>1565</v>
      </c>
      <c r="C6713" t="s">
        <v>1566</v>
      </c>
      <c r="D6713" t="s">
        <v>1574</v>
      </c>
      <c r="E6713" t="s">
        <v>982</v>
      </c>
      <c r="F6713" t="s">
        <v>976</v>
      </c>
      <c r="G6713" t="s">
        <v>977</v>
      </c>
      <c r="H6713">
        <v>384</v>
      </c>
    </row>
    <row r="6714" spans="2:8" x14ac:dyDescent="0.3">
      <c r="B6714" t="s">
        <v>1565</v>
      </c>
      <c r="C6714" t="s">
        <v>1566</v>
      </c>
      <c r="D6714" t="s">
        <v>1574</v>
      </c>
      <c r="E6714" t="s">
        <v>975</v>
      </c>
      <c r="F6714" t="s">
        <v>976</v>
      </c>
      <c r="G6714" t="s">
        <v>987</v>
      </c>
      <c r="H6714">
        <v>183</v>
      </c>
    </row>
    <row r="6715" spans="2:8" x14ac:dyDescent="0.3">
      <c r="B6715" t="s">
        <v>1565</v>
      </c>
      <c r="C6715" t="s">
        <v>1566</v>
      </c>
      <c r="D6715" t="s">
        <v>1574</v>
      </c>
      <c r="E6715" t="s">
        <v>982</v>
      </c>
      <c r="F6715" t="s">
        <v>976</v>
      </c>
      <c r="G6715" t="s">
        <v>987</v>
      </c>
      <c r="H6715">
        <v>200</v>
      </c>
    </row>
    <row r="6716" spans="2:8" x14ac:dyDescent="0.3">
      <c r="B6716" t="s">
        <v>1565</v>
      </c>
      <c r="C6716" t="s">
        <v>1566</v>
      </c>
      <c r="D6716" t="s">
        <v>1574</v>
      </c>
      <c r="E6716" t="s">
        <v>975</v>
      </c>
      <c r="F6716" t="s">
        <v>976</v>
      </c>
      <c r="G6716" t="s">
        <v>995</v>
      </c>
      <c r="H6716">
        <v>1611</v>
      </c>
    </row>
    <row r="6717" spans="2:8" x14ac:dyDescent="0.3">
      <c r="B6717" t="s">
        <v>1565</v>
      </c>
      <c r="C6717" t="s">
        <v>1566</v>
      </c>
      <c r="D6717" t="s">
        <v>1574</v>
      </c>
      <c r="E6717" t="s">
        <v>982</v>
      </c>
      <c r="F6717" t="s">
        <v>976</v>
      </c>
      <c r="G6717" t="s">
        <v>995</v>
      </c>
      <c r="H6717">
        <v>1660</v>
      </c>
    </row>
    <row r="6718" spans="2:8" x14ac:dyDescent="0.3">
      <c r="B6718" t="s">
        <v>1565</v>
      </c>
      <c r="C6718" t="s">
        <v>1566</v>
      </c>
      <c r="D6718" t="s">
        <v>1574</v>
      </c>
      <c r="E6718" t="s">
        <v>975</v>
      </c>
      <c r="F6718" t="s">
        <v>998</v>
      </c>
      <c r="G6718" t="s">
        <v>977</v>
      </c>
      <c r="H6718">
        <v>5</v>
      </c>
    </row>
    <row r="6719" spans="2:8" x14ac:dyDescent="0.3">
      <c r="B6719" t="s">
        <v>1565</v>
      </c>
      <c r="C6719" t="s">
        <v>1566</v>
      </c>
      <c r="D6719" t="s">
        <v>1574</v>
      </c>
      <c r="E6719" t="s">
        <v>982</v>
      </c>
      <c r="F6719" t="s">
        <v>998</v>
      </c>
      <c r="G6719" t="s">
        <v>977</v>
      </c>
      <c r="H6719">
        <v>4</v>
      </c>
    </row>
    <row r="6720" spans="2:8" x14ac:dyDescent="0.3">
      <c r="B6720" t="s">
        <v>1565</v>
      </c>
      <c r="C6720" t="s">
        <v>1566</v>
      </c>
      <c r="D6720" t="s">
        <v>1574</v>
      </c>
      <c r="E6720" t="s">
        <v>975</v>
      </c>
      <c r="F6720" t="s">
        <v>998</v>
      </c>
      <c r="G6720" t="s">
        <v>987</v>
      </c>
      <c r="H6720">
        <v>3</v>
      </c>
    </row>
    <row r="6721" spans="2:8" x14ac:dyDescent="0.3">
      <c r="B6721" t="s">
        <v>1565</v>
      </c>
      <c r="C6721" t="s">
        <v>1566</v>
      </c>
      <c r="D6721" t="s">
        <v>1574</v>
      </c>
      <c r="E6721" t="s">
        <v>982</v>
      </c>
      <c r="F6721" t="s">
        <v>998</v>
      </c>
      <c r="G6721" t="s">
        <v>987</v>
      </c>
      <c r="H6721">
        <v>3</v>
      </c>
    </row>
    <row r="6722" spans="2:8" x14ac:dyDescent="0.3">
      <c r="B6722" t="s">
        <v>1565</v>
      </c>
      <c r="C6722" t="s">
        <v>1566</v>
      </c>
      <c r="D6722" t="s">
        <v>1574</v>
      </c>
      <c r="E6722" t="s">
        <v>975</v>
      </c>
      <c r="F6722" t="s">
        <v>998</v>
      </c>
      <c r="G6722" t="s">
        <v>995</v>
      </c>
      <c r="H6722">
        <v>61</v>
      </c>
    </row>
    <row r="6723" spans="2:8" x14ac:dyDescent="0.3">
      <c r="B6723" t="s">
        <v>1565</v>
      </c>
      <c r="C6723" t="s">
        <v>1566</v>
      </c>
      <c r="D6723" t="s">
        <v>1574</v>
      </c>
      <c r="E6723" t="s">
        <v>982</v>
      </c>
      <c r="F6723" t="s">
        <v>998</v>
      </c>
      <c r="G6723" t="s">
        <v>995</v>
      </c>
      <c r="H6723">
        <v>64</v>
      </c>
    </row>
    <row r="6724" spans="2:8" x14ac:dyDescent="0.3">
      <c r="B6724" t="s">
        <v>1565</v>
      </c>
      <c r="C6724" t="s">
        <v>1566</v>
      </c>
      <c r="D6724" t="s">
        <v>1575</v>
      </c>
      <c r="E6724" t="s">
        <v>975</v>
      </c>
      <c r="F6724" t="s">
        <v>976</v>
      </c>
      <c r="G6724" t="s">
        <v>977</v>
      </c>
      <c r="H6724">
        <v>284</v>
      </c>
    </row>
    <row r="6725" spans="2:8" x14ac:dyDescent="0.3">
      <c r="B6725" t="s">
        <v>1565</v>
      </c>
      <c r="C6725" t="s">
        <v>1566</v>
      </c>
      <c r="D6725" t="s">
        <v>1575</v>
      </c>
      <c r="E6725" t="s">
        <v>982</v>
      </c>
      <c r="F6725" t="s">
        <v>976</v>
      </c>
      <c r="G6725" t="s">
        <v>977</v>
      </c>
      <c r="H6725">
        <v>275</v>
      </c>
    </row>
    <row r="6726" spans="2:8" x14ac:dyDescent="0.3">
      <c r="B6726" t="s">
        <v>1565</v>
      </c>
      <c r="C6726" t="s">
        <v>1566</v>
      </c>
      <c r="D6726" t="s">
        <v>1575</v>
      </c>
      <c r="E6726" t="s">
        <v>975</v>
      </c>
      <c r="F6726" t="s">
        <v>976</v>
      </c>
      <c r="G6726" t="s">
        <v>987</v>
      </c>
      <c r="H6726">
        <v>116</v>
      </c>
    </row>
    <row r="6727" spans="2:8" x14ac:dyDescent="0.3">
      <c r="B6727" t="s">
        <v>1565</v>
      </c>
      <c r="C6727" t="s">
        <v>1566</v>
      </c>
      <c r="D6727" t="s">
        <v>1575</v>
      </c>
      <c r="E6727" t="s">
        <v>982</v>
      </c>
      <c r="F6727" t="s">
        <v>976</v>
      </c>
      <c r="G6727" t="s">
        <v>987</v>
      </c>
      <c r="H6727">
        <v>119</v>
      </c>
    </row>
    <row r="6728" spans="2:8" x14ac:dyDescent="0.3">
      <c r="B6728" t="s">
        <v>1565</v>
      </c>
      <c r="C6728" t="s">
        <v>1566</v>
      </c>
      <c r="D6728" t="s">
        <v>1575</v>
      </c>
      <c r="E6728" t="s">
        <v>975</v>
      </c>
      <c r="F6728" t="s">
        <v>976</v>
      </c>
      <c r="G6728" t="s">
        <v>995</v>
      </c>
      <c r="H6728">
        <v>1109</v>
      </c>
    </row>
    <row r="6729" spans="2:8" x14ac:dyDescent="0.3">
      <c r="B6729" t="s">
        <v>1565</v>
      </c>
      <c r="C6729" t="s">
        <v>1566</v>
      </c>
      <c r="D6729" t="s">
        <v>1575</v>
      </c>
      <c r="E6729" t="s">
        <v>982</v>
      </c>
      <c r="F6729" t="s">
        <v>976</v>
      </c>
      <c r="G6729" t="s">
        <v>995</v>
      </c>
      <c r="H6729">
        <v>1149</v>
      </c>
    </row>
    <row r="6730" spans="2:8" x14ac:dyDescent="0.3">
      <c r="B6730" t="s">
        <v>1565</v>
      </c>
      <c r="C6730" t="s">
        <v>1566</v>
      </c>
      <c r="D6730" t="s">
        <v>1575</v>
      </c>
      <c r="E6730" t="s">
        <v>975</v>
      </c>
      <c r="F6730" t="s">
        <v>998</v>
      </c>
      <c r="G6730" t="s">
        <v>977</v>
      </c>
      <c r="H6730">
        <v>3</v>
      </c>
    </row>
    <row r="6731" spans="2:8" x14ac:dyDescent="0.3">
      <c r="B6731" t="s">
        <v>1565</v>
      </c>
      <c r="C6731" t="s">
        <v>1566</v>
      </c>
      <c r="D6731" t="s">
        <v>1575</v>
      </c>
      <c r="E6731" t="s">
        <v>982</v>
      </c>
      <c r="F6731" t="s">
        <v>998</v>
      </c>
      <c r="G6731" t="s">
        <v>977</v>
      </c>
      <c r="H6731">
        <v>2</v>
      </c>
    </row>
    <row r="6732" spans="2:8" x14ac:dyDescent="0.3">
      <c r="B6732" t="s">
        <v>1565</v>
      </c>
      <c r="C6732" t="s">
        <v>1566</v>
      </c>
      <c r="D6732" t="s">
        <v>1575</v>
      </c>
      <c r="E6732" t="s">
        <v>975</v>
      </c>
      <c r="F6732" t="s">
        <v>998</v>
      </c>
      <c r="G6732" t="s">
        <v>987</v>
      </c>
      <c r="H6732">
        <v>3</v>
      </c>
    </row>
    <row r="6733" spans="2:8" x14ac:dyDescent="0.3">
      <c r="B6733" t="s">
        <v>1565</v>
      </c>
      <c r="C6733" t="s">
        <v>1566</v>
      </c>
      <c r="D6733" t="s">
        <v>1575</v>
      </c>
      <c r="E6733" t="s">
        <v>982</v>
      </c>
      <c r="F6733" t="s">
        <v>998</v>
      </c>
      <c r="G6733" t="s">
        <v>987</v>
      </c>
      <c r="H6733">
        <v>1</v>
      </c>
    </row>
    <row r="6734" spans="2:8" x14ac:dyDescent="0.3">
      <c r="B6734" t="s">
        <v>1565</v>
      </c>
      <c r="C6734" t="s">
        <v>1566</v>
      </c>
      <c r="D6734" t="s">
        <v>1575</v>
      </c>
      <c r="E6734" t="s">
        <v>975</v>
      </c>
      <c r="F6734" t="s">
        <v>998</v>
      </c>
      <c r="G6734" t="s">
        <v>995</v>
      </c>
      <c r="H6734">
        <v>38</v>
      </c>
    </row>
    <row r="6735" spans="2:8" x14ac:dyDescent="0.3">
      <c r="B6735" t="s">
        <v>1565</v>
      </c>
      <c r="C6735" t="s">
        <v>1566</v>
      </c>
      <c r="D6735" t="s">
        <v>1575</v>
      </c>
      <c r="E6735" t="s">
        <v>982</v>
      </c>
      <c r="F6735" t="s">
        <v>998</v>
      </c>
      <c r="G6735" t="s">
        <v>995</v>
      </c>
      <c r="H6735">
        <v>31</v>
      </c>
    </row>
    <row r="6736" spans="2:8" x14ac:dyDescent="0.3">
      <c r="B6736" t="s">
        <v>1565</v>
      </c>
      <c r="C6736" t="s">
        <v>1566</v>
      </c>
      <c r="D6736" t="s">
        <v>1576</v>
      </c>
      <c r="E6736" t="s">
        <v>975</v>
      </c>
      <c r="F6736" t="s">
        <v>976</v>
      </c>
      <c r="G6736" t="s">
        <v>977</v>
      </c>
      <c r="H6736">
        <v>1137</v>
      </c>
    </row>
    <row r="6737" spans="2:8" x14ac:dyDescent="0.3">
      <c r="B6737" t="s">
        <v>1565</v>
      </c>
      <c r="C6737" t="s">
        <v>1566</v>
      </c>
      <c r="D6737" t="s">
        <v>1576</v>
      </c>
      <c r="E6737" t="s">
        <v>982</v>
      </c>
      <c r="F6737" t="s">
        <v>976</v>
      </c>
      <c r="G6737" t="s">
        <v>977</v>
      </c>
      <c r="H6737">
        <v>1113</v>
      </c>
    </row>
    <row r="6738" spans="2:8" x14ac:dyDescent="0.3">
      <c r="B6738" t="s">
        <v>1565</v>
      </c>
      <c r="C6738" t="s">
        <v>1566</v>
      </c>
      <c r="D6738" t="s">
        <v>1576</v>
      </c>
      <c r="E6738" t="s">
        <v>975</v>
      </c>
      <c r="F6738" t="s">
        <v>976</v>
      </c>
      <c r="G6738" t="s">
        <v>987</v>
      </c>
      <c r="H6738">
        <v>452</v>
      </c>
    </row>
    <row r="6739" spans="2:8" x14ac:dyDescent="0.3">
      <c r="B6739" t="s">
        <v>1565</v>
      </c>
      <c r="C6739" t="s">
        <v>1566</v>
      </c>
      <c r="D6739" t="s">
        <v>1576</v>
      </c>
      <c r="E6739" t="s">
        <v>982</v>
      </c>
      <c r="F6739" t="s">
        <v>976</v>
      </c>
      <c r="G6739" t="s">
        <v>987</v>
      </c>
      <c r="H6739">
        <v>476</v>
      </c>
    </row>
    <row r="6740" spans="2:8" x14ac:dyDescent="0.3">
      <c r="B6740" t="s">
        <v>1565</v>
      </c>
      <c r="C6740" t="s">
        <v>1566</v>
      </c>
      <c r="D6740" t="s">
        <v>1576</v>
      </c>
      <c r="E6740" t="s">
        <v>975</v>
      </c>
      <c r="F6740" t="s">
        <v>976</v>
      </c>
      <c r="G6740" t="s">
        <v>995</v>
      </c>
      <c r="H6740">
        <v>4315</v>
      </c>
    </row>
    <row r="6741" spans="2:8" x14ac:dyDescent="0.3">
      <c r="B6741" t="s">
        <v>1565</v>
      </c>
      <c r="C6741" t="s">
        <v>1566</v>
      </c>
      <c r="D6741" t="s">
        <v>1576</v>
      </c>
      <c r="E6741" t="s">
        <v>982</v>
      </c>
      <c r="F6741" t="s">
        <v>976</v>
      </c>
      <c r="G6741" t="s">
        <v>995</v>
      </c>
      <c r="H6741">
        <v>4522</v>
      </c>
    </row>
    <row r="6742" spans="2:8" x14ac:dyDescent="0.3">
      <c r="B6742" t="s">
        <v>1565</v>
      </c>
      <c r="C6742" t="s">
        <v>1566</v>
      </c>
      <c r="D6742" t="s">
        <v>1576</v>
      </c>
      <c r="E6742" t="s">
        <v>975</v>
      </c>
      <c r="F6742" t="s">
        <v>998</v>
      </c>
      <c r="G6742" t="s">
        <v>977</v>
      </c>
      <c r="H6742">
        <v>26</v>
      </c>
    </row>
    <row r="6743" spans="2:8" x14ac:dyDescent="0.3">
      <c r="B6743" t="s">
        <v>1565</v>
      </c>
      <c r="C6743" t="s">
        <v>1566</v>
      </c>
      <c r="D6743" t="s">
        <v>1576</v>
      </c>
      <c r="E6743" t="s">
        <v>982</v>
      </c>
      <c r="F6743" t="s">
        <v>998</v>
      </c>
      <c r="G6743" t="s">
        <v>977</v>
      </c>
      <c r="H6743">
        <v>26</v>
      </c>
    </row>
    <row r="6744" spans="2:8" x14ac:dyDescent="0.3">
      <c r="B6744" t="s">
        <v>1565</v>
      </c>
      <c r="C6744" t="s">
        <v>1566</v>
      </c>
      <c r="D6744" t="s">
        <v>1576</v>
      </c>
      <c r="E6744" t="s">
        <v>975</v>
      </c>
      <c r="F6744" t="s">
        <v>998</v>
      </c>
      <c r="G6744" t="s">
        <v>987</v>
      </c>
      <c r="H6744">
        <v>9</v>
      </c>
    </row>
    <row r="6745" spans="2:8" x14ac:dyDescent="0.3">
      <c r="B6745" t="s">
        <v>1565</v>
      </c>
      <c r="C6745" t="s">
        <v>1566</v>
      </c>
      <c r="D6745" t="s">
        <v>1576</v>
      </c>
      <c r="E6745" t="s">
        <v>982</v>
      </c>
      <c r="F6745" t="s">
        <v>998</v>
      </c>
      <c r="G6745" t="s">
        <v>987</v>
      </c>
      <c r="H6745">
        <v>10</v>
      </c>
    </row>
    <row r="6746" spans="2:8" x14ac:dyDescent="0.3">
      <c r="B6746" t="s">
        <v>1565</v>
      </c>
      <c r="C6746" t="s">
        <v>1566</v>
      </c>
      <c r="D6746" t="s">
        <v>1576</v>
      </c>
      <c r="E6746" t="s">
        <v>975</v>
      </c>
      <c r="F6746" t="s">
        <v>998</v>
      </c>
      <c r="G6746" t="s">
        <v>995</v>
      </c>
      <c r="H6746">
        <v>153</v>
      </c>
    </row>
    <row r="6747" spans="2:8" x14ac:dyDescent="0.3">
      <c r="B6747" t="s">
        <v>1565</v>
      </c>
      <c r="C6747" t="s">
        <v>1566</v>
      </c>
      <c r="D6747" t="s">
        <v>1576</v>
      </c>
      <c r="E6747" t="s">
        <v>982</v>
      </c>
      <c r="F6747" t="s">
        <v>998</v>
      </c>
      <c r="G6747" t="s">
        <v>995</v>
      </c>
      <c r="H6747">
        <v>164</v>
      </c>
    </row>
    <row r="6748" spans="2:8" x14ac:dyDescent="0.3">
      <c r="B6748" t="s">
        <v>1565</v>
      </c>
      <c r="C6748" t="s">
        <v>1566</v>
      </c>
      <c r="D6748" t="s">
        <v>1577</v>
      </c>
      <c r="E6748" t="s">
        <v>975</v>
      </c>
      <c r="F6748" t="s">
        <v>976</v>
      </c>
      <c r="G6748" t="s">
        <v>977</v>
      </c>
      <c r="H6748">
        <v>452</v>
      </c>
    </row>
    <row r="6749" spans="2:8" x14ac:dyDescent="0.3">
      <c r="B6749" t="s">
        <v>1565</v>
      </c>
      <c r="C6749" t="s">
        <v>1566</v>
      </c>
      <c r="D6749" t="s">
        <v>1577</v>
      </c>
      <c r="E6749" t="s">
        <v>982</v>
      </c>
      <c r="F6749" t="s">
        <v>976</v>
      </c>
      <c r="G6749" t="s">
        <v>977</v>
      </c>
      <c r="H6749">
        <v>470</v>
      </c>
    </row>
    <row r="6750" spans="2:8" x14ac:dyDescent="0.3">
      <c r="B6750" t="s">
        <v>1565</v>
      </c>
      <c r="C6750" t="s">
        <v>1566</v>
      </c>
      <c r="D6750" t="s">
        <v>1577</v>
      </c>
      <c r="E6750" t="s">
        <v>975</v>
      </c>
      <c r="F6750" t="s">
        <v>976</v>
      </c>
      <c r="G6750" t="s">
        <v>987</v>
      </c>
      <c r="H6750">
        <v>179</v>
      </c>
    </row>
    <row r="6751" spans="2:8" x14ac:dyDescent="0.3">
      <c r="B6751" t="s">
        <v>1565</v>
      </c>
      <c r="C6751" t="s">
        <v>1566</v>
      </c>
      <c r="D6751" t="s">
        <v>1577</v>
      </c>
      <c r="E6751" t="s">
        <v>982</v>
      </c>
      <c r="F6751" t="s">
        <v>976</v>
      </c>
      <c r="G6751" t="s">
        <v>987</v>
      </c>
      <c r="H6751">
        <v>152</v>
      </c>
    </row>
    <row r="6752" spans="2:8" x14ac:dyDescent="0.3">
      <c r="B6752" t="s">
        <v>1565</v>
      </c>
      <c r="C6752" t="s">
        <v>1566</v>
      </c>
      <c r="D6752" t="s">
        <v>1577</v>
      </c>
      <c r="E6752" t="s">
        <v>975</v>
      </c>
      <c r="F6752" t="s">
        <v>976</v>
      </c>
      <c r="G6752" t="s">
        <v>995</v>
      </c>
      <c r="H6752">
        <v>1757</v>
      </c>
    </row>
    <row r="6753" spans="2:8" x14ac:dyDescent="0.3">
      <c r="B6753" t="s">
        <v>1565</v>
      </c>
      <c r="C6753" t="s">
        <v>1566</v>
      </c>
      <c r="D6753" t="s">
        <v>1577</v>
      </c>
      <c r="E6753" t="s">
        <v>982</v>
      </c>
      <c r="F6753" t="s">
        <v>976</v>
      </c>
      <c r="G6753" t="s">
        <v>995</v>
      </c>
      <c r="H6753">
        <v>1794</v>
      </c>
    </row>
    <row r="6754" spans="2:8" x14ac:dyDescent="0.3">
      <c r="B6754" t="s">
        <v>1565</v>
      </c>
      <c r="C6754" t="s">
        <v>1566</v>
      </c>
      <c r="D6754" t="s">
        <v>1577</v>
      </c>
      <c r="E6754" t="s">
        <v>975</v>
      </c>
      <c r="F6754" t="s">
        <v>998</v>
      </c>
      <c r="G6754" t="s">
        <v>977</v>
      </c>
      <c r="H6754">
        <v>5</v>
      </c>
    </row>
    <row r="6755" spans="2:8" x14ac:dyDescent="0.3">
      <c r="B6755" t="s">
        <v>1565</v>
      </c>
      <c r="C6755" t="s">
        <v>1566</v>
      </c>
      <c r="D6755" t="s">
        <v>1577</v>
      </c>
      <c r="E6755" t="s">
        <v>982</v>
      </c>
      <c r="F6755" t="s">
        <v>998</v>
      </c>
      <c r="G6755" t="s">
        <v>977</v>
      </c>
      <c r="H6755">
        <v>1</v>
      </c>
    </row>
    <row r="6756" spans="2:8" x14ac:dyDescent="0.3">
      <c r="B6756" t="s">
        <v>1565</v>
      </c>
      <c r="C6756" t="s">
        <v>1566</v>
      </c>
      <c r="D6756" t="s">
        <v>1577</v>
      </c>
      <c r="E6756" t="s">
        <v>975</v>
      </c>
      <c r="F6756" t="s">
        <v>998</v>
      </c>
      <c r="G6756" t="s">
        <v>987</v>
      </c>
      <c r="H6756">
        <v>0</v>
      </c>
    </row>
    <row r="6757" spans="2:8" x14ac:dyDescent="0.3">
      <c r="B6757" t="s">
        <v>1565</v>
      </c>
      <c r="C6757" t="s">
        <v>1566</v>
      </c>
      <c r="D6757" t="s">
        <v>1577</v>
      </c>
      <c r="E6757" t="s">
        <v>982</v>
      </c>
      <c r="F6757" t="s">
        <v>998</v>
      </c>
      <c r="G6757" t="s">
        <v>987</v>
      </c>
      <c r="H6757">
        <v>8</v>
      </c>
    </row>
    <row r="6758" spans="2:8" x14ac:dyDescent="0.3">
      <c r="B6758" t="s">
        <v>1565</v>
      </c>
      <c r="C6758" t="s">
        <v>1566</v>
      </c>
      <c r="D6758" t="s">
        <v>1577</v>
      </c>
      <c r="E6758" t="s">
        <v>975</v>
      </c>
      <c r="F6758" t="s">
        <v>998</v>
      </c>
      <c r="G6758" t="s">
        <v>995</v>
      </c>
      <c r="H6758">
        <v>80</v>
      </c>
    </row>
    <row r="6759" spans="2:8" x14ac:dyDescent="0.3">
      <c r="B6759" t="s">
        <v>1565</v>
      </c>
      <c r="C6759" t="s">
        <v>1566</v>
      </c>
      <c r="D6759" t="s">
        <v>1577</v>
      </c>
      <c r="E6759" t="s">
        <v>982</v>
      </c>
      <c r="F6759" t="s">
        <v>998</v>
      </c>
      <c r="G6759" t="s">
        <v>995</v>
      </c>
      <c r="H6759">
        <v>65</v>
      </c>
    </row>
    <row r="6760" spans="2:8" x14ac:dyDescent="0.3">
      <c r="B6760" t="s">
        <v>1565</v>
      </c>
      <c r="C6760" t="s">
        <v>1566</v>
      </c>
      <c r="D6760" t="s">
        <v>1578</v>
      </c>
      <c r="E6760" t="s">
        <v>975</v>
      </c>
      <c r="F6760" t="s">
        <v>976</v>
      </c>
      <c r="G6760" t="s">
        <v>977</v>
      </c>
      <c r="H6760">
        <v>839</v>
      </c>
    </row>
    <row r="6761" spans="2:8" x14ac:dyDescent="0.3">
      <c r="B6761" t="s">
        <v>1565</v>
      </c>
      <c r="C6761" t="s">
        <v>1566</v>
      </c>
      <c r="D6761" t="s">
        <v>1578</v>
      </c>
      <c r="E6761" t="s">
        <v>982</v>
      </c>
      <c r="F6761" t="s">
        <v>976</v>
      </c>
      <c r="G6761" t="s">
        <v>977</v>
      </c>
      <c r="H6761">
        <v>802</v>
      </c>
    </row>
    <row r="6762" spans="2:8" x14ac:dyDescent="0.3">
      <c r="B6762" t="s">
        <v>1565</v>
      </c>
      <c r="C6762" t="s">
        <v>1566</v>
      </c>
      <c r="D6762" t="s">
        <v>1578</v>
      </c>
      <c r="E6762" t="s">
        <v>975</v>
      </c>
      <c r="F6762" t="s">
        <v>976</v>
      </c>
      <c r="G6762" t="s">
        <v>987</v>
      </c>
      <c r="H6762">
        <v>343</v>
      </c>
    </row>
    <row r="6763" spans="2:8" x14ac:dyDescent="0.3">
      <c r="B6763" t="s">
        <v>1565</v>
      </c>
      <c r="C6763" t="s">
        <v>1566</v>
      </c>
      <c r="D6763" t="s">
        <v>1578</v>
      </c>
      <c r="E6763" t="s">
        <v>982</v>
      </c>
      <c r="F6763" t="s">
        <v>976</v>
      </c>
      <c r="G6763" t="s">
        <v>987</v>
      </c>
      <c r="H6763">
        <v>395</v>
      </c>
    </row>
    <row r="6764" spans="2:8" x14ac:dyDescent="0.3">
      <c r="B6764" t="s">
        <v>1565</v>
      </c>
      <c r="C6764" t="s">
        <v>1566</v>
      </c>
      <c r="D6764" t="s">
        <v>1578</v>
      </c>
      <c r="E6764" t="s">
        <v>975</v>
      </c>
      <c r="F6764" t="s">
        <v>976</v>
      </c>
      <c r="G6764" t="s">
        <v>995</v>
      </c>
      <c r="H6764">
        <v>3011</v>
      </c>
    </row>
    <row r="6765" spans="2:8" x14ac:dyDescent="0.3">
      <c r="B6765" t="s">
        <v>1565</v>
      </c>
      <c r="C6765" t="s">
        <v>1566</v>
      </c>
      <c r="D6765" t="s">
        <v>1578</v>
      </c>
      <c r="E6765" t="s">
        <v>982</v>
      </c>
      <c r="F6765" t="s">
        <v>976</v>
      </c>
      <c r="G6765" t="s">
        <v>995</v>
      </c>
      <c r="H6765">
        <v>3077</v>
      </c>
    </row>
    <row r="6766" spans="2:8" x14ac:dyDescent="0.3">
      <c r="B6766" t="s">
        <v>1565</v>
      </c>
      <c r="C6766" t="s">
        <v>1566</v>
      </c>
      <c r="D6766" t="s">
        <v>1578</v>
      </c>
      <c r="E6766" t="s">
        <v>975</v>
      </c>
      <c r="F6766" t="s">
        <v>998</v>
      </c>
      <c r="G6766" t="s">
        <v>977</v>
      </c>
      <c r="H6766">
        <v>89</v>
      </c>
    </row>
    <row r="6767" spans="2:8" x14ac:dyDescent="0.3">
      <c r="B6767" t="s">
        <v>1565</v>
      </c>
      <c r="C6767" t="s">
        <v>1566</v>
      </c>
      <c r="D6767" t="s">
        <v>1578</v>
      </c>
      <c r="E6767" t="s">
        <v>982</v>
      </c>
      <c r="F6767" t="s">
        <v>998</v>
      </c>
      <c r="G6767" t="s">
        <v>977</v>
      </c>
      <c r="H6767">
        <v>87</v>
      </c>
    </row>
    <row r="6768" spans="2:8" x14ac:dyDescent="0.3">
      <c r="B6768" t="s">
        <v>1565</v>
      </c>
      <c r="C6768" t="s">
        <v>1566</v>
      </c>
      <c r="D6768" t="s">
        <v>1578</v>
      </c>
      <c r="E6768" t="s">
        <v>975</v>
      </c>
      <c r="F6768" t="s">
        <v>998</v>
      </c>
      <c r="G6768" t="s">
        <v>987</v>
      </c>
      <c r="H6768">
        <v>27</v>
      </c>
    </row>
    <row r="6769" spans="2:8" x14ac:dyDescent="0.3">
      <c r="B6769" t="s">
        <v>1565</v>
      </c>
      <c r="C6769" t="s">
        <v>1566</v>
      </c>
      <c r="D6769" t="s">
        <v>1578</v>
      </c>
      <c r="E6769" t="s">
        <v>982</v>
      </c>
      <c r="F6769" t="s">
        <v>998</v>
      </c>
      <c r="G6769" t="s">
        <v>987</v>
      </c>
      <c r="H6769">
        <v>26</v>
      </c>
    </row>
    <row r="6770" spans="2:8" x14ac:dyDescent="0.3">
      <c r="B6770" t="s">
        <v>1565</v>
      </c>
      <c r="C6770" t="s">
        <v>1566</v>
      </c>
      <c r="D6770" t="s">
        <v>1578</v>
      </c>
      <c r="E6770" t="s">
        <v>975</v>
      </c>
      <c r="F6770" t="s">
        <v>998</v>
      </c>
      <c r="G6770" t="s">
        <v>995</v>
      </c>
      <c r="H6770">
        <v>270</v>
      </c>
    </row>
    <row r="6771" spans="2:8" x14ac:dyDescent="0.3">
      <c r="B6771" t="s">
        <v>1565</v>
      </c>
      <c r="C6771" t="s">
        <v>1566</v>
      </c>
      <c r="D6771" t="s">
        <v>1578</v>
      </c>
      <c r="E6771" t="s">
        <v>982</v>
      </c>
      <c r="F6771" t="s">
        <v>998</v>
      </c>
      <c r="G6771" t="s">
        <v>995</v>
      </c>
      <c r="H6771">
        <v>308</v>
      </c>
    </row>
    <row r="6772" spans="2:8" x14ac:dyDescent="0.3">
      <c r="B6772" t="s">
        <v>1565</v>
      </c>
      <c r="C6772" t="s">
        <v>1566</v>
      </c>
      <c r="D6772" t="s">
        <v>1579</v>
      </c>
      <c r="E6772" t="s">
        <v>975</v>
      </c>
      <c r="F6772" t="s">
        <v>976</v>
      </c>
      <c r="G6772" t="s">
        <v>977</v>
      </c>
      <c r="H6772">
        <v>429</v>
      </c>
    </row>
    <row r="6773" spans="2:8" x14ac:dyDescent="0.3">
      <c r="B6773" t="s">
        <v>1565</v>
      </c>
      <c r="C6773" t="s">
        <v>1566</v>
      </c>
      <c r="D6773" t="s">
        <v>1579</v>
      </c>
      <c r="E6773" t="s">
        <v>982</v>
      </c>
      <c r="F6773" t="s">
        <v>976</v>
      </c>
      <c r="G6773" t="s">
        <v>977</v>
      </c>
      <c r="H6773">
        <v>394</v>
      </c>
    </row>
    <row r="6774" spans="2:8" x14ac:dyDescent="0.3">
      <c r="B6774" t="s">
        <v>1565</v>
      </c>
      <c r="C6774" t="s">
        <v>1566</v>
      </c>
      <c r="D6774" t="s">
        <v>1579</v>
      </c>
      <c r="E6774" t="s">
        <v>975</v>
      </c>
      <c r="F6774" t="s">
        <v>976</v>
      </c>
      <c r="G6774" t="s">
        <v>987</v>
      </c>
      <c r="H6774">
        <v>166</v>
      </c>
    </row>
    <row r="6775" spans="2:8" x14ac:dyDescent="0.3">
      <c r="B6775" t="s">
        <v>1565</v>
      </c>
      <c r="C6775" t="s">
        <v>1566</v>
      </c>
      <c r="D6775" t="s">
        <v>1579</v>
      </c>
      <c r="E6775" t="s">
        <v>982</v>
      </c>
      <c r="F6775" t="s">
        <v>976</v>
      </c>
      <c r="G6775" t="s">
        <v>987</v>
      </c>
      <c r="H6775">
        <v>167</v>
      </c>
    </row>
    <row r="6776" spans="2:8" x14ac:dyDescent="0.3">
      <c r="B6776" t="s">
        <v>1565</v>
      </c>
      <c r="C6776" t="s">
        <v>1566</v>
      </c>
      <c r="D6776" t="s">
        <v>1579</v>
      </c>
      <c r="E6776" t="s">
        <v>975</v>
      </c>
      <c r="F6776" t="s">
        <v>976</v>
      </c>
      <c r="G6776" t="s">
        <v>995</v>
      </c>
      <c r="H6776">
        <v>2093</v>
      </c>
    </row>
    <row r="6777" spans="2:8" x14ac:dyDescent="0.3">
      <c r="B6777" t="s">
        <v>1565</v>
      </c>
      <c r="C6777" t="s">
        <v>1566</v>
      </c>
      <c r="D6777" t="s">
        <v>1579</v>
      </c>
      <c r="E6777" t="s">
        <v>982</v>
      </c>
      <c r="F6777" t="s">
        <v>976</v>
      </c>
      <c r="G6777" t="s">
        <v>995</v>
      </c>
      <c r="H6777">
        <v>2068</v>
      </c>
    </row>
    <row r="6778" spans="2:8" x14ac:dyDescent="0.3">
      <c r="B6778" t="s">
        <v>1565</v>
      </c>
      <c r="C6778" t="s">
        <v>1566</v>
      </c>
      <c r="D6778" t="s">
        <v>1579</v>
      </c>
      <c r="E6778" t="s">
        <v>975</v>
      </c>
      <c r="F6778" t="s">
        <v>998</v>
      </c>
      <c r="G6778" t="s">
        <v>977</v>
      </c>
      <c r="H6778">
        <v>12</v>
      </c>
    </row>
    <row r="6779" spans="2:8" x14ac:dyDescent="0.3">
      <c r="B6779" t="s">
        <v>1565</v>
      </c>
      <c r="C6779" t="s">
        <v>1566</v>
      </c>
      <c r="D6779" t="s">
        <v>1579</v>
      </c>
      <c r="E6779" t="s">
        <v>982</v>
      </c>
      <c r="F6779" t="s">
        <v>998</v>
      </c>
      <c r="G6779" t="s">
        <v>977</v>
      </c>
      <c r="H6779">
        <v>13</v>
      </c>
    </row>
    <row r="6780" spans="2:8" x14ac:dyDescent="0.3">
      <c r="B6780" t="s">
        <v>1565</v>
      </c>
      <c r="C6780" t="s">
        <v>1566</v>
      </c>
      <c r="D6780" t="s">
        <v>1579</v>
      </c>
      <c r="E6780" t="s">
        <v>975</v>
      </c>
      <c r="F6780" t="s">
        <v>998</v>
      </c>
      <c r="G6780" t="s">
        <v>987</v>
      </c>
      <c r="H6780">
        <v>8</v>
      </c>
    </row>
    <row r="6781" spans="2:8" x14ac:dyDescent="0.3">
      <c r="B6781" t="s">
        <v>1565</v>
      </c>
      <c r="C6781" t="s">
        <v>1566</v>
      </c>
      <c r="D6781" t="s">
        <v>1579</v>
      </c>
      <c r="E6781" t="s">
        <v>982</v>
      </c>
      <c r="F6781" t="s">
        <v>998</v>
      </c>
      <c r="G6781" t="s">
        <v>987</v>
      </c>
      <c r="H6781">
        <v>7</v>
      </c>
    </row>
    <row r="6782" spans="2:8" x14ac:dyDescent="0.3">
      <c r="B6782" t="s">
        <v>1565</v>
      </c>
      <c r="C6782" t="s">
        <v>1566</v>
      </c>
      <c r="D6782" t="s">
        <v>1579</v>
      </c>
      <c r="E6782" t="s">
        <v>975</v>
      </c>
      <c r="F6782" t="s">
        <v>998</v>
      </c>
      <c r="G6782" t="s">
        <v>995</v>
      </c>
      <c r="H6782">
        <v>163</v>
      </c>
    </row>
    <row r="6783" spans="2:8" x14ac:dyDescent="0.3">
      <c r="B6783" t="s">
        <v>1565</v>
      </c>
      <c r="C6783" t="s">
        <v>1566</v>
      </c>
      <c r="D6783" t="s">
        <v>1579</v>
      </c>
      <c r="E6783" t="s">
        <v>982</v>
      </c>
      <c r="F6783" t="s">
        <v>998</v>
      </c>
      <c r="G6783" t="s">
        <v>995</v>
      </c>
      <c r="H6783">
        <v>144</v>
      </c>
    </row>
    <row r="6784" spans="2:8" x14ac:dyDescent="0.3">
      <c r="B6784" t="s">
        <v>1565</v>
      </c>
      <c r="C6784" t="s">
        <v>1566</v>
      </c>
      <c r="D6784" t="s">
        <v>1580</v>
      </c>
      <c r="E6784" t="s">
        <v>975</v>
      </c>
      <c r="F6784" t="s">
        <v>976</v>
      </c>
      <c r="G6784" t="s">
        <v>977</v>
      </c>
      <c r="H6784">
        <v>213</v>
      </c>
    </row>
    <row r="6785" spans="2:8" x14ac:dyDescent="0.3">
      <c r="B6785" t="s">
        <v>1565</v>
      </c>
      <c r="C6785" t="s">
        <v>1566</v>
      </c>
      <c r="D6785" t="s">
        <v>1580</v>
      </c>
      <c r="E6785" t="s">
        <v>982</v>
      </c>
      <c r="F6785" t="s">
        <v>976</v>
      </c>
      <c r="G6785" t="s">
        <v>977</v>
      </c>
      <c r="H6785">
        <v>183</v>
      </c>
    </row>
    <row r="6786" spans="2:8" x14ac:dyDescent="0.3">
      <c r="B6786" t="s">
        <v>1565</v>
      </c>
      <c r="C6786" t="s">
        <v>1566</v>
      </c>
      <c r="D6786" t="s">
        <v>1580</v>
      </c>
      <c r="E6786" t="s">
        <v>975</v>
      </c>
      <c r="F6786" t="s">
        <v>976</v>
      </c>
      <c r="G6786" t="s">
        <v>987</v>
      </c>
      <c r="H6786">
        <v>86</v>
      </c>
    </row>
    <row r="6787" spans="2:8" x14ac:dyDescent="0.3">
      <c r="B6787" t="s">
        <v>1565</v>
      </c>
      <c r="C6787" t="s">
        <v>1566</v>
      </c>
      <c r="D6787" t="s">
        <v>1580</v>
      </c>
      <c r="E6787" t="s">
        <v>982</v>
      </c>
      <c r="F6787" t="s">
        <v>976</v>
      </c>
      <c r="G6787" t="s">
        <v>987</v>
      </c>
      <c r="H6787">
        <v>119</v>
      </c>
    </row>
    <row r="6788" spans="2:8" x14ac:dyDescent="0.3">
      <c r="B6788" t="s">
        <v>1565</v>
      </c>
      <c r="C6788" t="s">
        <v>1566</v>
      </c>
      <c r="D6788" t="s">
        <v>1580</v>
      </c>
      <c r="E6788" t="s">
        <v>975</v>
      </c>
      <c r="F6788" t="s">
        <v>976</v>
      </c>
      <c r="G6788" t="s">
        <v>995</v>
      </c>
      <c r="H6788">
        <v>986</v>
      </c>
    </row>
    <row r="6789" spans="2:8" x14ac:dyDescent="0.3">
      <c r="B6789" t="s">
        <v>1565</v>
      </c>
      <c r="C6789" t="s">
        <v>1566</v>
      </c>
      <c r="D6789" t="s">
        <v>1580</v>
      </c>
      <c r="E6789" t="s">
        <v>982</v>
      </c>
      <c r="F6789" t="s">
        <v>976</v>
      </c>
      <c r="G6789" t="s">
        <v>995</v>
      </c>
      <c r="H6789">
        <v>1025</v>
      </c>
    </row>
    <row r="6790" spans="2:8" x14ac:dyDescent="0.3">
      <c r="B6790" t="s">
        <v>1565</v>
      </c>
      <c r="C6790" t="s">
        <v>1566</v>
      </c>
      <c r="D6790" t="s">
        <v>1580</v>
      </c>
      <c r="E6790" t="s">
        <v>975</v>
      </c>
      <c r="F6790" t="s">
        <v>998</v>
      </c>
      <c r="G6790" t="s">
        <v>977</v>
      </c>
      <c r="H6790">
        <v>19</v>
      </c>
    </row>
    <row r="6791" spans="2:8" x14ac:dyDescent="0.3">
      <c r="B6791" t="s">
        <v>1565</v>
      </c>
      <c r="C6791" t="s">
        <v>1566</v>
      </c>
      <c r="D6791" t="s">
        <v>1580</v>
      </c>
      <c r="E6791" t="s">
        <v>982</v>
      </c>
      <c r="F6791" t="s">
        <v>998</v>
      </c>
      <c r="G6791" t="s">
        <v>977</v>
      </c>
      <c r="H6791">
        <v>24</v>
      </c>
    </row>
    <row r="6792" spans="2:8" x14ac:dyDescent="0.3">
      <c r="B6792" t="s">
        <v>1565</v>
      </c>
      <c r="C6792" t="s">
        <v>1566</v>
      </c>
      <c r="D6792" t="s">
        <v>1580</v>
      </c>
      <c r="E6792" t="s">
        <v>975</v>
      </c>
      <c r="F6792" t="s">
        <v>998</v>
      </c>
      <c r="G6792" t="s">
        <v>987</v>
      </c>
      <c r="H6792">
        <v>11</v>
      </c>
    </row>
    <row r="6793" spans="2:8" x14ac:dyDescent="0.3">
      <c r="B6793" t="s">
        <v>1565</v>
      </c>
      <c r="C6793" t="s">
        <v>1566</v>
      </c>
      <c r="D6793" t="s">
        <v>1580</v>
      </c>
      <c r="E6793" t="s">
        <v>982</v>
      </c>
      <c r="F6793" t="s">
        <v>998</v>
      </c>
      <c r="G6793" t="s">
        <v>987</v>
      </c>
      <c r="H6793">
        <v>4</v>
      </c>
    </row>
    <row r="6794" spans="2:8" x14ac:dyDescent="0.3">
      <c r="B6794" t="s">
        <v>1565</v>
      </c>
      <c r="C6794" t="s">
        <v>1566</v>
      </c>
      <c r="D6794" t="s">
        <v>1580</v>
      </c>
      <c r="E6794" t="s">
        <v>975</v>
      </c>
      <c r="F6794" t="s">
        <v>998</v>
      </c>
      <c r="G6794" t="s">
        <v>995</v>
      </c>
      <c r="H6794">
        <v>90</v>
      </c>
    </row>
    <row r="6795" spans="2:8" x14ac:dyDescent="0.3">
      <c r="B6795" t="s">
        <v>1565</v>
      </c>
      <c r="C6795" t="s">
        <v>1566</v>
      </c>
      <c r="D6795" t="s">
        <v>1580</v>
      </c>
      <c r="E6795" t="s">
        <v>982</v>
      </c>
      <c r="F6795" t="s">
        <v>998</v>
      </c>
      <c r="G6795" t="s">
        <v>995</v>
      </c>
      <c r="H6795">
        <v>93</v>
      </c>
    </row>
    <row r="6796" spans="2:8" x14ac:dyDescent="0.3">
      <c r="B6796" t="s">
        <v>1565</v>
      </c>
      <c r="C6796" t="s">
        <v>1581</v>
      </c>
      <c r="D6796" t="s">
        <v>1582</v>
      </c>
      <c r="E6796" t="s">
        <v>975</v>
      </c>
      <c r="F6796" t="s">
        <v>976</v>
      </c>
      <c r="G6796" t="s">
        <v>977</v>
      </c>
      <c r="H6796">
        <v>2379</v>
      </c>
    </row>
    <row r="6797" spans="2:8" x14ac:dyDescent="0.3">
      <c r="B6797" t="s">
        <v>1565</v>
      </c>
      <c r="C6797" t="s">
        <v>1581</v>
      </c>
      <c r="D6797" t="s">
        <v>1582</v>
      </c>
      <c r="E6797" t="s">
        <v>982</v>
      </c>
      <c r="F6797" t="s">
        <v>976</v>
      </c>
      <c r="G6797" t="s">
        <v>977</v>
      </c>
      <c r="H6797">
        <v>2317</v>
      </c>
    </row>
    <row r="6798" spans="2:8" x14ac:dyDescent="0.3">
      <c r="B6798" t="s">
        <v>1565</v>
      </c>
      <c r="C6798" t="s">
        <v>1581</v>
      </c>
      <c r="D6798" t="s">
        <v>1582</v>
      </c>
      <c r="E6798" t="s">
        <v>975</v>
      </c>
      <c r="F6798" t="s">
        <v>976</v>
      </c>
      <c r="G6798" t="s">
        <v>987</v>
      </c>
      <c r="H6798">
        <v>973</v>
      </c>
    </row>
    <row r="6799" spans="2:8" x14ac:dyDescent="0.3">
      <c r="B6799" t="s">
        <v>1565</v>
      </c>
      <c r="C6799" t="s">
        <v>1581</v>
      </c>
      <c r="D6799" t="s">
        <v>1582</v>
      </c>
      <c r="E6799" t="s">
        <v>982</v>
      </c>
      <c r="F6799" t="s">
        <v>976</v>
      </c>
      <c r="G6799" t="s">
        <v>987</v>
      </c>
      <c r="H6799">
        <v>986</v>
      </c>
    </row>
    <row r="6800" spans="2:8" x14ac:dyDescent="0.3">
      <c r="B6800" t="s">
        <v>1565</v>
      </c>
      <c r="C6800" t="s">
        <v>1581</v>
      </c>
      <c r="D6800" t="s">
        <v>1582</v>
      </c>
      <c r="E6800" t="s">
        <v>975</v>
      </c>
      <c r="F6800" t="s">
        <v>976</v>
      </c>
      <c r="G6800" t="s">
        <v>995</v>
      </c>
      <c r="H6800">
        <v>8541</v>
      </c>
    </row>
    <row r="6801" spans="2:8" x14ac:dyDescent="0.3">
      <c r="B6801" t="s">
        <v>1565</v>
      </c>
      <c r="C6801" t="s">
        <v>1581</v>
      </c>
      <c r="D6801" t="s">
        <v>1582</v>
      </c>
      <c r="E6801" t="s">
        <v>982</v>
      </c>
      <c r="F6801" t="s">
        <v>976</v>
      </c>
      <c r="G6801" t="s">
        <v>995</v>
      </c>
      <c r="H6801">
        <v>9203</v>
      </c>
    </row>
    <row r="6802" spans="2:8" x14ac:dyDescent="0.3">
      <c r="B6802" t="s">
        <v>1565</v>
      </c>
      <c r="C6802" t="s">
        <v>1581</v>
      </c>
      <c r="D6802" t="s">
        <v>1582</v>
      </c>
      <c r="E6802" t="s">
        <v>975</v>
      </c>
      <c r="F6802" t="s">
        <v>998</v>
      </c>
      <c r="G6802" t="s">
        <v>977</v>
      </c>
      <c r="H6802">
        <v>61</v>
      </c>
    </row>
    <row r="6803" spans="2:8" x14ac:dyDescent="0.3">
      <c r="B6803" t="s">
        <v>1565</v>
      </c>
      <c r="C6803" t="s">
        <v>1581</v>
      </c>
      <c r="D6803" t="s">
        <v>1582</v>
      </c>
      <c r="E6803" t="s">
        <v>982</v>
      </c>
      <c r="F6803" t="s">
        <v>998</v>
      </c>
      <c r="G6803" t="s">
        <v>977</v>
      </c>
      <c r="H6803">
        <v>52</v>
      </c>
    </row>
    <row r="6804" spans="2:8" x14ac:dyDescent="0.3">
      <c r="B6804" t="s">
        <v>1565</v>
      </c>
      <c r="C6804" t="s">
        <v>1581</v>
      </c>
      <c r="D6804" t="s">
        <v>1582</v>
      </c>
      <c r="E6804" t="s">
        <v>975</v>
      </c>
      <c r="F6804" t="s">
        <v>998</v>
      </c>
      <c r="G6804" t="s">
        <v>987</v>
      </c>
      <c r="H6804">
        <v>16</v>
      </c>
    </row>
    <row r="6805" spans="2:8" x14ac:dyDescent="0.3">
      <c r="B6805" t="s">
        <v>1565</v>
      </c>
      <c r="C6805" t="s">
        <v>1581</v>
      </c>
      <c r="D6805" t="s">
        <v>1582</v>
      </c>
      <c r="E6805" t="s">
        <v>982</v>
      </c>
      <c r="F6805" t="s">
        <v>998</v>
      </c>
      <c r="G6805" t="s">
        <v>987</v>
      </c>
      <c r="H6805">
        <v>26</v>
      </c>
    </row>
    <row r="6806" spans="2:8" x14ac:dyDescent="0.3">
      <c r="B6806" t="s">
        <v>1565</v>
      </c>
      <c r="C6806" t="s">
        <v>1581</v>
      </c>
      <c r="D6806" t="s">
        <v>1582</v>
      </c>
      <c r="E6806" t="s">
        <v>975</v>
      </c>
      <c r="F6806" t="s">
        <v>998</v>
      </c>
      <c r="G6806" t="s">
        <v>995</v>
      </c>
      <c r="H6806">
        <v>500</v>
      </c>
    </row>
    <row r="6807" spans="2:8" x14ac:dyDescent="0.3">
      <c r="B6807" t="s">
        <v>1565</v>
      </c>
      <c r="C6807" t="s">
        <v>1581</v>
      </c>
      <c r="D6807" t="s">
        <v>1582</v>
      </c>
      <c r="E6807" t="s">
        <v>982</v>
      </c>
      <c r="F6807" t="s">
        <v>998</v>
      </c>
      <c r="G6807" t="s">
        <v>995</v>
      </c>
      <c r="H6807">
        <v>483</v>
      </c>
    </row>
    <row r="6808" spans="2:8" x14ac:dyDescent="0.3">
      <c r="B6808" t="s">
        <v>1565</v>
      </c>
      <c r="C6808" t="s">
        <v>1581</v>
      </c>
      <c r="D6808" t="s">
        <v>1583</v>
      </c>
      <c r="E6808" t="s">
        <v>975</v>
      </c>
      <c r="F6808" t="s">
        <v>976</v>
      </c>
      <c r="G6808" t="s">
        <v>977</v>
      </c>
      <c r="H6808">
        <v>669</v>
      </c>
    </row>
    <row r="6809" spans="2:8" x14ac:dyDescent="0.3">
      <c r="B6809" t="s">
        <v>1565</v>
      </c>
      <c r="C6809" t="s">
        <v>1581</v>
      </c>
      <c r="D6809" t="s">
        <v>1583</v>
      </c>
      <c r="E6809" t="s">
        <v>982</v>
      </c>
      <c r="F6809" t="s">
        <v>976</v>
      </c>
      <c r="G6809" t="s">
        <v>977</v>
      </c>
      <c r="H6809">
        <v>626</v>
      </c>
    </row>
    <row r="6810" spans="2:8" x14ac:dyDescent="0.3">
      <c r="B6810" t="s">
        <v>1565</v>
      </c>
      <c r="C6810" t="s">
        <v>1581</v>
      </c>
      <c r="D6810" t="s">
        <v>1583</v>
      </c>
      <c r="E6810" t="s">
        <v>975</v>
      </c>
      <c r="F6810" t="s">
        <v>976</v>
      </c>
      <c r="G6810" t="s">
        <v>987</v>
      </c>
      <c r="H6810">
        <v>301</v>
      </c>
    </row>
    <row r="6811" spans="2:8" x14ac:dyDescent="0.3">
      <c r="B6811" t="s">
        <v>1565</v>
      </c>
      <c r="C6811" t="s">
        <v>1581</v>
      </c>
      <c r="D6811" t="s">
        <v>1583</v>
      </c>
      <c r="E6811" t="s">
        <v>982</v>
      </c>
      <c r="F6811" t="s">
        <v>976</v>
      </c>
      <c r="G6811" t="s">
        <v>987</v>
      </c>
      <c r="H6811">
        <v>309</v>
      </c>
    </row>
    <row r="6812" spans="2:8" x14ac:dyDescent="0.3">
      <c r="B6812" t="s">
        <v>1565</v>
      </c>
      <c r="C6812" t="s">
        <v>1581</v>
      </c>
      <c r="D6812" t="s">
        <v>1583</v>
      </c>
      <c r="E6812" t="s">
        <v>975</v>
      </c>
      <c r="F6812" t="s">
        <v>976</v>
      </c>
      <c r="G6812" t="s">
        <v>995</v>
      </c>
      <c r="H6812">
        <v>2237</v>
      </c>
    </row>
    <row r="6813" spans="2:8" x14ac:dyDescent="0.3">
      <c r="B6813" t="s">
        <v>1565</v>
      </c>
      <c r="C6813" t="s">
        <v>1581</v>
      </c>
      <c r="D6813" t="s">
        <v>1583</v>
      </c>
      <c r="E6813" t="s">
        <v>982</v>
      </c>
      <c r="F6813" t="s">
        <v>976</v>
      </c>
      <c r="G6813" t="s">
        <v>995</v>
      </c>
      <c r="H6813">
        <v>2276</v>
      </c>
    </row>
    <row r="6814" spans="2:8" x14ac:dyDescent="0.3">
      <c r="B6814" t="s">
        <v>1565</v>
      </c>
      <c r="C6814" t="s">
        <v>1581</v>
      </c>
      <c r="D6814" t="s">
        <v>1583</v>
      </c>
      <c r="E6814" t="s">
        <v>975</v>
      </c>
      <c r="F6814" t="s">
        <v>998</v>
      </c>
      <c r="G6814" t="s">
        <v>977</v>
      </c>
      <c r="H6814">
        <v>29</v>
      </c>
    </row>
    <row r="6815" spans="2:8" x14ac:dyDescent="0.3">
      <c r="B6815" t="s">
        <v>1565</v>
      </c>
      <c r="C6815" t="s">
        <v>1581</v>
      </c>
      <c r="D6815" t="s">
        <v>1583</v>
      </c>
      <c r="E6815" t="s">
        <v>982</v>
      </c>
      <c r="F6815" t="s">
        <v>998</v>
      </c>
      <c r="G6815" t="s">
        <v>977</v>
      </c>
      <c r="H6815">
        <v>20</v>
      </c>
    </row>
    <row r="6816" spans="2:8" x14ac:dyDescent="0.3">
      <c r="B6816" t="s">
        <v>1565</v>
      </c>
      <c r="C6816" t="s">
        <v>1581</v>
      </c>
      <c r="D6816" t="s">
        <v>1583</v>
      </c>
      <c r="E6816" t="s">
        <v>975</v>
      </c>
      <c r="F6816" t="s">
        <v>998</v>
      </c>
      <c r="G6816" t="s">
        <v>987</v>
      </c>
      <c r="H6816">
        <v>13</v>
      </c>
    </row>
    <row r="6817" spans="2:8" x14ac:dyDescent="0.3">
      <c r="B6817" t="s">
        <v>1565</v>
      </c>
      <c r="C6817" t="s">
        <v>1581</v>
      </c>
      <c r="D6817" t="s">
        <v>1583</v>
      </c>
      <c r="E6817" t="s">
        <v>982</v>
      </c>
      <c r="F6817" t="s">
        <v>998</v>
      </c>
      <c r="G6817" t="s">
        <v>987</v>
      </c>
      <c r="H6817">
        <v>18</v>
      </c>
    </row>
    <row r="6818" spans="2:8" x14ac:dyDescent="0.3">
      <c r="B6818" t="s">
        <v>1565</v>
      </c>
      <c r="C6818" t="s">
        <v>1581</v>
      </c>
      <c r="D6818" t="s">
        <v>1583</v>
      </c>
      <c r="E6818" t="s">
        <v>975</v>
      </c>
      <c r="F6818" t="s">
        <v>998</v>
      </c>
      <c r="G6818" t="s">
        <v>995</v>
      </c>
      <c r="H6818">
        <v>76</v>
      </c>
    </row>
    <row r="6819" spans="2:8" x14ac:dyDescent="0.3">
      <c r="B6819" t="s">
        <v>1565</v>
      </c>
      <c r="C6819" t="s">
        <v>1581</v>
      </c>
      <c r="D6819" t="s">
        <v>1583</v>
      </c>
      <c r="E6819" t="s">
        <v>982</v>
      </c>
      <c r="F6819" t="s">
        <v>998</v>
      </c>
      <c r="G6819" t="s">
        <v>995</v>
      </c>
      <c r="H6819">
        <v>86</v>
      </c>
    </row>
    <row r="6820" spans="2:8" x14ac:dyDescent="0.3">
      <c r="B6820" t="s">
        <v>1565</v>
      </c>
      <c r="C6820" t="s">
        <v>1581</v>
      </c>
      <c r="D6820" t="s">
        <v>1584</v>
      </c>
      <c r="E6820" t="s">
        <v>975</v>
      </c>
      <c r="F6820" t="s">
        <v>976</v>
      </c>
      <c r="G6820" t="s">
        <v>977</v>
      </c>
      <c r="H6820">
        <v>1483</v>
      </c>
    </row>
    <row r="6821" spans="2:8" x14ac:dyDescent="0.3">
      <c r="B6821" t="s">
        <v>1565</v>
      </c>
      <c r="C6821" t="s">
        <v>1581</v>
      </c>
      <c r="D6821" t="s">
        <v>1584</v>
      </c>
      <c r="E6821" t="s">
        <v>982</v>
      </c>
      <c r="F6821" t="s">
        <v>976</v>
      </c>
      <c r="G6821" t="s">
        <v>977</v>
      </c>
      <c r="H6821">
        <v>1450</v>
      </c>
    </row>
    <row r="6822" spans="2:8" x14ac:dyDescent="0.3">
      <c r="B6822" t="s">
        <v>1565</v>
      </c>
      <c r="C6822" t="s">
        <v>1581</v>
      </c>
      <c r="D6822" t="s">
        <v>1584</v>
      </c>
      <c r="E6822" t="s">
        <v>975</v>
      </c>
      <c r="F6822" t="s">
        <v>976</v>
      </c>
      <c r="G6822" t="s">
        <v>987</v>
      </c>
      <c r="H6822">
        <v>597</v>
      </c>
    </row>
    <row r="6823" spans="2:8" x14ac:dyDescent="0.3">
      <c r="B6823" t="s">
        <v>1565</v>
      </c>
      <c r="C6823" t="s">
        <v>1581</v>
      </c>
      <c r="D6823" t="s">
        <v>1584</v>
      </c>
      <c r="E6823" t="s">
        <v>982</v>
      </c>
      <c r="F6823" t="s">
        <v>976</v>
      </c>
      <c r="G6823" t="s">
        <v>987</v>
      </c>
      <c r="H6823">
        <v>648</v>
      </c>
    </row>
    <row r="6824" spans="2:8" x14ac:dyDescent="0.3">
      <c r="B6824" t="s">
        <v>1565</v>
      </c>
      <c r="C6824" t="s">
        <v>1581</v>
      </c>
      <c r="D6824" t="s">
        <v>1584</v>
      </c>
      <c r="E6824" t="s">
        <v>975</v>
      </c>
      <c r="F6824" t="s">
        <v>976</v>
      </c>
      <c r="G6824" t="s">
        <v>995</v>
      </c>
      <c r="H6824">
        <v>5233</v>
      </c>
    </row>
    <row r="6825" spans="2:8" x14ac:dyDescent="0.3">
      <c r="B6825" t="s">
        <v>1565</v>
      </c>
      <c r="C6825" t="s">
        <v>1581</v>
      </c>
      <c r="D6825" t="s">
        <v>1584</v>
      </c>
      <c r="E6825" t="s">
        <v>982</v>
      </c>
      <c r="F6825" t="s">
        <v>976</v>
      </c>
      <c r="G6825" t="s">
        <v>995</v>
      </c>
      <c r="H6825">
        <v>5505</v>
      </c>
    </row>
    <row r="6826" spans="2:8" x14ac:dyDescent="0.3">
      <c r="B6826" t="s">
        <v>1565</v>
      </c>
      <c r="C6826" t="s">
        <v>1581</v>
      </c>
      <c r="D6826" t="s">
        <v>1584</v>
      </c>
      <c r="E6826" t="s">
        <v>975</v>
      </c>
      <c r="F6826" t="s">
        <v>998</v>
      </c>
      <c r="G6826" t="s">
        <v>977</v>
      </c>
      <c r="H6826">
        <v>14</v>
      </c>
    </row>
    <row r="6827" spans="2:8" x14ac:dyDescent="0.3">
      <c r="B6827" t="s">
        <v>1565</v>
      </c>
      <c r="C6827" t="s">
        <v>1581</v>
      </c>
      <c r="D6827" t="s">
        <v>1584</v>
      </c>
      <c r="E6827" t="s">
        <v>982</v>
      </c>
      <c r="F6827" t="s">
        <v>998</v>
      </c>
      <c r="G6827" t="s">
        <v>977</v>
      </c>
      <c r="H6827">
        <v>18</v>
      </c>
    </row>
    <row r="6828" spans="2:8" x14ac:dyDescent="0.3">
      <c r="B6828" t="s">
        <v>1565</v>
      </c>
      <c r="C6828" t="s">
        <v>1581</v>
      </c>
      <c r="D6828" t="s">
        <v>1584</v>
      </c>
      <c r="E6828" t="s">
        <v>975</v>
      </c>
      <c r="F6828" t="s">
        <v>998</v>
      </c>
      <c r="G6828" t="s">
        <v>987</v>
      </c>
      <c r="H6828">
        <v>9</v>
      </c>
    </row>
    <row r="6829" spans="2:8" x14ac:dyDescent="0.3">
      <c r="B6829" t="s">
        <v>1565</v>
      </c>
      <c r="C6829" t="s">
        <v>1581</v>
      </c>
      <c r="D6829" t="s">
        <v>1584</v>
      </c>
      <c r="E6829" t="s">
        <v>982</v>
      </c>
      <c r="F6829" t="s">
        <v>998</v>
      </c>
      <c r="G6829" t="s">
        <v>987</v>
      </c>
      <c r="H6829">
        <v>11</v>
      </c>
    </row>
    <row r="6830" spans="2:8" x14ac:dyDescent="0.3">
      <c r="B6830" t="s">
        <v>1565</v>
      </c>
      <c r="C6830" t="s">
        <v>1581</v>
      </c>
      <c r="D6830" t="s">
        <v>1584</v>
      </c>
      <c r="E6830" t="s">
        <v>975</v>
      </c>
      <c r="F6830" t="s">
        <v>998</v>
      </c>
      <c r="G6830" t="s">
        <v>995</v>
      </c>
      <c r="H6830">
        <v>157</v>
      </c>
    </row>
    <row r="6831" spans="2:8" x14ac:dyDescent="0.3">
      <c r="B6831" t="s">
        <v>1565</v>
      </c>
      <c r="C6831" t="s">
        <v>1581</v>
      </c>
      <c r="D6831" t="s">
        <v>1584</v>
      </c>
      <c r="E6831" t="s">
        <v>982</v>
      </c>
      <c r="F6831" t="s">
        <v>998</v>
      </c>
      <c r="G6831" t="s">
        <v>995</v>
      </c>
      <c r="H6831">
        <v>150</v>
      </c>
    </row>
    <row r="6832" spans="2:8" x14ac:dyDescent="0.3">
      <c r="B6832" t="s">
        <v>1565</v>
      </c>
      <c r="C6832" t="s">
        <v>1581</v>
      </c>
      <c r="D6832" t="s">
        <v>1585</v>
      </c>
      <c r="E6832" t="s">
        <v>975</v>
      </c>
      <c r="F6832" t="s">
        <v>976</v>
      </c>
      <c r="G6832" t="s">
        <v>977</v>
      </c>
      <c r="H6832">
        <v>747</v>
      </c>
    </row>
    <row r="6833" spans="2:8" x14ac:dyDescent="0.3">
      <c r="B6833" t="s">
        <v>1565</v>
      </c>
      <c r="C6833" t="s">
        <v>1581</v>
      </c>
      <c r="D6833" t="s">
        <v>1585</v>
      </c>
      <c r="E6833" t="s">
        <v>982</v>
      </c>
      <c r="F6833" t="s">
        <v>976</v>
      </c>
      <c r="G6833" t="s">
        <v>977</v>
      </c>
      <c r="H6833">
        <v>755</v>
      </c>
    </row>
    <row r="6834" spans="2:8" x14ac:dyDescent="0.3">
      <c r="B6834" t="s">
        <v>1565</v>
      </c>
      <c r="C6834" t="s">
        <v>1581</v>
      </c>
      <c r="D6834" t="s">
        <v>1585</v>
      </c>
      <c r="E6834" t="s">
        <v>975</v>
      </c>
      <c r="F6834" t="s">
        <v>976</v>
      </c>
      <c r="G6834" t="s">
        <v>987</v>
      </c>
      <c r="H6834">
        <v>322</v>
      </c>
    </row>
    <row r="6835" spans="2:8" x14ac:dyDescent="0.3">
      <c r="B6835" t="s">
        <v>1565</v>
      </c>
      <c r="C6835" t="s">
        <v>1581</v>
      </c>
      <c r="D6835" t="s">
        <v>1585</v>
      </c>
      <c r="E6835" t="s">
        <v>982</v>
      </c>
      <c r="F6835" t="s">
        <v>976</v>
      </c>
      <c r="G6835" t="s">
        <v>987</v>
      </c>
      <c r="H6835">
        <v>354</v>
      </c>
    </row>
    <row r="6836" spans="2:8" x14ac:dyDescent="0.3">
      <c r="B6836" t="s">
        <v>1565</v>
      </c>
      <c r="C6836" t="s">
        <v>1581</v>
      </c>
      <c r="D6836" t="s">
        <v>1585</v>
      </c>
      <c r="E6836" t="s">
        <v>975</v>
      </c>
      <c r="F6836" t="s">
        <v>976</v>
      </c>
      <c r="G6836" t="s">
        <v>995</v>
      </c>
      <c r="H6836">
        <v>2623</v>
      </c>
    </row>
    <row r="6837" spans="2:8" x14ac:dyDescent="0.3">
      <c r="B6837" t="s">
        <v>1565</v>
      </c>
      <c r="C6837" t="s">
        <v>1581</v>
      </c>
      <c r="D6837" t="s">
        <v>1585</v>
      </c>
      <c r="E6837" t="s">
        <v>982</v>
      </c>
      <c r="F6837" t="s">
        <v>976</v>
      </c>
      <c r="G6837" t="s">
        <v>995</v>
      </c>
      <c r="H6837">
        <v>2784</v>
      </c>
    </row>
    <row r="6838" spans="2:8" x14ac:dyDescent="0.3">
      <c r="B6838" t="s">
        <v>1565</v>
      </c>
      <c r="C6838" t="s">
        <v>1581</v>
      </c>
      <c r="D6838" t="s">
        <v>1585</v>
      </c>
      <c r="E6838" t="s">
        <v>975</v>
      </c>
      <c r="F6838" t="s">
        <v>998</v>
      </c>
      <c r="G6838" t="s">
        <v>977</v>
      </c>
      <c r="H6838">
        <v>5</v>
      </c>
    </row>
    <row r="6839" spans="2:8" x14ac:dyDescent="0.3">
      <c r="B6839" t="s">
        <v>1565</v>
      </c>
      <c r="C6839" t="s">
        <v>1581</v>
      </c>
      <c r="D6839" t="s">
        <v>1585</v>
      </c>
      <c r="E6839" t="s">
        <v>982</v>
      </c>
      <c r="F6839" t="s">
        <v>998</v>
      </c>
      <c r="G6839" t="s">
        <v>977</v>
      </c>
      <c r="H6839">
        <v>9</v>
      </c>
    </row>
    <row r="6840" spans="2:8" x14ac:dyDescent="0.3">
      <c r="B6840" t="s">
        <v>1565</v>
      </c>
      <c r="C6840" t="s">
        <v>1581</v>
      </c>
      <c r="D6840" t="s">
        <v>1585</v>
      </c>
      <c r="E6840" t="s">
        <v>975</v>
      </c>
      <c r="F6840" t="s">
        <v>998</v>
      </c>
      <c r="G6840" t="s">
        <v>987</v>
      </c>
      <c r="H6840">
        <v>4</v>
      </c>
    </row>
    <row r="6841" spans="2:8" x14ac:dyDescent="0.3">
      <c r="B6841" t="s">
        <v>1565</v>
      </c>
      <c r="C6841" t="s">
        <v>1581</v>
      </c>
      <c r="D6841" t="s">
        <v>1585</v>
      </c>
      <c r="E6841" t="s">
        <v>982</v>
      </c>
      <c r="F6841" t="s">
        <v>998</v>
      </c>
      <c r="G6841" t="s">
        <v>987</v>
      </c>
      <c r="H6841">
        <v>3</v>
      </c>
    </row>
    <row r="6842" spans="2:8" x14ac:dyDescent="0.3">
      <c r="B6842" t="s">
        <v>1565</v>
      </c>
      <c r="C6842" t="s">
        <v>1581</v>
      </c>
      <c r="D6842" t="s">
        <v>1585</v>
      </c>
      <c r="E6842" t="s">
        <v>975</v>
      </c>
      <c r="F6842" t="s">
        <v>998</v>
      </c>
      <c r="G6842" t="s">
        <v>995</v>
      </c>
      <c r="H6842">
        <v>120</v>
      </c>
    </row>
    <row r="6843" spans="2:8" x14ac:dyDescent="0.3">
      <c r="B6843" t="s">
        <v>1565</v>
      </c>
      <c r="C6843" t="s">
        <v>1581</v>
      </c>
      <c r="D6843" t="s">
        <v>1585</v>
      </c>
      <c r="E6843" t="s">
        <v>982</v>
      </c>
      <c r="F6843" t="s">
        <v>998</v>
      </c>
      <c r="G6843" t="s">
        <v>995</v>
      </c>
      <c r="H6843">
        <v>92</v>
      </c>
    </row>
    <row r="6844" spans="2:8" x14ac:dyDescent="0.3">
      <c r="B6844" t="s">
        <v>1565</v>
      </c>
      <c r="C6844" t="s">
        <v>1581</v>
      </c>
      <c r="D6844" t="s">
        <v>1586</v>
      </c>
      <c r="E6844" t="s">
        <v>975</v>
      </c>
      <c r="F6844" t="s">
        <v>976</v>
      </c>
      <c r="G6844" t="s">
        <v>977</v>
      </c>
      <c r="H6844">
        <v>962</v>
      </c>
    </row>
    <row r="6845" spans="2:8" x14ac:dyDescent="0.3">
      <c r="B6845" t="s">
        <v>1565</v>
      </c>
      <c r="C6845" t="s">
        <v>1581</v>
      </c>
      <c r="D6845" t="s">
        <v>1586</v>
      </c>
      <c r="E6845" t="s">
        <v>982</v>
      </c>
      <c r="F6845" t="s">
        <v>976</v>
      </c>
      <c r="G6845" t="s">
        <v>977</v>
      </c>
      <c r="H6845">
        <v>896</v>
      </c>
    </row>
    <row r="6846" spans="2:8" x14ac:dyDescent="0.3">
      <c r="B6846" t="s">
        <v>1565</v>
      </c>
      <c r="C6846" t="s">
        <v>1581</v>
      </c>
      <c r="D6846" t="s">
        <v>1586</v>
      </c>
      <c r="E6846" t="s">
        <v>975</v>
      </c>
      <c r="F6846" t="s">
        <v>976</v>
      </c>
      <c r="G6846" t="s">
        <v>987</v>
      </c>
      <c r="H6846">
        <v>420</v>
      </c>
    </row>
    <row r="6847" spans="2:8" x14ac:dyDescent="0.3">
      <c r="B6847" t="s">
        <v>1565</v>
      </c>
      <c r="C6847" t="s">
        <v>1581</v>
      </c>
      <c r="D6847" t="s">
        <v>1586</v>
      </c>
      <c r="E6847" t="s">
        <v>982</v>
      </c>
      <c r="F6847" t="s">
        <v>976</v>
      </c>
      <c r="G6847" t="s">
        <v>987</v>
      </c>
      <c r="H6847">
        <v>444</v>
      </c>
    </row>
    <row r="6848" spans="2:8" x14ac:dyDescent="0.3">
      <c r="B6848" t="s">
        <v>1565</v>
      </c>
      <c r="C6848" t="s">
        <v>1581</v>
      </c>
      <c r="D6848" t="s">
        <v>1586</v>
      </c>
      <c r="E6848" t="s">
        <v>975</v>
      </c>
      <c r="F6848" t="s">
        <v>976</v>
      </c>
      <c r="G6848" t="s">
        <v>995</v>
      </c>
      <c r="H6848">
        <v>3417</v>
      </c>
    </row>
    <row r="6849" spans="2:8" x14ac:dyDescent="0.3">
      <c r="B6849" t="s">
        <v>1565</v>
      </c>
      <c r="C6849" t="s">
        <v>1581</v>
      </c>
      <c r="D6849" t="s">
        <v>1586</v>
      </c>
      <c r="E6849" t="s">
        <v>982</v>
      </c>
      <c r="F6849" t="s">
        <v>976</v>
      </c>
      <c r="G6849" t="s">
        <v>995</v>
      </c>
      <c r="H6849">
        <v>3409</v>
      </c>
    </row>
    <row r="6850" spans="2:8" x14ac:dyDescent="0.3">
      <c r="B6850" t="s">
        <v>1565</v>
      </c>
      <c r="C6850" t="s">
        <v>1581</v>
      </c>
      <c r="D6850" t="s">
        <v>1586</v>
      </c>
      <c r="E6850" t="s">
        <v>975</v>
      </c>
      <c r="F6850" t="s">
        <v>998</v>
      </c>
      <c r="G6850" t="s">
        <v>977</v>
      </c>
      <c r="H6850">
        <v>12</v>
      </c>
    </row>
    <row r="6851" spans="2:8" x14ac:dyDescent="0.3">
      <c r="B6851" t="s">
        <v>1565</v>
      </c>
      <c r="C6851" t="s">
        <v>1581</v>
      </c>
      <c r="D6851" t="s">
        <v>1586</v>
      </c>
      <c r="E6851" t="s">
        <v>982</v>
      </c>
      <c r="F6851" t="s">
        <v>998</v>
      </c>
      <c r="G6851" t="s">
        <v>977</v>
      </c>
      <c r="H6851">
        <v>8</v>
      </c>
    </row>
    <row r="6852" spans="2:8" x14ac:dyDescent="0.3">
      <c r="B6852" t="s">
        <v>1565</v>
      </c>
      <c r="C6852" t="s">
        <v>1581</v>
      </c>
      <c r="D6852" t="s">
        <v>1586</v>
      </c>
      <c r="E6852" t="s">
        <v>975</v>
      </c>
      <c r="F6852" t="s">
        <v>998</v>
      </c>
      <c r="G6852" t="s">
        <v>987</v>
      </c>
      <c r="H6852">
        <v>4</v>
      </c>
    </row>
    <row r="6853" spans="2:8" x14ac:dyDescent="0.3">
      <c r="B6853" t="s">
        <v>1565</v>
      </c>
      <c r="C6853" t="s">
        <v>1581</v>
      </c>
      <c r="D6853" t="s">
        <v>1586</v>
      </c>
      <c r="E6853" t="s">
        <v>982</v>
      </c>
      <c r="F6853" t="s">
        <v>998</v>
      </c>
      <c r="G6853" t="s">
        <v>987</v>
      </c>
      <c r="H6853">
        <v>6</v>
      </c>
    </row>
    <row r="6854" spans="2:8" x14ac:dyDescent="0.3">
      <c r="B6854" t="s">
        <v>1565</v>
      </c>
      <c r="C6854" t="s">
        <v>1581</v>
      </c>
      <c r="D6854" t="s">
        <v>1586</v>
      </c>
      <c r="E6854" t="s">
        <v>975</v>
      </c>
      <c r="F6854" t="s">
        <v>998</v>
      </c>
      <c r="G6854" t="s">
        <v>995</v>
      </c>
      <c r="H6854">
        <v>190</v>
      </c>
    </row>
    <row r="6855" spans="2:8" x14ac:dyDescent="0.3">
      <c r="B6855" t="s">
        <v>1565</v>
      </c>
      <c r="C6855" t="s">
        <v>1581</v>
      </c>
      <c r="D6855" t="s">
        <v>1586</v>
      </c>
      <c r="E6855" t="s">
        <v>982</v>
      </c>
      <c r="F6855" t="s">
        <v>998</v>
      </c>
      <c r="G6855" t="s">
        <v>995</v>
      </c>
      <c r="H6855">
        <v>136</v>
      </c>
    </row>
    <row r="6856" spans="2:8" x14ac:dyDescent="0.3">
      <c r="B6856" t="s">
        <v>1565</v>
      </c>
      <c r="C6856" t="s">
        <v>1581</v>
      </c>
      <c r="D6856" t="s">
        <v>1587</v>
      </c>
      <c r="E6856" t="s">
        <v>975</v>
      </c>
      <c r="F6856" t="s">
        <v>976</v>
      </c>
      <c r="G6856" t="s">
        <v>977</v>
      </c>
      <c r="H6856">
        <v>726</v>
      </c>
    </row>
    <row r="6857" spans="2:8" x14ac:dyDescent="0.3">
      <c r="B6857" t="s">
        <v>1565</v>
      </c>
      <c r="C6857" t="s">
        <v>1581</v>
      </c>
      <c r="D6857" t="s">
        <v>1587</v>
      </c>
      <c r="E6857" t="s">
        <v>982</v>
      </c>
      <c r="F6857" t="s">
        <v>976</v>
      </c>
      <c r="G6857" t="s">
        <v>977</v>
      </c>
      <c r="H6857">
        <v>637</v>
      </c>
    </row>
    <row r="6858" spans="2:8" x14ac:dyDescent="0.3">
      <c r="B6858" t="s">
        <v>1565</v>
      </c>
      <c r="C6858" t="s">
        <v>1581</v>
      </c>
      <c r="D6858" t="s">
        <v>1587</v>
      </c>
      <c r="E6858" t="s">
        <v>975</v>
      </c>
      <c r="F6858" t="s">
        <v>976</v>
      </c>
      <c r="G6858" t="s">
        <v>987</v>
      </c>
      <c r="H6858">
        <v>296</v>
      </c>
    </row>
    <row r="6859" spans="2:8" x14ac:dyDescent="0.3">
      <c r="B6859" t="s">
        <v>1565</v>
      </c>
      <c r="C6859" t="s">
        <v>1581</v>
      </c>
      <c r="D6859" t="s">
        <v>1587</v>
      </c>
      <c r="E6859" t="s">
        <v>982</v>
      </c>
      <c r="F6859" t="s">
        <v>976</v>
      </c>
      <c r="G6859" t="s">
        <v>987</v>
      </c>
      <c r="H6859">
        <v>330</v>
      </c>
    </row>
    <row r="6860" spans="2:8" x14ac:dyDescent="0.3">
      <c r="B6860" t="s">
        <v>1565</v>
      </c>
      <c r="C6860" t="s">
        <v>1581</v>
      </c>
      <c r="D6860" t="s">
        <v>1587</v>
      </c>
      <c r="E6860" t="s">
        <v>975</v>
      </c>
      <c r="F6860" t="s">
        <v>976</v>
      </c>
      <c r="G6860" t="s">
        <v>995</v>
      </c>
      <c r="H6860">
        <v>2253</v>
      </c>
    </row>
    <row r="6861" spans="2:8" x14ac:dyDescent="0.3">
      <c r="B6861" t="s">
        <v>1565</v>
      </c>
      <c r="C6861" t="s">
        <v>1581</v>
      </c>
      <c r="D6861" t="s">
        <v>1587</v>
      </c>
      <c r="E6861" t="s">
        <v>982</v>
      </c>
      <c r="F6861" t="s">
        <v>976</v>
      </c>
      <c r="G6861" t="s">
        <v>995</v>
      </c>
      <c r="H6861">
        <v>2363</v>
      </c>
    </row>
    <row r="6862" spans="2:8" x14ac:dyDescent="0.3">
      <c r="B6862" t="s">
        <v>1565</v>
      </c>
      <c r="C6862" t="s">
        <v>1581</v>
      </c>
      <c r="D6862" t="s">
        <v>1587</v>
      </c>
      <c r="E6862" t="s">
        <v>975</v>
      </c>
      <c r="F6862" t="s">
        <v>998</v>
      </c>
      <c r="G6862" t="s">
        <v>977</v>
      </c>
      <c r="H6862">
        <v>4</v>
      </c>
    </row>
    <row r="6863" spans="2:8" x14ac:dyDescent="0.3">
      <c r="B6863" t="s">
        <v>1565</v>
      </c>
      <c r="C6863" t="s">
        <v>1581</v>
      </c>
      <c r="D6863" t="s">
        <v>1587</v>
      </c>
      <c r="E6863" t="s">
        <v>982</v>
      </c>
      <c r="F6863" t="s">
        <v>998</v>
      </c>
      <c r="G6863" t="s">
        <v>977</v>
      </c>
      <c r="H6863">
        <v>7</v>
      </c>
    </row>
    <row r="6864" spans="2:8" x14ac:dyDescent="0.3">
      <c r="B6864" t="s">
        <v>1565</v>
      </c>
      <c r="C6864" t="s">
        <v>1581</v>
      </c>
      <c r="D6864" t="s">
        <v>1587</v>
      </c>
      <c r="E6864" t="s">
        <v>975</v>
      </c>
      <c r="F6864" t="s">
        <v>998</v>
      </c>
      <c r="G6864" t="s">
        <v>987</v>
      </c>
      <c r="H6864">
        <v>2</v>
      </c>
    </row>
    <row r="6865" spans="2:8" x14ac:dyDescent="0.3">
      <c r="B6865" t="s">
        <v>1565</v>
      </c>
      <c r="C6865" t="s">
        <v>1581</v>
      </c>
      <c r="D6865" t="s">
        <v>1587</v>
      </c>
      <c r="E6865" t="s">
        <v>982</v>
      </c>
      <c r="F6865" t="s">
        <v>998</v>
      </c>
      <c r="G6865" t="s">
        <v>987</v>
      </c>
      <c r="H6865">
        <v>0</v>
      </c>
    </row>
    <row r="6866" spans="2:8" x14ac:dyDescent="0.3">
      <c r="B6866" t="s">
        <v>1565</v>
      </c>
      <c r="C6866" t="s">
        <v>1581</v>
      </c>
      <c r="D6866" t="s">
        <v>1587</v>
      </c>
      <c r="E6866" t="s">
        <v>975</v>
      </c>
      <c r="F6866" t="s">
        <v>998</v>
      </c>
      <c r="G6866" t="s">
        <v>995</v>
      </c>
      <c r="H6866">
        <v>81</v>
      </c>
    </row>
    <row r="6867" spans="2:8" x14ac:dyDescent="0.3">
      <c r="B6867" t="s">
        <v>1565</v>
      </c>
      <c r="C6867" t="s">
        <v>1581</v>
      </c>
      <c r="D6867" t="s">
        <v>1587</v>
      </c>
      <c r="E6867" t="s">
        <v>982</v>
      </c>
      <c r="F6867" t="s">
        <v>998</v>
      </c>
      <c r="G6867" t="s">
        <v>995</v>
      </c>
      <c r="H6867">
        <v>50</v>
      </c>
    </row>
    <row r="6868" spans="2:8" x14ac:dyDescent="0.3">
      <c r="B6868" t="s">
        <v>1565</v>
      </c>
      <c r="C6868" t="s">
        <v>1581</v>
      </c>
      <c r="D6868" t="s">
        <v>1588</v>
      </c>
      <c r="E6868" t="s">
        <v>975</v>
      </c>
      <c r="F6868" t="s">
        <v>976</v>
      </c>
      <c r="G6868" t="s">
        <v>977</v>
      </c>
      <c r="H6868">
        <v>1165</v>
      </c>
    </row>
    <row r="6869" spans="2:8" x14ac:dyDescent="0.3">
      <c r="B6869" t="s">
        <v>1565</v>
      </c>
      <c r="C6869" t="s">
        <v>1581</v>
      </c>
      <c r="D6869" t="s">
        <v>1588</v>
      </c>
      <c r="E6869" t="s">
        <v>982</v>
      </c>
      <c r="F6869" t="s">
        <v>976</v>
      </c>
      <c r="G6869" t="s">
        <v>977</v>
      </c>
      <c r="H6869">
        <v>1171</v>
      </c>
    </row>
    <row r="6870" spans="2:8" x14ac:dyDescent="0.3">
      <c r="B6870" t="s">
        <v>1565</v>
      </c>
      <c r="C6870" t="s">
        <v>1581</v>
      </c>
      <c r="D6870" t="s">
        <v>1588</v>
      </c>
      <c r="E6870" t="s">
        <v>975</v>
      </c>
      <c r="F6870" t="s">
        <v>976</v>
      </c>
      <c r="G6870" t="s">
        <v>987</v>
      </c>
      <c r="H6870">
        <v>518</v>
      </c>
    </row>
    <row r="6871" spans="2:8" x14ac:dyDescent="0.3">
      <c r="B6871" t="s">
        <v>1565</v>
      </c>
      <c r="C6871" t="s">
        <v>1581</v>
      </c>
      <c r="D6871" t="s">
        <v>1588</v>
      </c>
      <c r="E6871" t="s">
        <v>982</v>
      </c>
      <c r="F6871" t="s">
        <v>976</v>
      </c>
      <c r="G6871" t="s">
        <v>987</v>
      </c>
      <c r="H6871">
        <v>562</v>
      </c>
    </row>
    <row r="6872" spans="2:8" x14ac:dyDescent="0.3">
      <c r="B6872" t="s">
        <v>1565</v>
      </c>
      <c r="C6872" t="s">
        <v>1581</v>
      </c>
      <c r="D6872" t="s">
        <v>1588</v>
      </c>
      <c r="E6872" t="s">
        <v>975</v>
      </c>
      <c r="F6872" t="s">
        <v>976</v>
      </c>
      <c r="G6872" t="s">
        <v>995</v>
      </c>
      <c r="H6872">
        <v>4322</v>
      </c>
    </row>
    <row r="6873" spans="2:8" x14ac:dyDescent="0.3">
      <c r="B6873" t="s">
        <v>1565</v>
      </c>
      <c r="C6873" t="s">
        <v>1581</v>
      </c>
      <c r="D6873" t="s">
        <v>1588</v>
      </c>
      <c r="E6873" t="s">
        <v>982</v>
      </c>
      <c r="F6873" t="s">
        <v>976</v>
      </c>
      <c r="G6873" t="s">
        <v>995</v>
      </c>
      <c r="H6873">
        <v>4572</v>
      </c>
    </row>
    <row r="6874" spans="2:8" x14ac:dyDescent="0.3">
      <c r="B6874" t="s">
        <v>1565</v>
      </c>
      <c r="C6874" t="s">
        <v>1581</v>
      </c>
      <c r="D6874" t="s">
        <v>1588</v>
      </c>
      <c r="E6874" t="s">
        <v>975</v>
      </c>
      <c r="F6874" t="s">
        <v>998</v>
      </c>
      <c r="G6874" t="s">
        <v>977</v>
      </c>
      <c r="H6874">
        <v>16</v>
      </c>
    </row>
    <row r="6875" spans="2:8" x14ac:dyDescent="0.3">
      <c r="B6875" t="s">
        <v>1565</v>
      </c>
      <c r="C6875" t="s">
        <v>1581</v>
      </c>
      <c r="D6875" t="s">
        <v>1588</v>
      </c>
      <c r="E6875" t="s">
        <v>982</v>
      </c>
      <c r="F6875" t="s">
        <v>998</v>
      </c>
      <c r="G6875" t="s">
        <v>977</v>
      </c>
      <c r="H6875">
        <v>10</v>
      </c>
    </row>
    <row r="6876" spans="2:8" x14ac:dyDescent="0.3">
      <c r="B6876" t="s">
        <v>1565</v>
      </c>
      <c r="C6876" t="s">
        <v>1581</v>
      </c>
      <c r="D6876" t="s">
        <v>1588</v>
      </c>
      <c r="E6876" t="s">
        <v>975</v>
      </c>
      <c r="F6876" t="s">
        <v>998</v>
      </c>
      <c r="G6876" t="s">
        <v>987</v>
      </c>
      <c r="H6876">
        <v>5</v>
      </c>
    </row>
    <row r="6877" spans="2:8" x14ac:dyDescent="0.3">
      <c r="B6877" t="s">
        <v>1565</v>
      </c>
      <c r="C6877" t="s">
        <v>1581</v>
      </c>
      <c r="D6877" t="s">
        <v>1588</v>
      </c>
      <c r="E6877" t="s">
        <v>982</v>
      </c>
      <c r="F6877" t="s">
        <v>998</v>
      </c>
      <c r="G6877" t="s">
        <v>987</v>
      </c>
      <c r="H6877">
        <v>8</v>
      </c>
    </row>
    <row r="6878" spans="2:8" x14ac:dyDescent="0.3">
      <c r="B6878" t="s">
        <v>1565</v>
      </c>
      <c r="C6878" t="s">
        <v>1581</v>
      </c>
      <c r="D6878" t="s">
        <v>1588</v>
      </c>
      <c r="E6878" t="s">
        <v>975</v>
      </c>
      <c r="F6878" t="s">
        <v>998</v>
      </c>
      <c r="G6878" t="s">
        <v>995</v>
      </c>
      <c r="H6878">
        <v>213</v>
      </c>
    </row>
    <row r="6879" spans="2:8" x14ac:dyDescent="0.3">
      <c r="B6879" t="s">
        <v>1565</v>
      </c>
      <c r="C6879" t="s">
        <v>1581</v>
      </c>
      <c r="D6879" t="s">
        <v>1588</v>
      </c>
      <c r="E6879" t="s">
        <v>982</v>
      </c>
      <c r="F6879" t="s">
        <v>998</v>
      </c>
      <c r="G6879" t="s">
        <v>995</v>
      </c>
      <c r="H6879">
        <v>149</v>
      </c>
    </row>
    <row r="6880" spans="2:8" x14ac:dyDescent="0.3">
      <c r="B6880" t="s">
        <v>1565</v>
      </c>
      <c r="C6880" t="s">
        <v>1581</v>
      </c>
      <c r="D6880" t="s">
        <v>1581</v>
      </c>
      <c r="E6880" t="s">
        <v>975</v>
      </c>
      <c r="F6880" t="s">
        <v>976</v>
      </c>
      <c r="G6880" t="s">
        <v>977</v>
      </c>
      <c r="H6880">
        <v>8515</v>
      </c>
    </row>
    <row r="6881" spans="2:8" x14ac:dyDescent="0.3">
      <c r="B6881" t="s">
        <v>1565</v>
      </c>
      <c r="C6881" t="s">
        <v>1581</v>
      </c>
      <c r="D6881" t="s">
        <v>1581</v>
      </c>
      <c r="E6881" t="s">
        <v>982</v>
      </c>
      <c r="F6881" t="s">
        <v>976</v>
      </c>
      <c r="G6881" t="s">
        <v>977</v>
      </c>
      <c r="H6881">
        <v>8142</v>
      </c>
    </row>
    <row r="6882" spans="2:8" x14ac:dyDescent="0.3">
      <c r="B6882" t="s">
        <v>1565</v>
      </c>
      <c r="C6882" t="s">
        <v>1581</v>
      </c>
      <c r="D6882" t="s">
        <v>1581</v>
      </c>
      <c r="E6882" t="s">
        <v>975</v>
      </c>
      <c r="F6882" t="s">
        <v>976</v>
      </c>
      <c r="G6882" t="s">
        <v>987</v>
      </c>
      <c r="H6882">
        <v>4185</v>
      </c>
    </row>
    <row r="6883" spans="2:8" x14ac:dyDescent="0.3">
      <c r="B6883" t="s">
        <v>1565</v>
      </c>
      <c r="C6883" t="s">
        <v>1581</v>
      </c>
      <c r="D6883" t="s">
        <v>1581</v>
      </c>
      <c r="E6883" t="s">
        <v>982</v>
      </c>
      <c r="F6883" t="s">
        <v>976</v>
      </c>
      <c r="G6883" t="s">
        <v>987</v>
      </c>
      <c r="H6883">
        <v>4295</v>
      </c>
    </row>
    <row r="6884" spans="2:8" x14ac:dyDescent="0.3">
      <c r="B6884" t="s">
        <v>1565</v>
      </c>
      <c r="C6884" t="s">
        <v>1581</v>
      </c>
      <c r="D6884" t="s">
        <v>1581</v>
      </c>
      <c r="E6884" t="s">
        <v>975</v>
      </c>
      <c r="F6884" t="s">
        <v>976</v>
      </c>
      <c r="G6884" t="s">
        <v>995</v>
      </c>
      <c r="H6884">
        <v>36278</v>
      </c>
    </row>
    <row r="6885" spans="2:8" x14ac:dyDescent="0.3">
      <c r="B6885" t="s">
        <v>1565</v>
      </c>
      <c r="C6885" t="s">
        <v>1581</v>
      </c>
      <c r="D6885" t="s">
        <v>1581</v>
      </c>
      <c r="E6885" t="s">
        <v>982</v>
      </c>
      <c r="F6885" t="s">
        <v>976</v>
      </c>
      <c r="G6885" t="s">
        <v>995</v>
      </c>
      <c r="H6885">
        <v>40845</v>
      </c>
    </row>
    <row r="6886" spans="2:8" x14ac:dyDescent="0.3">
      <c r="B6886" t="s">
        <v>1565</v>
      </c>
      <c r="C6886" t="s">
        <v>1581</v>
      </c>
      <c r="D6886" t="s">
        <v>1581</v>
      </c>
      <c r="E6886" t="s">
        <v>975</v>
      </c>
      <c r="F6886" t="s">
        <v>998</v>
      </c>
      <c r="G6886" t="s">
        <v>977</v>
      </c>
      <c r="H6886">
        <v>422</v>
      </c>
    </row>
    <row r="6887" spans="2:8" x14ac:dyDescent="0.3">
      <c r="B6887" t="s">
        <v>1565</v>
      </c>
      <c r="C6887" t="s">
        <v>1581</v>
      </c>
      <c r="D6887" t="s">
        <v>1581</v>
      </c>
      <c r="E6887" t="s">
        <v>982</v>
      </c>
      <c r="F6887" t="s">
        <v>998</v>
      </c>
      <c r="G6887" t="s">
        <v>977</v>
      </c>
      <c r="H6887">
        <v>434</v>
      </c>
    </row>
    <row r="6888" spans="2:8" x14ac:dyDescent="0.3">
      <c r="B6888" t="s">
        <v>1565</v>
      </c>
      <c r="C6888" t="s">
        <v>1581</v>
      </c>
      <c r="D6888" t="s">
        <v>1581</v>
      </c>
      <c r="E6888" t="s">
        <v>975</v>
      </c>
      <c r="F6888" t="s">
        <v>998</v>
      </c>
      <c r="G6888" t="s">
        <v>987</v>
      </c>
      <c r="H6888">
        <v>246</v>
      </c>
    </row>
    <row r="6889" spans="2:8" x14ac:dyDescent="0.3">
      <c r="B6889" t="s">
        <v>1565</v>
      </c>
      <c r="C6889" t="s">
        <v>1581</v>
      </c>
      <c r="D6889" t="s">
        <v>1581</v>
      </c>
      <c r="E6889" t="s">
        <v>982</v>
      </c>
      <c r="F6889" t="s">
        <v>998</v>
      </c>
      <c r="G6889" t="s">
        <v>987</v>
      </c>
      <c r="H6889">
        <v>293</v>
      </c>
    </row>
    <row r="6890" spans="2:8" x14ac:dyDescent="0.3">
      <c r="B6890" t="s">
        <v>1565</v>
      </c>
      <c r="C6890" t="s">
        <v>1581</v>
      </c>
      <c r="D6890" t="s">
        <v>1581</v>
      </c>
      <c r="E6890" t="s">
        <v>975</v>
      </c>
      <c r="F6890" t="s">
        <v>998</v>
      </c>
      <c r="G6890" t="s">
        <v>995</v>
      </c>
      <c r="H6890">
        <v>3373</v>
      </c>
    </row>
    <row r="6891" spans="2:8" x14ac:dyDescent="0.3">
      <c r="B6891" t="s">
        <v>1565</v>
      </c>
      <c r="C6891" t="s">
        <v>1581</v>
      </c>
      <c r="D6891" t="s">
        <v>1581</v>
      </c>
      <c r="E6891" t="s">
        <v>982</v>
      </c>
      <c r="F6891" t="s">
        <v>998</v>
      </c>
      <c r="G6891" t="s">
        <v>995</v>
      </c>
      <c r="H6891">
        <v>3147</v>
      </c>
    </row>
    <row r="6892" spans="2:8" x14ac:dyDescent="0.3">
      <c r="B6892" t="s">
        <v>1565</v>
      </c>
      <c r="C6892" t="s">
        <v>1581</v>
      </c>
      <c r="D6892" t="s">
        <v>1589</v>
      </c>
      <c r="E6892" t="s">
        <v>975</v>
      </c>
      <c r="F6892" t="s">
        <v>976</v>
      </c>
      <c r="G6892" t="s">
        <v>977</v>
      </c>
      <c r="H6892">
        <v>470</v>
      </c>
    </row>
    <row r="6893" spans="2:8" x14ac:dyDescent="0.3">
      <c r="B6893" t="s">
        <v>1565</v>
      </c>
      <c r="C6893" t="s">
        <v>1581</v>
      </c>
      <c r="D6893" t="s">
        <v>1589</v>
      </c>
      <c r="E6893" t="s">
        <v>982</v>
      </c>
      <c r="F6893" t="s">
        <v>976</v>
      </c>
      <c r="G6893" t="s">
        <v>977</v>
      </c>
      <c r="H6893">
        <v>484</v>
      </c>
    </row>
    <row r="6894" spans="2:8" x14ac:dyDescent="0.3">
      <c r="B6894" t="s">
        <v>1565</v>
      </c>
      <c r="C6894" t="s">
        <v>1581</v>
      </c>
      <c r="D6894" t="s">
        <v>1589</v>
      </c>
      <c r="E6894" t="s">
        <v>975</v>
      </c>
      <c r="F6894" t="s">
        <v>976</v>
      </c>
      <c r="G6894" t="s">
        <v>987</v>
      </c>
      <c r="H6894">
        <v>196</v>
      </c>
    </row>
    <row r="6895" spans="2:8" x14ac:dyDescent="0.3">
      <c r="B6895" t="s">
        <v>1565</v>
      </c>
      <c r="C6895" t="s">
        <v>1581</v>
      </c>
      <c r="D6895" t="s">
        <v>1589</v>
      </c>
      <c r="E6895" t="s">
        <v>982</v>
      </c>
      <c r="F6895" t="s">
        <v>976</v>
      </c>
      <c r="G6895" t="s">
        <v>987</v>
      </c>
      <c r="H6895">
        <v>202</v>
      </c>
    </row>
    <row r="6896" spans="2:8" x14ac:dyDescent="0.3">
      <c r="B6896" t="s">
        <v>1565</v>
      </c>
      <c r="C6896" t="s">
        <v>1581</v>
      </c>
      <c r="D6896" t="s">
        <v>1589</v>
      </c>
      <c r="E6896" t="s">
        <v>975</v>
      </c>
      <c r="F6896" t="s">
        <v>976</v>
      </c>
      <c r="G6896" t="s">
        <v>995</v>
      </c>
      <c r="H6896">
        <v>1606</v>
      </c>
    </row>
    <row r="6897" spans="2:8" x14ac:dyDescent="0.3">
      <c r="B6897" t="s">
        <v>1565</v>
      </c>
      <c r="C6897" t="s">
        <v>1581</v>
      </c>
      <c r="D6897" t="s">
        <v>1589</v>
      </c>
      <c r="E6897" t="s">
        <v>982</v>
      </c>
      <c r="F6897" t="s">
        <v>976</v>
      </c>
      <c r="G6897" t="s">
        <v>995</v>
      </c>
      <c r="H6897">
        <v>1638</v>
      </c>
    </row>
    <row r="6898" spans="2:8" x14ac:dyDescent="0.3">
      <c r="B6898" t="s">
        <v>1565</v>
      </c>
      <c r="C6898" t="s">
        <v>1581</v>
      </c>
      <c r="D6898" t="s">
        <v>1589</v>
      </c>
      <c r="E6898" t="s">
        <v>975</v>
      </c>
      <c r="F6898" t="s">
        <v>998</v>
      </c>
      <c r="G6898" t="s">
        <v>977</v>
      </c>
      <c r="H6898">
        <v>4</v>
      </c>
    </row>
    <row r="6899" spans="2:8" x14ac:dyDescent="0.3">
      <c r="B6899" t="s">
        <v>1565</v>
      </c>
      <c r="C6899" t="s">
        <v>1581</v>
      </c>
      <c r="D6899" t="s">
        <v>1589</v>
      </c>
      <c r="E6899" t="s">
        <v>982</v>
      </c>
      <c r="F6899" t="s">
        <v>998</v>
      </c>
      <c r="G6899" t="s">
        <v>977</v>
      </c>
      <c r="H6899">
        <v>2</v>
      </c>
    </row>
    <row r="6900" spans="2:8" x14ac:dyDescent="0.3">
      <c r="B6900" t="s">
        <v>1565</v>
      </c>
      <c r="C6900" t="s">
        <v>1581</v>
      </c>
      <c r="D6900" t="s">
        <v>1589</v>
      </c>
      <c r="E6900" t="s">
        <v>975</v>
      </c>
      <c r="F6900" t="s">
        <v>998</v>
      </c>
      <c r="G6900" t="s">
        <v>987</v>
      </c>
      <c r="H6900">
        <v>2</v>
      </c>
    </row>
    <row r="6901" spans="2:8" x14ac:dyDescent="0.3">
      <c r="B6901" t="s">
        <v>1565</v>
      </c>
      <c r="C6901" t="s">
        <v>1581</v>
      </c>
      <c r="D6901" t="s">
        <v>1589</v>
      </c>
      <c r="E6901" t="s">
        <v>982</v>
      </c>
      <c r="F6901" t="s">
        <v>998</v>
      </c>
      <c r="G6901" t="s">
        <v>987</v>
      </c>
      <c r="H6901">
        <v>3</v>
      </c>
    </row>
    <row r="6902" spans="2:8" x14ac:dyDescent="0.3">
      <c r="B6902" t="s">
        <v>1565</v>
      </c>
      <c r="C6902" t="s">
        <v>1581</v>
      </c>
      <c r="D6902" t="s">
        <v>1589</v>
      </c>
      <c r="E6902" t="s">
        <v>975</v>
      </c>
      <c r="F6902" t="s">
        <v>998</v>
      </c>
      <c r="G6902" t="s">
        <v>995</v>
      </c>
      <c r="H6902">
        <v>44</v>
      </c>
    </row>
    <row r="6903" spans="2:8" x14ac:dyDescent="0.3">
      <c r="B6903" t="s">
        <v>1565</v>
      </c>
      <c r="C6903" t="s">
        <v>1581</v>
      </c>
      <c r="D6903" t="s">
        <v>1589</v>
      </c>
      <c r="E6903" t="s">
        <v>982</v>
      </c>
      <c r="F6903" t="s">
        <v>998</v>
      </c>
      <c r="G6903" t="s">
        <v>995</v>
      </c>
      <c r="H6903">
        <v>46</v>
      </c>
    </row>
    <row r="6904" spans="2:8" x14ac:dyDescent="0.3">
      <c r="B6904" t="s">
        <v>1565</v>
      </c>
      <c r="C6904" t="s">
        <v>1581</v>
      </c>
      <c r="D6904" t="s">
        <v>1590</v>
      </c>
      <c r="E6904" t="s">
        <v>975</v>
      </c>
      <c r="F6904" t="s">
        <v>976</v>
      </c>
      <c r="G6904" t="s">
        <v>977</v>
      </c>
      <c r="H6904">
        <v>1048</v>
      </c>
    </row>
    <row r="6905" spans="2:8" x14ac:dyDescent="0.3">
      <c r="B6905" t="s">
        <v>1565</v>
      </c>
      <c r="C6905" t="s">
        <v>1581</v>
      </c>
      <c r="D6905" t="s">
        <v>1590</v>
      </c>
      <c r="E6905" t="s">
        <v>982</v>
      </c>
      <c r="F6905" t="s">
        <v>976</v>
      </c>
      <c r="G6905" t="s">
        <v>977</v>
      </c>
      <c r="H6905">
        <v>1035</v>
      </c>
    </row>
    <row r="6906" spans="2:8" x14ac:dyDescent="0.3">
      <c r="B6906" t="s">
        <v>1565</v>
      </c>
      <c r="C6906" t="s">
        <v>1581</v>
      </c>
      <c r="D6906" t="s">
        <v>1590</v>
      </c>
      <c r="E6906" t="s">
        <v>975</v>
      </c>
      <c r="F6906" t="s">
        <v>976</v>
      </c>
      <c r="G6906" t="s">
        <v>987</v>
      </c>
      <c r="H6906">
        <v>500</v>
      </c>
    </row>
    <row r="6907" spans="2:8" x14ac:dyDescent="0.3">
      <c r="B6907" t="s">
        <v>1565</v>
      </c>
      <c r="C6907" t="s">
        <v>1581</v>
      </c>
      <c r="D6907" t="s">
        <v>1590</v>
      </c>
      <c r="E6907" t="s">
        <v>982</v>
      </c>
      <c r="F6907" t="s">
        <v>976</v>
      </c>
      <c r="G6907" t="s">
        <v>987</v>
      </c>
      <c r="H6907">
        <v>560</v>
      </c>
    </row>
    <row r="6908" spans="2:8" x14ac:dyDescent="0.3">
      <c r="B6908" t="s">
        <v>1565</v>
      </c>
      <c r="C6908" t="s">
        <v>1581</v>
      </c>
      <c r="D6908" t="s">
        <v>1590</v>
      </c>
      <c r="E6908" t="s">
        <v>975</v>
      </c>
      <c r="F6908" t="s">
        <v>976</v>
      </c>
      <c r="G6908" t="s">
        <v>995</v>
      </c>
      <c r="H6908">
        <v>3917</v>
      </c>
    </row>
    <row r="6909" spans="2:8" x14ac:dyDescent="0.3">
      <c r="B6909" t="s">
        <v>1565</v>
      </c>
      <c r="C6909" t="s">
        <v>1581</v>
      </c>
      <c r="D6909" t="s">
        <v>1590</v>
      </c>
      <c r="E6909" t="s">
        <v>982</v>
      </c>
      <c r="F6909" t="s">
        <v>976</v>
      </c>
      <c r="G6909" t="s">
        <v>995</v>
      </c>
      <c r="H6909">
        <v>4103</v>
      </c>
    </row>
    <row r="6910" spans="2:8" x14ac:dyDescent="0.3">
      <c r="B6910" t="s">
        <v>1565</v>
      </c>
      <c r="C6910" t="s">
        <v>1581</v>
      </c>
      <c r="D6910" t="s">
        <v>1590</v>
      </c>
      <c r="E6910" t="s">
        <v>975</v>
      </c>
      <c r="F6910" t="s">
        <v>998</v>
      </c>
      <c r="G6910" t="s">
        <v>977</v>
      </c>
      <c r="H6910">
        <v>15</v>
      </c>
    </row>
    <row r="6911" spans="2:8" x14ac:dyDescent="0.3">
      <c r="B6911" t="s">
        <v>1565</v>
      </c>
      <c r="C6911" t="s">
        <v>1581</v>
      </c>
      <c r="D6911" t="s">
        <v>1590</v>
      </c>
      <c r="E6911" t="s">
        <v>982</v>
      </c>
      <c r="F6911" t="s">
        <v>998</v>
      </c>
      <c r="G6911" t="s">
        <v>977</v>
      </c>
      <c r="H6911">
        <v>27</v>
      </c>
    </row>
    <row r="6912" spans="2:8" x14ac:dyDescent="0.3">
      <c r="B6912" t="s">
        <v>1565</v>
      </c>
      <c r="C6912" t="s">
        <v>1581</v>
      </c>
      <c r="D6912" t="s">
        <v>1590</v>
      </c>
      <c r="E6912" t="s">
        <v>975</v>
      </c>
      <c r="F6912" t="s">
        <v>998</v>
      </c>
      <c r="G6912" t="s">
        <v>987</v>
      </c>
      <c r="H6912">
        <v>7</v>
      </c>
    </row>
    <row r="6913" spans="2:8" x14ac:dyDescent="0.3">
      <c r="B6913" t="s">
        <v>1565</v>
      </c>
      <c r="C6913" t="s">
        <v>1581</v>
      </c>
      <c r="D6913" t="s">
        <v>1590</v>
      </c>
      <c r="E6913" t="s">
        <v>982</v>
      </c>
      <c r="F6913" t="s">
        <v>998</v>
      </c>
      <c r="G6913" t="s">
        <v>987</v>
      </c>
      <c r="H6913">
        <v>10</v>
      </c>
    </row>
    <row r="6914" spans="2:8" x14ac:dyDescent="0.3">
      <c r="B6914" t="s">
        <v>1565</v>
      </c>
      <c r="C6914" t="s">
        <v>1581</v>
      </c>
      <c r="D6914" t="s">
        <v>1590</v>
      </c>
      <c r="E6914" t="s">
        <v>975</v>
      </c>
      <c r="F6914" t="s">
        <v>998</v>
      </c>
      <c r="G6914" t="s">
        <v>995</v>
      </c>
      <c r="H6914">
        <v>180</v>
      </c>
    </row>
    <row r="6915" spans="2:8" x14ac:dyDescent="0.3">
      <c r="B6915" t="s">
        <v>1565</v>
      </c>
      <c r="C6915" t="s">
        <v>1581</v>
      </c>
      <c r="D6915" t="s">
        <v>1590</v>
      </c>
      <c r="E6915" t="s">
        <v>982</v>
      </c>
      <c r="F6915" t="s">
        <v>998</v>
      </c>
      <c r="G6915" t="s">
        <v>995</v>
      </c>
      <c r="H6915">
        <v>160</v>
      </c>
    </row>
    <row r="6916" spans="2:8" x14ac:dyDescent="0.3">
      <c r="B6916" t="s">
        <v>1565</v>
      </c>
      <c r="C6916" t="s">
        <v>1581</v>
      </c>
      <c r="D6916" t="s">
        <v>1591</v>
      </c>
      <c r="E6916" t="s">
        <v>975</v>
      </c>
      <c r="F6916" t="s">
        <v>976</v>
      </c>
      <c r="G6916" t="s">
        <v>977</v>
      </c>
      <c r="H6916">
        <v>847</v>
      </c>
    </row>
    <row r="6917" spans="2:8" x14ac:dyDescent="0.3">
      <c r="B6917" t="s">
        <v>1565</v>
      </c>
      <c r="C6917" t="s">
        <v>1581</v>
      </c>
      <c r="D6917" t="s">
        <v>1591</v>
      </c>
      <c r="E6917" t="s">
        <v>982</v>
      </c>
      <c r="F6917" t="s">
        <v>976</v>
      </c>
      <c r="G6917" t="s">
        <v>977</v>
      </c>
      <c r="H6917">
        <v>790</v>
      </c>
    </row>
    <row r="6918" spans="2:8" x14ac:dyDescent="0.3">
      <c r="B6918" t="s">
        <v>1565</v>
      </c>
      <c r="C6918" t="s">
        <v>1581</v>
      </c>
      <c r="D6918" t="s">
        <v>1591</v>
      </c>
      <c r="E6918" t="s">
        <v>975</v>
      </c>
      <c r="F6918" t="s">
        <v>976</v>
      </c>
      <c r="G6918" t="s">
        <v>987</v>
      </c>
      <c r="H6918">
        <v>371</v>
      </c>
    </row>
    <row r="6919" spans="2:8" x14ac:dyDescent="0.3">
      <c r="B6919" t="s">
        <v>1565</v>
      </c>
      <c r="C6919" t="s">
        <v>1581</v>
      </c>
      <c r="D6919" t="s">
        <v>1591</v>
      </c>
      <c r="E6919" t="s">
        <v>982</v>
      </c>
      <c r="F6919" t="s">
        <v>976</v>
      </c>
      <c r="G6919" t="s">
        <v>987</v>
      </c>
      <c r="H6919">
        <v>328</v>
      </c>
    </row>
    <row r="6920" spans="2:8" x14ac:dyDescent="0.3">
      <c r="B6920" t="s">
        <v>1565</v>
      </c>
      <c r="C6920" t="s">
        <v>1581</v>
      </c>
      <c r="D6920" t="s">
        <v>1591</v>
      </c>
      <c r="E6920" t="s">
        <v>975</v>
      </c>
      <c r="F6920" t="s">
        <v>976</v>
      </c>
      <c r="G6920" t="s">
        <v>995</v>
      </c>
      <c r="H6920">
        <v>2607</v>
      </c>
    </row>
    <row r="6921" spans="2:8" x14ac:dyDescent="0.3">
      <c r="B6921" t="s">
        <v>1565</v>
      </c>
      <c r="C6921" t="s">
        <v>1581</v>
      </c>
      <c r="D6921" t="s">
        <v>1591</v>
      </c>
      <c r="E6921" t="s">
        <v>982</v>
      </c>
      <c r="F6921" t="s">
        <v>976</v>
      </c>
      <c r="G6921" t="s">
        <v>995</v>
      </c>
      <c r="H6921">
        <v>2869</v>
      </c>
    </row>
    <row r="6922" spans="2:8" x14ac:dyDescent="0.3">
      <c r="B6922" t="s">
        <v>1565</v>
      </c>
      <c r="C6922" t="s">
        <v>1581</v>
      </c>
      <c r="D6922" t="s">
        <v>1591</v>
      </c>
      <c r="E6922" t="s">
        <v>975</v>
      </c>
      <c r="F6922" t="s">
        <v>998</v>
      </c>
      <c r="G6922" t="s">
        <v>977</v>
      </c>
      <c r="H6922">
        <v>8</v>
      </c>
    </row>
    <row r="6923" spans="2:8" x14ac:dyDescent="0.3">
      <c r="B6923" t="s">
        <v>1565</v>
      </c>
      <c r="C6923" t="s">
        <v>1581</v>
      </c>
      <c r="D6923" t="s">
        <v>1591</v>
      </c>
      <c r="E6923" t="s">
        <v>982</v>
      </c>
      <c r="F6923" t="s">
        <v>998</v>
      </c>
      <c r="G6923" t="s">
        <v>977</v>
      </c>
      <c r="H6923">
        <v>6</v>
      </c>
    </row>
    <row r="6924" spans="2:8" x14ac:dyDescent="0.3">
      <c r="B6924" t="s">
        <v>1565</v>
      </c>
      <c r="C6924" t="s">
        <v>1581</v>
      </c>
      <c r="D6924" t="s">
        <v>1591</v>
      </c>
      <c r="E6924" t="s">
        <v>975</v>
      </c>
      <c r="F6924" t="s">
        <v>998</v>
      </c>
      <c r="G6924" t="s">
        <v>987</v>
      </c>
      <c r="H6924">
        <v>0</v>
      </c>
    </row>
    <row r="6925" spans="2:8" x14ac:dyDescent="0.3">
      <c r="B6925" t="s">
        <v>1565</v>
      </c>
      <c r="C6925" t="s">
        <v>1581</v>
      </c>
      <c r="D6925" t="s">
        <v>1591</v>
      </c>
      <c r="E6925" t="s">
        <v>982</v>
      </c>
      <c r="F6925" t="s">
        <v>998</v>
      </c>
      <c r="G6925" t="s">
        <v>987</v>
      </c>
      <c r="H6925">
        <v>7</v>
      </c>
    </row>
    <row r="6926" spans="2:8" x14ac:dyDescent="0.3">
      <c r="B6926" t="s">
        <v>1565</v>
      </c>
      <c r="C6926" t="s">
        <v>1581</v>
      </c>
      <c r="D6926" t="s">
        <v>1591</v>
      </c>
      <c r="E6926" t="s">
        <v>975</v>
      </c>
      <c r="F6926" t="s">
        <v>998</v>
      </c>
      <c r="G6926" t="s">
        <v>995</v>
      </c>
      <c r="H6926">
        <v>174</v>
      </c>
    </row>
    <row r="6927" spans="2:8" x14ac:dyDescent="0.3">
      <c r="B6927" t="s">
        <v>1565</v>
      </c>
      <c r="C6927" t="s">
        <v>1581</v>
      </c>
      <c r="D6927" t="s">
        <v>1591</v>
      </c>
      <c r="E6927" t="s">
        <v>982</v>
      </c>
      <c r="F6927" t="s">
        <v>998</v>
      </c>
      <c r="G6927" t="s">
        <v>995</v>
      </c>
      <c r="H6927">
        <v>133</v>
      </c>
    </row>
    <row r="6928" spans="2:8" x14ac:dyDescent="0.3">
      <c r="B6928" t="s">
        <v>1565</v>
      </c>
      <c r="C6928" t="s">
        <v>1581</v>
      </c>
      <c r="D6928" t="s">
        <v>1592</v>
      </c>
      <c r="E6928" t="s">
        <v>975</v>
      </c>
      <c r="F6928" t="s">
        <v>976</v>
      </c>
      <c r="G6928" t="s">
        <v>977</v>
      </c>
      <c r="H6928">
        <v>2398</v>
      </c>
    </row>
    <row r="6929" spans="2:8" x14ac:dyDescent="0.3">
      <c r="B6929" t="s">
        <v>1565</v>
      </c>
      <c r="C6929" t="s">
        <v>1581</v>
      </c>
      <c r="D6929" t="s">
        <v>1592</v>
      </c>
      <c r="E6929" t="s">
        <v>982</v>
      </c>
      <c r="F6929" t="s">
        <v>976</v>
      </c>
      <c r="G6929" t="s">
        <v>977</v>
      </c>
      <c r="H6929">
        <v>2272</v>
      </c>
    </row>
    <row r="6930" spans="2:8" x14ac:dyDescent="0.3">
      <c r="B6930" t="s">
        <v>1565</v>
      </c>
      <c r="C6930" t="s">
        <v>1581</v>
      </c>
      <c r="D6930" t="s">
        <v>1592</v>
      </c>
      <c r="E6930" t="s">
        <v>975</v>
      </c>
      <c r="F6930" t="s">
        <v>976</v>
      </c>
      <c r="G6930" t="s">
        <v>987</v>
      </c>
      <c r="H6930">
        <v>983</v>
      </c>
    </row>
    <row r="6931" spans="2:8" x14ac:dyDescent="0.3">
      <c r="B6931" t="s">
        <v>1565</v>
      </c>
      <c r="C6931" t="s">
        <v>1581</v>
      </c>
      <c r="D6931" t="s">
        <v>1592</v>
      </c>
      <c r="E6931" t="s">
        <v>982</v>
      </c>
      <c r="F6931" t="s">
        <v>976</v>
      </c>
      <c r="G6931" t="s">
        <v>987</v>
      </c>
      <c r="H6931">
        <v>1018</v>
      </c>
    </row>
    <row r="6932" spans="2:8" x14ac:dyDescent="0.3">
      <c r="B6932" t="s">
        <v>1565</v>
      </c>
      <c r="C6932" t="s">
        <v>1581</v>
      </c>
      <c r="D6932" t="s">
        <v>1592</v>
      </c>
      <c r="E6932" t="s">
        <v>975</v>
      </c>
      <c r="F6932" t="s">
        <v>976</v>
      </c>
      <c r="G6932" t="s">
        <v>995</v>
      </c>
      <c r="H6932">
        <v>8511</v>
      </c>
    </row>
    <row r="6933" spans="2:8" x14ac:dyDescent="0.3">
      <c r="B6933" t="s">
        <v>1565</v>
      </c>
      <c r="C6933" t="s">
        <v>1581</v>
      </c>
      <c r="D6933" t="s">
        <v>1592</v>
      </c>
      <c r="E6933" t="s">
        <v>982</v>
      </c>
      <c r="F6933" t="s">
        <v>976</v>
      </c>
      <c r="G6933" t="s">
        <v>995</v>
      </c>
      <c r="H6933">
        <v>9857</v>
      </c>
    </row>
    <row r="6934" spans="2:8" x14ac:dyDescent="0.3">
      <c r="B6934" t="s">
        <v>1565</v>
      </c>
      <c r="C6934" t="s">
        <v>1581</v>
      </c>
      <c r="D6934" t="s">
        <v>1592</v>
      </c>
      <c r="E6934" t="s">
        <v>975</v>
      </c>
      <c r="F6934" t="s">
        <v>998</v>
      </c>
      <c r="G6934" t="s">
        <v>977</v>
      </c>
      <c r="H6934">
        <v>37</v>
      </c>
    </row>
    <row r="6935" spans="2:8" x14ac:dyDescent="0.3">
      <c r="B6935" t="s">
        <v>1565</v>
      </c>
      <c r="C6935" t="s">
        <v>1581</v>
      </c>
      <c r="D6935" t="s">
        <v>1592</v>
      </c>
      <c r="E6935" t="s">
        <v>982</v>
      </c>
      <c r="F6935" t="s">
        <v>998</v>
      </c>
      <c r="G6935" t="s">
        <v>977</v>
      </c>
      <c r="H6935">
        <v>42</v>
      </c>
    </row>
    <row r="6936" spans="2:8" x14ac:dyDescent="0.3">
      <c r="B6936" t="s">
        <v>1565</v>
      </c>
      <c r="C6936" t="s">
        <v>1581</v>
      </c>
      <c r="D6936" t="s">
        <v>1592</v>
      </c>
      <c r="E6936" t="s">
        <v>975</v>
      </c>
      <c r="F6936" t="s">
        <v>998</v>
      </c>
      <c r="G6936" t="s">
        <v>987</v>
      </c>
      <c r="H6936">
        <v>28</v>
      </c>
    </row>
    <row r="6937" spans="2:8" x14ac:dyDescent="0.3">
      <c r="B6937" t="s">
        <v>1565</v>
      </c>
      <c r="C6937" t="s">
        <v>1581</v>
      </c>
      <c r="D6937" t="s">
        <v>1592</v>
      </c>
      <c r="E6937" t="s">
        <v>982</v>
      </c>
      <c r="F6937" t="s">
        <v>998</v>
      </c>
      <c r="G6937" t="s">
        <v>987</v>
      </c>
      <c r="H6937">
        <v>36</v>
      </c>
    </row>
    <row r="6938" spans="2:8" x14ac:dyDescent="0.3">
      <c r="B6938" t="s">
        <v>1565</v>
      </c>
      <c r="C6938" t="s">
        <v>1581</v>
      </c>
      <c r="D6938" t="s">
        <v>1592</v>
      </c>
      <c r="E6938" t="s">
        <v>975</v>
      </c>
      <c r="F6938" t="s">
        <v>998</v>
      </c>
      <c r="G6938" t="s">
        <v>995</v>
      </c>
      <c r="H6938">
        <v>1200</v>
      </c>
    </row>
    <row r="6939" spans="2:8" x14ac:dyDescent="0.3">
      <c r="B6939" t="s">
        <v>1565</v>
      </c>
      <c r="C6939" t="s">
        <v>1581</v>
      </c>
      <c r="D6939" t="s">
        <v>1592</v>
      </c>
      <c r="E6939" t="s">
        <v>982</v>
      </c>
      <c r="F6939" t="s">
        <v>998</v>
      </c>
      <c r="G6939" t="s">
        <v>995</v>
      </c>
      <c r="H6939">
        <v>1104</v>
      </c>
    </row>
    <row r="6940" spans="2:8" x14ac:dyDescent="0.3">
      <c r="B6940" t="s">
        <v>1565</v>
      </c>
      <c r="C6940" t="s">
        <v>1581</v>
      </c>
      <c r="D6940" t="s">
        <v>1593</v>
      </c>
      <c r="E6940" t="s">
        <v>975</v>
      </c>
      <c r="F6940" t="s">
        <v>976</v>
      </c>
      <c r="G6940" t="s">
        <v>977</v>
      </c>
      <c r="H6940">
        <v>756</v>
      </c>
    </row>
    <row r="6941" spans="2:8" x14ac:dyDescent="0.3">
      <c r="B6941" t="s">
        <v>1565</v>
      </c>
      <c r="C6941" t="s">
        <v>1581</v>
      </c>
      <c r="D6941" t="s">
        <v>1593</v>
      </c>
      <c r="E6941" t="s">
        <v>982</v>
      </c>
      <c r="F6941" t="s">
        <v>976</v>
      </c>
      <c r="G6941" t="s">
        <v>977</v>
      </c>
      <c r="H6941">
        <v>701</v>
      </c>
    </row>
    <row r="6942" spans="2:8" x14ac:dyDescent="0.3">
      <c r="B6942" t="s">
        <v>1565</v>
      </c>
      <c r="C6942" t="s">
        <v>1581</v>
      </c>
      <c r="D6942" t="s">
        <v>1593</v>
      </c>
      <c r="E6942" t="s">
        <v>975</v>
      </c>
      <c r="F6942" t="s">
        <v>976</v>
      </c>
      <c r="G6942" t="s">
        <v>987</v>
      </c>
      <c r="H6942">
        <v>306</v>
      </c>
    </row>
    <row r="6943" spans="2:8" x14ac:dyDescent="0.3">
      <c r="B6943" t="s">
        <v>1565</v>
      </c>
      <c r="C6943" t="s">
        <v>1581</v>
      </c>
      <c r="D6943" t="s">
        <v>1593</v>
      </c>
      <c r="E6943" t="s">
        <v>982</v>
      </c>
      <c r="F6943" t="s">
        <v>976</v>
      </c>
      <c r="G6943" t="s">
        <v>987</v>
      </c>
      <c r="H6943">
        <v>331</v>
      </c>
    </row>
    <row r="6944" spans="2:8" x14ac:dyDescent="0.3">
      <c r="B6944" t="s">
        <v>1565</v>
      </c>
      <c r="C6944" t="s">
        <v>1581</v>
      </c>
      <c r="D6944" t="s">
        <v>1593</v>
      </c>
      <c r="E6944" t="s">
        <v>975</v>
      </c>
      <c r="F6944" t="s">
        <v>976</v>
      </c>
      <c r="G6944" t="s">
        <v>995</v>
      </c>
      <c r="H6944">
        <v>2410</v>
      </c>
    </row>
    <row r="6945" spans="2:8" x14ac:dyDescent="0.3">
      <c r="B6945" t="s">
        <v>1565</v>
      </c>
      <c r="C6945" t="s">
        <v>1581</v>
      </c>
      <c r="D6945" t="s">
        <v>1593</v>
      </c>
      <c r="E6945" t="s">
        <v>982</v>
      </c>
      <c r="F6945" t="s">
        <v>976</v>
      </c>
      <c r="G6945" t="s">
        <v>995</v>
      </c>
      <c r="H6945">
        <v>2507</v>
      </c>
    </row>
    <row r="6946" spans="2:8" x14ac:dyDescent="0.3">
      <c r="B6946" t="s">
        <v>1565</v>
      </c>
      <c r="C6946" t="s">
        <v>1581</v>
      </c>
      <c r="D6946" t="s">
        <v>1593</v>
      </c>
      <c r="E6946" t="s">
        <v>975</v>
      </c>
      <c r="F6946" t="s">
        <v>998</v>
      </c>
      <c r="G6946" t="s">
        <v>977</v>
      </c>
      <c r="H6946">
        <v>3</v>
      </c>
    </row>
    <row r="6947" spans="2:8" x14ac:dyDescent="0.3">
      <c r="B6947" t="s">
        <v>1565</v>
      </c>
      <c r="C6947" t="s">
        <v>1581</v>
      </c>
      <c r="D6947" t="s">
        <v>1593</v>
      </c>
      <c r="E6947" t="s">
        <v>982</v>
      </c>
      <c r="F6947" t="s">
        <v>998</v>
      </c>
      <c r="G6947" t="s">
        <v>977</v>
      </c>
      <c r="H6947">
        <v>6</v>
      </c>
    </row>
    <row r="6948" spans="2:8" x14ac:dyDescent="0.3">
      <c r="B6948" t="s">
        <v>1565</v>
      </c>
      <c r="C6948" t="s">
        <v>1581</v>
      </c>
      <c r="D6948" t="s">
        <v>1593</v>
      </c>
      <c r="E6948" t="s">
        <v>975</v>
      </c>
      <c r="F6948" t="s">
        <v>998</v>
      </c>
      <c r="G6948" t="s">
        <v>987</v>
      </c>
      <c r="H6948">
        <v>5</v>
      </c>
    </row>
    <row r="6949" spans="2:8" x14ac:dyDescent="0.3">
      <c r="B6949" t="s">
        <v>1565</v>
      </c>
      <c r="C6949" t="s">
        <v>1581</v>
      </c>
      <c r="D6949" t="s">
        <v>1593</v>
      </c>
      <c r="E6949" t="s">
        <v>982</v>
      </c>
      <c r="F6949" t="s">
        <v>998</v>
      </c>
      <c r="G6949" t="s">
        <v>987</v>
      </c>
      <c r="H6949">
        <v>2</v>
      </c>
    </row>
    <row r="6950" spans="2:8" x14ac:dyDescent="0.3">
      <c r="B6950" t="s">
        <v>1565</v>
      </c>
      <c r="C6950" t="s">
        <v>1581</v>
      </c>
      <c r="D6950" t="s">
        <v>1593</v>
      </c>
      <c r="E6950" t="s">
        <v>975</v>
      </c>
      <c r="F6950" t="s">
        <v>998</v>
      </c>
      <c r="G6950" t="s">
        <v>995</v>
      </c>
      <c r="H6950">
        <v>60</v>
      </c>
    </row>
    <row r="6951" spans="2:8" x14ac:dyDescent="0.3">
      <c r="B6951" t="s">
        <v>1565</v>
      </c>
      <c r="C6951" t="s">
        <v>1581</v>
      </c>
      <c r="D6951" t="s">
        <v>1593</v>
      </c>
      <c r="E6951" t="s">
        <v>982</v>
      </c>
      <c r="F6951" t="s">
        <v>998</v>
      </c>
      <c r="G6951" t="s">
        <v>995</v>
      </c>
      <c r="H6951">
        <v>63</v>
      </c>
    </row>
    <row r="6952" spans="2:8" x14ac:dyDescent="0.3">
      <c r="B6952" t="s">
        <v>1565</v>
      </c>
      <c r="C6952" t="s">
        <v>1581</v>
      </c>
      <c r="D6952" t="s">
        <v>1594</v>
      </c>
      <c r="E6952" t="s">
        <v>975</v>
      </c>
      <c r="F6952" t="s">
        <v>976</v>
      </c>
      <c r="G6952" t="s">
        <v>977</v>
      </c>
      <c r="H6952">
        <v>1847</v>
      </c>
    </row>
    <row r="6953" spans="2:8" x14ac:dyDescent="0.3">
      <c r="B6953" t="s">
        <v>1565</v>
      </c>
      <c r="C6953" t="s">
        <v>1581</v>
      </c>
      <c r="D6953" t="s">
        <v>1594</v>
      </c>
      <c r="E6953" t="s">
        <v>982</v>
      </c>
      <c r="F6953" t="s">
        <v>976</v>
      </c>
      <c r="G6953" t="s">
        <v>977</v>
      </c>
      <c r="H6953">
        <v>1715</v>
      </c>
    </row>
    <row r="6954" spans="2:8" x14ac:dyDescent="0.3">
      <c r="B6954" t="s">
        <v>1565</v>
      </c>
      <c r="C6954" t="s">
        <v>1581</v>
      </c>
      <c r="D6954" t="s">
        <v>1594</v>
      </c>
      <c r="E6954" t="s">
        <v>975</v>
      </c>
      <c r="F6954" t="s">
        <v>976</v>
      </c>
      <c r="G6954" t="s">
        <v>987</v>
      </c>
      <c r="H6954">
        <v>667</v>
      </c>
    </row>
    <row r="6955" spans="2:8" x14ac:dyDescent="0.3">
      <c r="B6955" t="s">
        <v>1565</v>
      </c>
      <c r="C6955" t="s">
        <v>1581</v>
      </c>
      <c r="D6955" t="s">
        <v>1594</v>
      </c>
      <c r="E6955" t="s">
        <v>982</v>
      </c>
      <c r="F6955" t="s">
        <v>976</v>
      </c>
      <c r="G6955" t="s">
        <v>987</v>
      </c>
      <c r="H6955">
        <v>739</v>
      </c>
    </row>
    <row r="6956" spans="2:8" x14ac:dyDescent="0.3">
      <c r="B6956" t="s">
        <v>1565</v>
      </c>
      <c r="C6956" t="s">
        <v>1581</v>
      </c>
      <c r="D6956" t="s">
        <v>1594</v>
      </c>
      <c r="E6956" t="s">
        <v>975</v>
      </c>
      <c r="F6956" t="s">
        <v>976</v>
      </c>
      <c r="G6956" t="s">
        <v>995</v>
      </c>
      <c r="H6956">
        <v>6179</v>
      </c>
    </row>
    <row r="6957" spans="2:8" x14ac:dyDescent="0.3">
      <c r="B6957" t="s">
        <v>1565</v>
      </c>
      <c r="C6957" t="s">
        <v>1581</v>
      </c>
      <c r="D6957" t="s">
        <v>1594</v>
      </c>
      <c r="E6957" t="s">
        <v>982</v>
      </c>
      <c r="F6957" t="s">
        <v>976</v>
      </c>
      <c r="G6957" t="s">
        <v>995</v>
      </c>
      <c r="H6957">
        <v>6672</v>
      </c>
    </row>
    <row r="6958" spans="2:8" x14ac:dyDescent="0.3">
      <c r="B6958" t="s">
        <v>1565</v>
      </c>
      <c r="C6958" t="s">
        <v>1581</v>
      </c>
      <c r="D6958" t="s">
        <v>1594</v>
      </c>
      <c r="E6958" t="s">
        <v>975</v>
      </c>
      <c r="F6958" t="s">
        <v>998</v>
      </c>
      <c r="G6958" t="s">
        <v>977</v>
      </c>
      <c r="H6958">
        <v>23</v>
      </c>
    </row>
    <row r="6959" spans="2:8" x14ac:dyDescent="0.3">
      <c r="B6959" t="s">
        <v>1565</v>
      </c>
      <c r="C6959" t="s">
        <v>1581</v>
      </c>
      <c r="D6959" t="s">
        <v>1594</v>
      </c>
      <c r="E6959" t="s">
        <v>982</v>
      </c>
      <c r="F6959" t="s">
        <v>998</v>
      </c>
      <c r="G6959" t="s">
        <v>977</v>
      </c>
      <c r="H6959">
        <v>18</v>
      </c>
    </row>
    <row r="6960" spans="2:8" x14ac:dyDescent="0.3">
      <c r="B6960" t="s">
        <v>1565</v>
      </c>
      <c r="C6960" t="s">
        <v>1581</v>
      </c>
      <c r="D6960" t="s">
        <v>1594</v>
      </c>
      <c r="E6960" t="s">
        <v>975</v>
      </c>
      <c r="F6960" t="s">
        <v>998</v>
      </c>
      <c r="G6960" t="s">
        <v>987</v>
      </c>
      <c r="H6960">
        <v>8</v>
      </c>
    </row>
    <row r="6961" spans="2:8" x14ac:dyDescent="0.3">
      <c r="B6961" t="s">
        <v>1565</v>
      </c>
      <c r="C6961" t="s">
        <v>1581</v>
      </c>
      <c r="D6961" t="s">
        <v>1594</v>
      </c>
      <c r="E6961" t="s">
        <v>982</v>
      </c>
      <c r="F6961" t="s">
        <v>998</v>
      </c>
      <c r="G6961" t="s">
        <v>987</v>
      </c>
      <c r="H6961">
        <v>7</v>
      </c>
    </row>
    <row r="6962" spans="2:8" x14ac:dyDescent="0.3">
      <c r="B6962" t="s">
        <v>1565</v>
      </c>
      <c r="C6962" t="s">
        <v>1581</v>
      </c>
      <c r="D6962" t="s">
        <v>1594</v>
      </c>
      <c r="E6962" t="s">
        <v>975</v>
      </c>
      <c r="F6962" t="s">
        <v>998</v>
      </c>
      <c r="G6962" t="s">
        <v>995</v>
      </c>
      <c r="H6962">
        <v>320</v>
      </c>
    </row>
    <row r="6963" spans="2:8" x14ac:dyDescent="0.3">
      <c r="B6963" t="s">
        <v>1565</v>
      </c>
      <c r="C6963" t="s">
        <v>1581</v>
      </c>
      <c r="D6963" t="s">
        <v>1594</v>
      </c>
      <c r="E6963" t="s">
        <v>982</v>
      </c>
      <c r="F6963" t="s">
        <v>998</v>
      </c>
      <c r="G6963" t="s">
        <v>995</v>
      </c>
      <c r="H6963">
        <v>299</v>
      </c>
    </row>
    <row r="6964" spans="2:8" x14ac:dyDescent="0.3">
      <c r="B6964" t="s">
        <v>1565</v>
      </c>
      <c r="C6964" t="s">
        <v>1581</v>
      </c>
      <c r="D6964" t="s">
        <v>1595</v>
      </c>
      <c r="E6964" t="s">
        <v>975</v>
      </c>
      <c r="F6964" t="s">
        <v>976</v>
      </c>
      <c r="G6964" t="s">
        <v>977</v>
      </c>
      <c r="H6964">
        <v>912</v>
      </c>
    </row>
    <row r="6965" spans="2:8" x14ac:dyDescent="0.3">
      <c r="B6965" t="s">
        <v>1565</v>
      </c>
      <c r="C6965" t="s">
        <v>1581</v>
      </c>
      <c r="D6965" t="s">
        <v>1595</v>
      </c>
      <c r="E6965" t="s">
        <v>982</v>
      </c>
      <c r="F6965" t="s">
        <v>976</v>
      </c>
      <c r="G6965" t="s">
        <v>977</v>
      </c>
      <c r="H6965">
        <v>897</v>
      </c>
    </row>
    <row r="6966" spans="2:8" x14ac:dyDescent="0.3">
      <c r="B6966" t="s">
        <v>1565</v>
      </c>
      <c r="C6966" t="s">
        <v>1581</v>
      </c>
      <c r="D6966" t="s">
        <v>1595</v>
      </c>
      <c r="E6966" t="s">
        <v>975</v>
      </c>
      <c r="F6966" t="s">
        <v>976</v>
      </c>
      <c r="G6966" t="s">
        <v>987</v>
      </c>
      <c r="H6966">
        <v>379</v>
      </c>
    </row>
    <row r="6967" spans="2:8" x14ac:dyDescent="0.3">
      <c r="B6967" t="s">
        <v>1565</v>
      </c>
      <c r="C6967" t="s">
        <v>1581</v>
      </c>
      <c r="D6967" t="s">
        <v>1595</v>
      </c>
      <c r="E6967" t="s">
        <v>982</v>
      </c>
      <c r="F6967" t="s">
        <v>976</v>
      </c>
      <c r="G6967" t="s">
        <v>987</v>
      </c>
      <c r="H6967">
        <v>388</v>
      </c>
    </row>
    <row r="6968" spans="2:8" x14ac:dyDescent="0.3">
      <c r="B6968" t="s">
        <v>1565</v>
      </c>
      <c r="C6968" t="s">
        <v>1581</v>
      </c>
      <c r="D6968" t="s">
        <v>1595</v>
      </c>
      <c r="E6968" t="s">
        <v>975</v>
      </c>
      <c r="F6968" t="s">
        <v>976</v>
      </c>
      <c r="G6968" t="s">
        <v>995</v>
      </c>
      <c r="H6968">
        <v>2954</v>
      </c>
    </row>
    <row r="6969" spans="2:8" x14ac:dyDescent="0.3">
      <c r="B6969" t="s">
        <v>1565</v>
      </c>
      <c r="C6969" t="s">
        <v>1581</v>
      </c>
      <c r="D6969" t="s">
        <v>1595</v>
      </c>
      <c r="E6969" t="s">
        <v>982</v>
      </c>
      <c r="F6969" t="s">
        <v>976</v>
      </c>
      <c r="G6969" t="s">
        <v>995</v>
      </c>
      <c r="H6969">
        <v>3167</v>
      </c>
    </row>
    <row r="6970" spans="2:8" x14ac:dyDescent="0.3">
      <c r="B6970" t="s">
        <v>1565</v>
      </c>
      <c r="C6970" t="s">
        <v>1581</v>
      </c>
      <c r="D6970" t="s">
        <v>1595</v>
      </c>
      <c r="E6970" t="s">
        <v>975</v>
      </c>
      <c r="F6970" t="s">
        <v>998</v>
      </c>
      <c r="G6970" t="s">
        <v>977</v>
      </c>
      <c r="H6970">
        <v>12</v>
      </c>
    </row>
    <row r="6971" spans="2:8" x14ac:dyDescent="0.3">
      <c r="B6971" t="s">
        <v>1565</v>
      </c>
      <c r="C6971" t="s">
        <v>1581</v>
      </c>
      <c r="D6971" t="s">
        <v>1595</v>
      </c>
      <c r="E6971" t="s">
        <v>982</v>
      </c>
      <c r="F6971" t="s">
        <v>998</v>
      </c>
      <c r="G6971" t="s">
        <v>977</v>
      </c>
      <c r="H6971">
        <v>8</v>
      </c>
    </row>
    <row r="6972" spans="2:8" x14ac:dyDescent="0.3">
      <c r="B6972" t="s">
        <v>1565</v>
      </c>
      <c r="C6972" t="s">
        <v>1581</v>
      </c>
      <c r="D6972" t="s">
        <v>1595</v>
      </c>
      <c r="E6972" t="s">
        <v>975</v>
      </c>
      <c r="F6972" t="s">
        <v>998</v>
      </c>
      <c r="G6972" t="s">
        <v>987</v>
      </c>
      <c r="H6972">
        <v>7</v>
      </c>
    </row>
    <row r="6973" spans="2:8" x14ac:dyDescent="0.3">
      <c r="B6973" t="s">
        <v>1565</v>
      </c>
      <c r="C6973" t="s">
        <v>1581</v>
      </c>
      <c r="D6973" t="s">
        <v>1595</v>
      </c>
      <c r="E6973" t="s">
        <v>982</v>
      </c>
      <c r="F6973" t="s">
        <v>998</v>
      </c>
      <c r="G6973" t="s">
        <v>987</v>
      </c>
      <c r="H6973">
        <v>6</v>
      </c>
    </row>
    <row r="6974" spans="2:8" x14ac:dyDescent="0.3">
      <c r="B6974" t="s">
        <v>1565</v>
      </c>
      <c r="C6974" t="s">
        <v>1581</v>
      </c>
      <c r="D6974" t="s">
        <v>1595</v>
      </c>
      <c r="E6974" t="s">
        <v>975</v>
      </c>
      <c r="F6974" t="s">
        <v>998</v>
      </c>
      <c r="G6974" t="s">
        <v>995</v>
      </c>
      <c r="H6974">
        <v>70</v>
      </c>
    </row>
    <row r="6975" spans="2:8" x14ac:dyDescent="0.3">
      <c r="B6975" t="s">
        <v>1565</v>
      </c>
      <c r="C6975" t="s">
        <v>1581</v>
      </c>
      <c r="D6975" t="s">
        <v>1595</v>
      </c>
      <c r="E6975" t="s">
        <v>982</v>
      </c>
      <c r="F6975" t="s">
        <v>998</v>
      </c>
      <c r="G6975" t="s">
        <v>995</v>
      </c>
      <c r="H6975">
        <v>61</v>
      </c>
    </row>
    <row r="6976" spans="2:8" x14ac:dyDescent="0.3">
      <c r="B6976" t="s">
        <v>1565</v>
      </c>
      <c r="C6976" t="s">
        <v>1581</v>
      </c>
      <c r="D6976" t="s">
        <v>1596</v>
      </c>
      <c r="E6976" t="s">
        <v>975</v>
      </c>
      <c r="F6976" t="s">
        <v>976</v>
      </c>
      <c r="G6976" t="s">
        <v>977</v>
      </c>
      <c r="H6976">
        <v>2118</v>
      </c>
    </row>
    <row r="6977" spans="2:8" x14ac:dyDescent="0.3">
      <c r="B6977" t="s">
        <v>1565</v>
      </c>
      <c r="C6977" t="s">
        <v>1581</v>
      </c>
      <c r="D6977" t="s">
        <v>1596</v>
      </c>
      <c r="E6977" t="s">
        <v>982</v>
      </c>
      <c r="F6977" t="s">
        <v>976</v>
      </c>
      <c r="G6977" t="s">
        <v>977</v>
      </c>
      <c r="H6977">
        <v>2044</v>
      </c>
    </row>
    <row r="6978" spans="2:8" x14ac:dyDescent="0.3">
      <c r="B6978" t="s">
        <v>1565</v>
      </c>
      <c r="C6978" t="s">
        <v>1581</v>
      </c>
      <c r="D6978" t="s">
        <v>1596</v>
      </c>
      <c r="E6978" t="s">
        <v>975</v>
      </c>
      <c r="F6978" t="s">
        <v>976</v>
      </c>
      <c r="G6978" t="s">
        <v>987</v>
      </c>
      <c r="H6978">
        <v>956</v>
      </c>
    </row>
    <row r="6979" spans="2:8" x14ac:dyDescent="0.3">
      <c r="B6979" t="s">
        <v>1565</v>
      </c>
      <c r="C6979" t="s">
        <v>1581</v>
      </c>
      <c r="D6979" t="s">
        <v>1596</v>
      </c>
      <c r="E6979" t="s">
        <v>982</v>
      </c>
      <c r="F6979" t="s">
        <v>976</v>
      </c>
      <c r="G6979" t="s">
        <v>987</v>
      </c>
      <c r="H6979">
        <v>963</v>
      </c>
    </row>
    <row r="6980" spans="2:8" x14ac:dyDescent="0.3">
      <c r="B6980" t="s">
        <v>1565</v>
      </c>
      <c r="C6980" t="s">
        <v>1581</v>
      </c>
      <c r="D6980" t="s">
        <v>1596</v>
      </c>
      <c r="E6980" t="s">
        <v>975</v>
      </c>
      <c r="F6980" t="s">
        <v>976</v>
      </c>
      <c r="G6980" t="s">
        <v>995</v>
      </c>
      <c r="H6980">
        <v>7914</v>
      </c>
    </row>
    <row r="6981" spans="2:8" x14ac:dyDescent="0.3">
      <c r="B6981" t="s">
        <v>1565</v>
      </c>
      <c r="C6981" t="s">
        <v>1581</v>
      </c>
      <c r="D6981" t="s">
        <v>1596</v>
      </c>
      <c r="E6981" t="s">
        <v>982</v>
      </c>
      <c r="F6981" t="s">
        <v>976</v>
      </c>
      <c r="G6981" t="s">
        <v>995</v>
      </c>
      <c r="H6981">
        <v>8309</v>
      </c>
    </row>
    <row r="6982" spans="2:8" x14ac:dyDescent="0.3">
      <c r="B6982" t="s">
        <v>1565</v>
      </c>
      <c r="C6982" t="s">
        <v>1581</v>
      </c>
      <c r="D6982" t="s">
        <v>1596</v>
      </c>
      <c r="E6982" t="s">
        <v>975</v>
      </c>
      <c r="F6982" t="s">
        <v>998</v>
      </c>
      <c r="G6982" t="s">
        <v>977</v>
      </c>
      <c r="H6982">
        <v>77</v>
      </c>
    </row>
    <row r="6983" spans="2:8" x14ac:dyDescent="0.3">
      <c r="B6983" t="s">
        <v>1565</v>
      </c>
      <c r="C6983" t="s">
        <v>1581</v>
      </c>
      <c r="D6983" t="s">
        <v>1596</v>
      </c>
      <c r="E6983" t="s">
        <v>982</v>
      </c>
      <c r="F6983" t="s">
        <v>998</v>
      </c>
      <c r="G6983" t="s">
        <v>977</v>
      </c>
      <c r="H6983">
        <v>66</v>
      </c>
    </row>
    <row r="6984" spans="2:8" x14ac:dyDescent="0.3">
      <c r="B6984" t="s">
        <v>1565</v>
      </c>
      <c r="C6984" t="s">
        <v>1581</v>
      </c>
      <c r="D6984" t="s">
        <v>1596</v>
      </c>
      <c r="E6984" t="s">
        <v>975</v>
      </c>
      <c r="F6984" t="s">
        <v>998</v>
      </c>
      <c r="G6984" t="s">
        <v>987</v>
      </c>
      <c r="H6984">
        <v>181</v>
      </c>
    </row>
    <row r="6985" spans="2:8" x14ac:dyDescent="0.3">
      <c r="B6985" t="s">
        <v>1565</v>
      </c>
      <c r="C6985" t="s">
        <v>1581</v>
      </c>
      <c r="D6985" t="s">
        <v>1596</v>
      </c>
      <c r="E6985" t="s">
        <v>982</v>
      </c>
      <c r="F6985" t="s">
        <v>998</v>
      </c>
      <c r="G6985" t="s">
        <v>987</v>
      </c>
      <c r="H6985">
        <v>92</v>
      </c>
    </row>
    <row r="6986" spans="2:8" x14ac:dyDescent="0.3">
      <c r="B6986" t="s">
        <v>1565</v>
      </c>
      <c r="C6986" t="s">
        <v>1581</v>
      </c>
      <c r="D6986" t="s">
        <v>1596</v>
      </c>
      <c r="E6986" t="s">
        <v>975</v>
      </c>
      <c r="F6986" t="s">
        <v>998</v>
      </c>
      <c r="G6986" t="s">
        <v>995</v>
      </c>
      <c r="H6986">
        <v>537</v>
      </c>
    </row>
    <row r="6987" spans="2:8" x14ac:dyDescent="0.3">
      <c r="B6987" t="s">
        <v>1565</v>
      </c>
      <c r="C6987" t="s">
        <v>1581</v>
      </c>
      <c r="D6987" t="s">
        <v>1596</v>
      </c>
      <c r="E6987" t="s">
        <v>982</v>
      </c>
      <c r="F6987" t="s">
        <v>998</v>
      </c>
      <c r="G6987" t="s">
        <v>995</v>
      </c>
      <c r="H6987">
        <v>492</v>
      </c>
    </row>
    <row r="6988" spans="2:8" x14ac:dyDescent="0.3">
      <c r="B6988" t="s">
        <v>1565</v>
      </c>
      <c r="C6988" t="s">
        <v>1597</v>
      </c>
      <c r="D6988" t="s">
        <v>1598</v>
      </c>
      <c r="E6988" t="s">
        <v>975</v>
      </c>
      <c r="F6988" t="s">
        <v>976</v>
      </c>
      <c r="G6988" t="s">
        <v>977</v>
      </c>
      <c r="H6988">
        <v>481</v>
      </c>
    </row>
    <row r="6989" spans="2:8" x14ac:dyDescent="0.3">
      <c r="B6989" t="s">
        <v>1565</v>
      </c>
      <c r="C6989" t="s">
        <v>1597</v>
      </c>
      <c r="D6989" t="s">
        <v>1598</v>
      </c>
      <c r="E6989" t="s">
        <v>982</v>
      </c>
      <c r="F6989" t="s">
        <v>976</v>
      </c>
      <c r="G6989" t="s">
        <v>977</v>
      </c>
      <c r="H6989">
        <v>464</v>
      </c>
    </row>
    <row r="6990" spans="2:8" x14ac:dyDescent="0.3">
      <c r="B6990" t="s">
        <v>1565</v>
      </c>
      <c r="C6990" t="s">
        <v>1597</v>
      </c>
      <c r="D6990" t="s">
        <v>1598</v>
      </c>
      <c r="E6990" t="s">
        <v>975</v>
      </c>
      <c r="F6990" t="s">
        <v>976</v>
      </c>
      <c r="G6990" t="s">
        <v>987</v>
      </c>
      <c r="H6990">
        <v>189</v>
      </c>
    </row>
    <row r="6991" spans="2:8" x14ac:dyDescent="0.3">
      <c r="B6991" t="s">
        <v>1565</v>
      </c>
      <c r="C6991" t="s">
        <v>1597</v>
      </c>
      <c r="D6991" t="s">
        <v>1598</v>
      </c>
      <c r="E6991" t="s">
        <v>982</v>
      </c>
      <c r="F6991" t="s">
        <v>976</v>
      </c>
      <c r="G6991" t="s">
        <v>987</v>
      </c>
      <c r="H6991">
        <v>194</v>
      </c>
    </row>
    <row r="6992" spans="2:8" x14ac:dyDescent="0.3">
      <c r="B6992" t="s">
        <v>1565</v>
      </c>
      <c r="C6992" t="s">
        <v>1597</v>
      </c>
      <c r="D6992" t="s">
        <v>1598</v>
      </c>
      <c r="E6992" t="s">
        <v>975</v>
      </c>
      <c r="F6992" t="s">
        <v>976</v>
      </c>
      <c r="G6992" t="s">
        <v>995</v>
      </c>
      <c r="H6992">
        <v>1676</v>
      </c>
    </row>
    <row r="6993" spans="2:8" x14ac:dyDescent="0.3">
      <c r="B6993" t="s">
        <v>1565</v>
      </c>
      <c r="C6993" t="s">
        <v>1597</v>
      </c>
      <c r="D6993" t="s">
        <v>1598</v>
      </c>
      <c r="E6993" t="s">
        <v>982</v>
      </c>
      <c r="F6993" t="s">
        <v>976</v>
      </c>
      <c r="G6993" t="s">
        <v>995</v>
      </c>
      <c r="H6993">
        <v>1709</v>
      </c>
    </row>
    <row r="6994" spans="2:8" x14ac:dyDescent="0.3">
      <c r="B6994" t="s">
        <v>1565</v>
      </c>
      <c r="C6994" t="s">
        <v>1597</v>
      </c>
      <c r="D6994" t="s">
        <v>1598</v>
      </c>
      <c r="E6994" t="s">
        <v>975</v>
      </c>
      <c r="F6994" t="s">
        <v>998</v>
      </c>
      <c r="G6994" t="s">
        <v>977</v>
      </c>
      <c r="H6994">
        <v>9</v>
      </c>
    </row>
    <row r="6995" spans="2:8" x14ac:dyDescent="0.3">
      <c r="B6995" t="s">
        <v>1565</v>
      </c>
      <c r="C6995" t="s">
        <v>1597</v>
      </c>
      <c r="D6995" t="s">
        <v>1598</v>
      </c>
      <c r="E6995" t="s">
        <v>982</v>
      </c>
      <c r="F6995" t="s">
        <v>998</v>
      </c>
      <c r="G6995" t="s">
        <v>977</v>
      </c>
      <c r="H6995">
        <v>6</v>
      </c>
    </row>
    <row r="6996" spans="2:8" x14ac:dyDescent="0.3">
      <c r="B6996" t="s">
        <v>1565</v>
      </c>
      <c r="C6996" t="s">
        <v>1597</v>
      </c>
      <c r="D6996" t="s">
        <v>1598</v>
      </c>
      <c r="E6996" t="s">
        <v>975</v>
      </c>
      <c r="F6996" t="s">
        <v>998</v>
      </c>
      <c r="G6996" t="s">
        <v>987</v>
      </c>
      <c r="H6996">
        <v>2</v>
      </c>
    </row>
    <row r="6997" spans="2:8" x14ac:dyDescent="0.3">
      <c r="B6997" t="s">
        <v>1565</v>
      </c>
      <c r="C6997" t="s">
        <v>1597</v>
      </c>
      <c r="D6997" t="s">
        <v>1598</v>
      </c>
      <c r="E6997" t="s">
        <v>982</v>
      </c>
      <c r="F6997" t="s">
        <v>998</v>
      </c>
      <c r="G6997" t="s">
        <v>987</v>
      </c>
      <c r="H6997">
        <v>1</v>
      </c>
    </row>
    <row r="6998" spans="2:8" x14ac:dyDescent="0.3">
      <c r="B6998" t="s">
        <v>1565</v>
      </c>
      <c r="C6998" t="s">
        <v>1597</v>
      </c>
      <c r="D6998" t="s">
        <v>1598</v>
      </c>
      <c r="E6998" t="s">
        <v>975</v>
      </c>
      <c r="F6998" t="s">
        <v>998</v>
      </c>
      <c r="G6998" t="s">
        <v>995</v>
      </c>
      <c r="H6998">
        <v>56</v>
      </c>
    </row>
    <row r="6999" spans="2:8" x14ac:dyDescent="0.3">
      <c r="B6999" t="s">
        <v>1565</v>
      </c>
      <c r="C6999" t="s">
        <v>1597</v>
      </c>
      <c r="D6999" t="s">
        <v>1598</v>
      </c>
      <c r="E6999" t="s">
        <v>982</v>
      </c>
      <c r="F6999" t="s">
        <v>998</v>
      </c>
      <c r="G6999" t="s">
        <v>995</v>
      </c>
      <c r="H6999">
        <v>46</v>
      </c>
    </row>
    <row r="7000" spans="2:8" x14ac:dyDescent="0.3">
      <c r="B7000" t="s">
        <v>1565</v>
      </c>
      <c r="C7000" t="s">
        <v>1597</v>
      </c>
      <c r="D7000" t="s">
        <v>1599</v>
      </c>
      <c r="E7000" t="s">
        <v>975</v>
      </c>
      <c r="F7000" t="s">
        <v>976</v>
      </c>
      <c r="G7000" t="s">
        <v>977</v>
      </c>
      <c r="H7000">
        <v>1136</v>
      </c>
    </row>
    <row r="7001" spans="2:8" x14ac:dyDescent="0.3">
      <c r="B7001" t="s">
        <v>1565</v>
      </c>
      <c r="C7001" t="s">
        <v>1597</v>
      </c>
      <c r="D7001" t="s">
        <v>1599</v>
      </c>
      <c r="E7001" t="s">
        <v>982</v>
      </c>
      <c r="F7001" t="s">
        <v>976</v>
      </c>
      <c r="G7001" t="s">
        <v>977</v>
      </c>
      <c r="H7001">
        <v>1171</v>
      </c>
    </row>
    <row r="7002" spans="2:8" x14ac:dyDescent="0.3">
      <c r="B7002" t="s">
        <v>1565</v>
      </c>
      <c r="C7002" t="s">
        <v>1597</v>
      </c>
      <c r="D7002" t="s">
        <v>1599</v>
      </c>
      <c r="E7002" t="s">
        <v>975</v>
      </c>
      <c r="F7002" t="s">
        <v>976</v>
      </c>
      <c r="G7002" t="s">
        <v>987</v>
      </c>
      <c r="H7002">
        <v>489</v>
      </c>
    </row>
    <row r="7003" spans="2:8" x14ac:dyDescent="0.3">
      <c r="B7003" t="s">
        <v>1565</v>
      </c>
      <c r="C7003" t="s">
        <v>1597</v>
      </c>
      <c r="D7003" t="s">
        <v>1599</v>
      </c>
      <c r="E7003" t="s">
        <v>982</v>
      </c>
      <c r="F7003" t="s">
        <v>976</v>
      </c>
      <c r="G7003" t="s">
        <v>987</v>
      </c>
      <c r="H7003">
        <v>571</v>
      </c>
    </row>
    <row r="7004" spans="2:8" x14ac:dyDescent="0.3">
      <c r="B7004" t="s">
        <v>1565</v>
      </c>
      <c r="C7004" t="s">
        <v>1597</v>
      </c>
      <c r="D7004" t="s">
        <v>1599</v>
      </c>
      <c r="E7004" t="s">
        <v>975</v>
      </c>
      <c r="F7004" t="s">
        <v>976</v>
      </c>
      <c r="G7004" t="s">
        <v>995</v>
      </c>
      <c r="H7004">
        <v>4786</v>
      </c>
    </row>
    <row r="7005" spans="2:8" x14ac:dyDescent="0.3">
      <c r="B7005" t="s">
        <v>1565</v>
      </c>
      <c r="C7005" t="s">
        <v>1597</v>
      </c>
      <c r="D7005" t="s">
        <v>1599</v>
      </c>
      <c r="E7005" t="s">
        <v>982</v>
      </c>
      <c r="F7005" t="s">
        <v>976</v>
      </c>
      <c r="G7005" t="s">
        <v>995</v>
      </c>
      <c r="H7005">
        <v>5128</v>
      </c>
    </row>
    <row r="7006" spans="2:8" x14ac:dyDescent="0.3">
      <c r="B7006" t="s">
        <v>1565</v>
      </c>
      <c r="C7006" t="s">
        <v>1597</v>
      </c>
      <c r="D7006" t="s">
        <v>1599</v>
      </c>
      <c r="E7006" t="s">
        <v>975</v>
      </c>
      <c r="F7006" t="s">
        <v>998</v>
      </c>
      <c r="G7006" t="s">
        <v>977</v>
      </c>
      <c r="H7006">
        <v>21</v>
      </c>
    </row>
    <row r="7007" spans="2:8" x14ac:dyDescent="0.3">
      <c r="B7007" t="s">
        <v>1565</v>
      </c>
      <c r="C7007" t="s">
        <v>1597</v>
      </c>
      <c r="D7007" t="s">
        <v>1599</v>
      </c>
      <c r="E7007" t="s">
        <v>982</v>
      </c>
      <c r="F7007" t="s">
        <v>998</v>
      </c>
      <c r="G7007" t="s">
        <v>977</v>
      </c>
      <c r="H7007">
        <v>12</v>
      </c>
    </row>
    <row r="7008" spans="2:8" x14ac:dyDescent="0.3">
      <c r="B7008" t="s">
        <v>1565</v>
      </c>
      <c r="C7008" t="s">
        <v>1597</v>
      </c>
      <c r="D7008" t="s">
        <v>1599</v>
      </c>
      <c r="E7008" t="s">
        <v>975</v>
      </c>
      <c r="F7008" t="s">
        <v>998</v>
      </c>
      <c r="G7008" t="s">
        <v>987</v>
      </c>
      <c r="H7008">
        <v>7</v>
      </c>
    </row>
    <row r="7009" spans="2:8" x14ac:dyDescent="0.3">
      <c r="B7009" t="s">
        <v>1565</v>
      </c>
      <c r="C7009" t="s">
        <v>1597</v>
      </c>
      <c r="D7009" t="s">
        <v>1599</v>
      </c>
      <c r="E7009" t="s">
        <v>982</v>
      </c>
      <c r="F7009" t="s">
        <v>998</v>
      </c>
      <c r="G7009" t="s">
        <v>987</v>
      </c>
      <c r="H7009">
        <v>9</v>
      </c>
    </row>
    <row r="7010" spans="2:8" x14ac:dyDescent="0.3">
      <c r="B7010" t="s">
        <v>1565</v>
      </c>
      <c r="C7010" t="s">
        <v>1597</v>
      </c>
      <c r="D7010" t="s">
        <v>1599</v>
      </c>
      <c r="E7010" t="s">
        <v>975</v>
      </c>
      <c r="F7010" t="s">
        <v>998</v>
      </c>
      <c r="G7010" t="s">
        <v>995</v>
      </c>
      <c r="H7010">
        <v>243</v>
      </c>
    </row>
    <row r="7011" spans="2:8" x14ac:dyDescent="0.3">
      <c r="B7011" t="s">
        <v>1565</v>
      </c>
      <c r="C7011" t="s">
        <v>1597</v>
      </c>
      <c r="D7011" t="s">
        <v>1599</v>
      </c>
      <c r="E7011" t="s">
        <v>982</v>
      </c>
      <c r="F7011" t="s">
        <v>998</v>
      </c>
      <c r="G7011" t="s">
        <v>995</v>
      </c>
      <c r="H7011">
        <v>222</v>
      </c>
    </row>
    <row r="7012" spans="2:8" x14ac:dyDescent="0.3">
      <c r="B7012" t="s">
        <v>1565</v>
      </c>
      <c r="C7012" t="s">
        <v>1597</v>
      </c>
      <c r="D7012" t="s">
        <v>1600</v>
      </c>
      <c r="E7012" t="s">
        <v>975</v>
      </c>
      <c r="F7012" t="s">
        <v>976</v>
      </c>
      <c r="G7012" t="s">
        <v>977</v>
      </c>
      <c r="H7012">
        <v>241</v>
      </c>
    </row>
    <row r="7013" spans="2:8" x14ac:dyDescent="0.3">
      <c r="B7013" t="s">
        <v>1565</v>
      </c>
      <c r="C7013" t="s">
        <v>1597</v>
      </c>
      <c r="D7013" t="s">
        <v>1600</v>
      </c>
      <c r="E7013" t="s">
        <v>982</v>
      </c>
      <c r="F7013" t="s">
        <v>976</v>
      </c>
      <c r="G7013" t="s">
        <v>977</v>
      </c>
      <c r="H7013">
        <v>266</v>
      </c>
    </row>
    <row r="7014" spans="2:8" x14ac:dyDescent="0.3">
      <c r="B7014" t="s">
        <v>1565</v>
      </c>
      <c r="C7014" t="s">
        <v>1597</v>
      </c>
      <c r="D7014" t="s">
        <v>1600</v>
      </c>
      <c r="E7014" t="s">
        <v>975</v>
      </c>
      <c r="F7014" t="s">
        <v>976</v>
      </c>
      <c r="G7014" t="s">
        <v>987</v>
      </c>
      <c r="H7014">
        <v>107</v>
      </c>
    </row>
    <row r="7015" spans="2:8" x14ac:dyDescent="0.3">
      <c r="B7015" t="s">
        <v>1565</v>
      </c>
      <c r="C7015" t="s">
        <v>1597</v>
      </c>
      <c r="D7015" t="s">
        <v>1600</v>
      </c>
      <c r="E7015" t="s">
        <v>982</v>
      </c>
      <c r="F7015" t="s">
        <v>976</v>
      </c>
      <c r="G7015" t="s">
        <v>987</v>
      </c>
      <c r="H7015">
        <v>127</v>
      </c>
    </row>
    <row r="7016" spans="2:8" x14ac:dyDescent="0.3">
      <c r="B7016" t="s">
        <v>1565</v>
      </c>
      <c r="C7016" t="s">
        <v>1597</v>
      </c>
      <c r="D7016" t="s">
        <v>1600</v>
      </c>
      <c r="E7016" t="s">
        <v>975</v>
      </c>
      <c r="F7016" t="s">
        <v>976</v>
      </c>
      <c r="G7016" t="s">
        <v>995</v>
      </c>
      <c r="H7016">
        <v>1025</v>
      </c>
    </row>
    <row r="7017" spans="2:8" x14ac:dyDescent="0.3">
      <c r="B7017" t="s">
        <v>1565</v>
      </c>
      <c r="C7017" t="s">
        <v>1597</v>
      </c>
      <c r="D7017" t="s">
        <v>1600</v>
      </c>
      <c r="E7017" t="s">
        <v>982</v>
      </c>
      <c r="F7017" t="s">
        <v>976</v>
      </c>
      <c r="G7017" t="s">
        <v>995</v>
      </c>
      <c r="H7017">
        <v>1034</v>
      </c>
    </row>
    <row r="7018" spans="2:8" x14ac:dyDescent="0.3">
      <c r="B7018" t="s">
        <v>1565</v>
      </c>
      <c r="C7018" t="s">
        <v>1597</v>
      </c>
      <c r="D7018" t="s">
        <v>1600</v>
      </c>
      <c r="E7018" t="s">
        <v>975</v>
      </c>
      <c r="F7018" t="s">
        <v>998</v>
      </c>
      <c r="G7018" t="s">
        <v>977</v>
      </c>
      <c r="H7018">
        <v>1</v>
      </c>
    </row>
    <row r="7019" spans="2:8" x14ac:dyDescent="0.3">
      <c r="B7019" t="s">
        <v>1565</v>
      </c>
      <c r="C7019" t="s">
        <v>1597</v>
      </c>
      <c r="D7019" t="s">
        <v>1600</v>
      </c>
      <c r="E7019" t="s">
        <v>982</v>
      </c>
      <c r="F7019" t="s">
        <v>998</v>
      </c>
      <c r="G7019" t="s">
        <v>977</v>
      </c>
      <c r="H7019">
        <v>3</v>
      </c>
    </row>
    <row r="7020" spans="2:8" x14ac:dyDescent="0.3">
      <c r="B7020" t="s">
        <v>1565</v>
      </c>
      <c r="C7020" t="s">
        <v>1597</v>
      </c>
      <c r="D7020" t="s">
        <v>1600</v>
      </c>
      <c r="E7020" t="s">
        <v>975</v>
      </c>
      <c r="F7020" t="s">
        <v>998</v>
      </c>
      <c r="G7020" t="s">
        <v>987</v>
      </c>
      <c r="H7020">
        <v>2</v>
      </c>
    </row>
    <row r="7021" spans="2:8" x14ac:dyDescent="0.3">
      <c r="B7021" t="s">
        <v>1565</v>
      </c>
      <c r="C7021" t="s">
        <v>1597</v>
      </c>
      <c r="D7021" t="s">
        <v>1600</v>
      </c>
      <c r="E7021" t="s">
        <v>982</v>
      </c>
      <c r="F7021" t="s">
        <v>998</v>
      </c>
      <c r="G7021" t="s">
        <v>987</v>
      </c>
      <c r="H7021">
        <v>2</v>
      </c>
    </row>
    <row r="7022" spans="2:8" x14ac:dyDescent="0.3">
      <c r="B7022" t="s">
        <v>1565</v>
      </c>
      <c r="C7022" t="s">
        <v>1597</v>
      </c>
      <c r="D7022" t="s">
        <v>1600</v>
      </c>
      <c r="E7022" t="s">
        <v>975</v>
      </c>
      <c r="F7022" t="s">
        <v>998</v>
      </c>
      <c r="G7022" t="s">
        <v>995</v>
      </c>
      <c r="H7022">
        <v>43</v>
      </c>
    </row>
    <row r="7023" spans="2:8" x14ac:dyDescent="0.3">
      <c r="B7023" t="s">
        <v>1565</v>
      </c>
      <c r="C7023" t="s">
        <v>1597</v>
      </c>
      <c r="D7023" t="s">
        <v>1600</v>
      </c>
      <c r="E7023" t="s">
        <v>982</v>
      </c>
      <c r="F7023" t="s">
        <v>998</v>
      </c>
      <c r="G7023" t="s">
        <v>995</v>
      </c>
      <c r="H7023">
        <v>45</v>
      </c>
    </row>
    <row r="7024" spans="2:8" x14ac:dyDescent="0.3">
      <c r="B7024" t="s">
        <v>1565</v>
      </c>
      <c r="C7024" t="s">
        <v>1597</v>
      </c>
      <c r="D7024" t="s">
        <v>1601</v>
      </c>
      <c r="E7024" t="s">
        <v>975</v>
      </c>
      <c r="F7024" t="s">
        <v>976</v>
      </c>
      <c r="G7024" t="s">
        <v>977</v>
      </c>
      <c r="H7024">
        <v>941</v>
      </c>
    </row>
    <row r="7025" spans="2:8" x14ac:dyDescent="0.3">
      <c r="B7025" t="s">
        <v>1565</v>
      </c>
      <c r="C7025" t="s">
        <v>1597</v>
      </c>
      <c r="D7025" t="s">
        <v>1601</v>
      </c>
      <c r="E7025" t="s">
        <v>982</v>
      </c>
      <c r="F7025" t="s">
        <v>976</v>
      </c>
      <c r="G7025" t="s">
        <v>977</v>
      </c>
      <c r="H7025">
        <v>935</v>
      </c>
    </row>
    <row r="7026" spans="2:8" x14ac:dyDescent="0.3">
      <c r="B7026" t="s">
        <v>1565</v>
      </c>
      <c r="C7026" t="s">
        <v>1597</v>
      </c>
      <c r="D7026" t="s">
        <v>1601</v>
      </c>
      <c r="E7026" t="s">
        <v>975</v>
      </c>
      <c r="F7026" t="s">
        <v>976</v>
      </c>
      <c r="G7026" t="s">
        <v>987</v>
      </c>
      <c r="H7026">
        <v>425</v>
      </c>
    </row>
    <row r="7027" spans="2:8" x14ac:dyDescent="0.3">
      <c r="B7027" t="s">
        <v>1565</v>
      </c>
      <c r="C7027" t="s">
        <v>1597</v>
      </c>
      <c r="D7027" t="s">
        <v>1601</v>
      </c>
      <c r="E7027" t="s">
        <v>982</v>
      </c>
      <c r="F7027" t="s">
        <v>976</v>
      </c>
      <c r="G7027" t="s">
        <v>987</v>
      </c>
      <c r="H7027">
        <v>455</v>
      </c>
    </row>
    <row r="7028" spans="2:8" x14ac:dyDescent="0.3">
      <c r="B7028" t="s">
        <v>1565</v>
      </c>
      <c r="C7028" t="s">
        <v>1597</v>
      </c>
      <c r="D7028" t="s">
        <v>1601</v>
      </c>
      <c r="E7028" t="s">
        <v>975</v>
      </c>
      <c r="F7028" t="s">
        <v>976</v>
      </c>
      <c r="G7028" t="s">
        <v>995</v>
      </c>
      <c r="H7028">
        <v>3943</v>
      </c>
    </row>
    <row r="7029" spans="2:8" x14ac:dyDescent="0.3">
      <c r="B7029" t="s">
        <v>1565</v>
      </c>
      <c r="C7029" t="s">
        <v>1597</v>
      </c>
      <c r="D7029" t="s">
        <v>1601</v>
      </c>
      <c r="E7029" t="s">
        <v>982</v>
      </c>
      <c r="F7029" t="s">
        <v>976</v>
      </c>
      <c r="G7029" t="s">
        <v>995</v>
      </c>
      <c r="H7029">
        <v>4145</v>
      </c>
    </row>
    <row r="7030" spans="2:8" x14ac:dyDescent="0.3">
      <c r="B7030" t="s">
        <v>1565</v>
      </c>
      <c r="C7030" t="s">
        <v>1597</v>
      </c>
      <c r="D7030" t="s">
        <v>1601</v>
      </c>
      <c r="E7030" t="s">
        <v>975</v>
      </c>
      <c r="F7030" t="s">
        <v>998</v>
      </c>
      <c r="G7030" t="s">
        <v>977</v>
      </c>
      <c r="H7030">
        <v>68</v>
      </c>
    </row>
    <row r="7031" spans="2:8" x14ac:dyDescent="0.3">
      <c r="B7031" t="s">
        <v>1565</v>
      </c>
      <c r="C7031" t="s">
        <v>1597</v>
      </c>
      <c r="D7031" t="s">
        <v>1601</v>
      </c>
      <c r="E7031" t="s">
        <v>982</v>
      </c>
      <c r="F7031" t="s">
        <v>998</v>
      </c>
      <c r="G7031" t="s">
        <v>977</v>
      </c>
      <c r="H7031">
        <v>59</v>
      </c>
    </row>
    <row r="7032" spans="2:8" x14ac:dyDescent="0.3">
      <c r="B7032" t="s">
        <v>1565</v>
      </c>
      <c r="C7032" t="s">
        <v>1597</v>
      </c>
      <c r="D7032" t="s">
        <v>1601</v>
      </c>
      <c r="E7032" t="s">
        <v>975</v>
      </c>
      <c r="F7032" t="s">
        <v>998</v>
      </c>
      <c r="G7032" t="s">
        <v>987</v>
      </c>
      <c r="H7032">
        <v>47</v>
      </c>
    </row>
    <row r="7033" spans="2:8" x14ac:dyDescent="0.3">
      <c r="B7033" t="s">
        <v>1565</v>
      </c>
      <c r="C7033" t="s">
        <v>1597</v>
      </c>
      <c r="D7033" t="s">
        <v>1601</v>
      </c>
      <c r="E7033" t="s">
        <v>982</v>
      </c>
      <c r="F7033" t="s">
        <v>998</v>
      </c>
      <c r="G7033" t="s">
        <v>987</v>
      </c>
      <c r="H7033">
        <v>28</v>
      </c>
    </row>
    <row r="7034" spans="2:8" x14ac:dyDescent="0.3">
      <c r="B7034" t="s">
        <v>1565</v>
      </c>
      <c r="C7034" t="s">
        <v>1597</v>
      </c>
      <c r="D7034" t="s">
        <v>1601</v>
      </c>
      <c r="E7034" t="s">
        <v>975</v>
      </c>
      <c r="F7034" t="s">
        <v>998</v>
      </c>
      <c r="G7034" t="s">
        <v>995</v>
      </c>
      <c r="H7034">
        <v>289</v>
      </c>
    </row>
    <row r="7035" spans="2:8" x14ac:dyDescent="0.3">
      <c r="B7035" t="s">
        <v>1565</v>
      </c>
      <c r="C7035" t="s">
        <v>1597</v>
      </c>
      <c r="D7035" t="s">
        <v>1601</v>
      </c>
      <c r="E7035" t="s">
        <v>982</v>
      </c>
      <c r="F7035" t="s">
        <v>998</v>
      </c>
      <c r="G7035" t="s">
        <v>995</v>
      </c>
      <c r="H7035">
        <v>177</v>
      </c>
    </row>
    <row r="7036" spans="2:8" x14ac:dyDescent="0.3">
      <c r="B7036" t="s">
        <v>1565</v>
      </c>
      <c r="C7036" t="s">
        <v>1597</v>
      </c>
      <c r="D7036" t="s">
        <v>1597</v>
      </c>
      <c r="E7036" t="s">
        <v>975</v>
      </c>
      <c r="F7036" t="s">
        <v>976</v>
      </c>
      <c r="G7036" t="s">
        <v>977</v>
      </c>
      <c r="H7036">
        <v>762</v>
      </c>
    </row>
    <row r="7037" spans="2:8" x14ac:dyDescent="0.3">
      <c r="B7037" t="s">
        <v>1565</v>
      </c>
      <c r="C7037" t="s">
        <v>1597</v>
      </c>
      <c r="D7037" t="s">
        <v>1597</v>
      </c>
      <c r="E7037" t="s">
        <v>982</v>
      </c>
      <c r="F7037" t="s">
        <v>976</v>
      </c>
      <c r="G7037" t="s">
        <v>977</v>
      </c>
      <c r="H7037">
        <v>723</v>
      </c>
    </row>
    <row r="7038" spans="2:8" x14ac:dyDescent="0.3">
      <c r="B7038" t="s">
        <v>1565</v>
      </c>
      <c r="C7038" t="s">
        <v>1597</v>
      </c>
      <c r="D7038" t="s">
        <v>1597</v>
      </c>
      <c r="E7038" t="s">
        <v>975</v>
      </c>
      <c r="F7038" t="s">
        <v>976</v>
      </c>
      <c r="G7038" t="s">
        <v>987</v>
      </c>
      <c r="H7038">
        <v>307</v>
      </c>
    </row>
    <row r="7039" spans="2:8" x14ac:dyDescent="0.3">
      <c r="B7039" t="s">
        <v>1565</v>
      </c>
      <c r="C7039" t="s">
        <v>1597</v>
      </c>
      <c r="D7039" t="s">
        <v>1597</v>
      </c>
      <c r="E7039" t="s">
        <v>982</v>
      </c>
      <c r="F7039" t="s">
        <v>976</v>
      </c>
      <c r="G7039" t="s">
        <v>987</v>
      </c>
      <c r="H7039">
        <v>343</v>
      </c>
    </row>
    <row r="7040" spans="2:8" x14ac:dyDescent="0.3">
      <c r="B7040" t="s">
        <v>1565</v>
      </c>
      <c r="C7040" t="s">
        <v>1597</v>
      </c>
      <c r="D7040" t="s">
        <v>1597</v>
      </c>
      <c r="E7040" t="s">
        <v>975</v>
      </c>
      <c r="F7040" t="s">
        <v>976</v>
      </c>
      <c r="G7040" t="s">
        <v>995</v>
      </c>
      <c r="H7040">
        <v>3214</v>
      </c>
    </row>
    <row r="7041" spans="2:8" x14ac:dyDescent="0.3">
      <c r="B7041" t="s">
        <v>1565</v>
      </c>
      <c r="C7041" t="s">
        <v>1597</v>
      </c>
      <c r="D7041" t="s">
        <v>1597</v>
      </c>
      <c r="E7041" t="s">
        <v>982</v>
      </c>
      <c r="F7041" t="s">
        <v>976</v>
      </c>
      <c r="G7041" t="s">
        <v>995</v>
      </c>
      <c r="H7041">
        <v>3304</v>
      </c>
    </row>
    <row r="7042" spans="2:8" x14ac:dyDescent="0.3">
      <c r="B7042" t="s">
        <v>1565</v>
      </c>
      <c r="C7042" t="s">
        <v>1597</v>
      </c>
      <c r="D7042" t="s">
        <v>1597</v>
      </c>
      <c r="E7042" t="s">
        <v>975</v>
      </c>
      <c r="F7042" t="s">
        <v>998</v>
      </c>
      <c r="G7042" t="s">
        <v>977</v>
      </c>
      <c r="H7042">
        <v>33</v>
      </c>
    </row>
    <row r="7043" spans="2:8" x14ac:dyDescent="0.3">
      <c r="B7043" t="s">
        <v>1565</v>
      </c>
      <c r="C7043" t="s">
        <v>1597</v>
      </c>
      <c r="D7043" t="s">
        <v>1597</v>
      </c>
      <c r="E7043" t="s">
        <v>982</v>
      </c>
      <c r="F7043" t="s">
        <v>998</v>
      </c>
      <c r="G7043" t="s">
        <v>977</v>
      </c>
      <c r="H7043">
        <v>29</v>
      </c>
    </row>
    <row r="7044" spans="2:8" x14ac:dyDescent="0.3">
      <c r="B7044" t="s">
        <v>1565</v>
      </c>
      <c r="C7044" t="s">
        <v>1597</v>
      </c>
      <c r="D7044" t="s">
        <v>1597</v>
      </c>
      <c r="E7044" t="s">
        <v>975</v>
      </c>
      <c r="F7044" t="s">
        <v>998</v>
      </c>
      <c r="G7044" t="s">
        <v>987</v>
      </c>
      <c r="H7044">
        <v>13</v>
      </c>
    </row>
    <row r="7045" spans="2:8" x14ac:dyDescent="0.3">
      <c r="B7045" t="s">
        <v>1565</v>
      </c>
      <c r="C7045" t="s">
        <v>1597</v>
      </c>
      <c r="D7045" t="s">
        <v>1597</v>
      </c>
      <c r="E7045" t="s">
        <v>982</v>
      </c>
      <c r="F7045" t="s">
        <v>998</v>
      </c>
      <c r="G7045" t="s">
        <v>987</v>
      </c>
      <c r="H7045">
        <v>4</v>
      </c>
    </row>
    <row r="7046" spans="2:8" x14ac:dyDescent="0.3">
      <c r="B7046" t="s">
        <v>1565</v>
      </c>
      <c r="C7046" t="s">
        <v>1597</v>
      </c>
      <c r="D7046" t="s">
        <v>1597</v>
      </c>
      <c r="E7046" t="s">
        <v>975</v>
      </c>
      <c r="F7046" t="s">
        <v>998</v>
      </c>
      <c r="G7046" t="s">
        <v>995</v>
      </c>
      <c r="H7046">
        <v>164</v>
      </c>
    </row>
    <row r="7047" spans="2:8" x14ac:dyDescent="0.3">
      <c r="B7047" t="s">
        <v>1565</v>
      </c>
      <c r="C7047" t="s">
        <v>1597</v>
      </c>
      <c r="D7047" t="s">
        <v>1597</v>
      </c>
      <c r="E7047" t="s">
        <v>982</v>
      </c>
      <c r="F7047" t="s">
        <v>998</v>
      </c>
      <c r="G7047" t="s">
        <v>995</v>
      </c>
      <c r="H7047">
        <v>157</v>
      </c>
    </row>
    <row r="7048" spans="2:8" x14ac:dyDescent="0.3">
      <c r="B7048" t="s">
        <v>1565</v>
      </c>
      <c r="C7048" t="s">
        <v>1597</v>
      </c>
      <c r="D7048" t="s">
        <v>1602</v>
      </c>
      <c r="E7048" t="s">
        <v>975</v>
      </c>
      <c r="F7048" t="s">
        <v>976</v>
      </c>
      <c r="G7048" t="s">
        <v>977</v>
      </c>
      <c r="H7048">
        <v>1538</v>
      </c>
    </row>
    <row r="7049" spans="2:8" x14ac:dyDescent="0.3">
      <c r="B7049" t="s">
        <v>1565</v>
      </c>
      <c r="C7049" t="s">
        <v>1597</v>
      </c>
      <c r="D7049" t="s">
        <v>1602</v>
      </c>
      <c r="E7049" t="s">
        <v>982</v>
      </c>
      <c r="F7049" t="s">
        <v>976</v>
      </c>
      <c r="G7049" t="s">
        <v>977</v>
      </c>
      <c r="H7049">
        <v>1591</v>
      </c>
    </row>
    <row r="7050" spans="2:8" x14ac:dyDescent="0.3">
      <c r="B7050" t="s">
        <v>1565</v>
      </c>
      <c r="C7050" t="s">
        <v>1597</v>
      </c>
      <c r="D7050" t="s">
        <v>1602</v>
      </c>
      <c r="E7050" t="s">
        <v>975</v>
      </c>
      <c r="F7050" t="s">
        <v>976</v>
      </c>
      <c r="G7050" t="s">
        <v>987</v>
      </c>
      <c r="H7050">
        <v>676</v>
      </c>
    </row>
    <row r="7051" spans="2:8" x14ac:dyDescent="0.3">
      <c r="B7051" t="s">
        <v>1565</v>
      </c>
      <c r="C7051" t="s">
        <v>1597</v>
      </c>
      <c r="D7051" t="s">
        <v>1602</v>
      </c>
      <c r="E7051" t="s">
        <v>982</v>
      </c>
      <c r="F7051" t="s">
        <v>976</v>
      </c>
      <c r="G7051" t="s">
        <v>987</v>
      </c>
      <c r="H7051">
        <v>732</v>
      </c>
    </row>
    <row r="7052" spans="2:8" x14ac:dyDescent="0.3">
      <c r="B7052" t="s">
        <v>1565</v>
      </c>
      <c r="C7052" t="s">
        <v>1597</v>
      </c>
      <c r="D7052" t="s">
        <v>1602</v>
      </c>
      <c r="E7052" t="s">
        <v>975</v>
      </c>
      <c r="F7052" t="s">
        <v>976</v>
      </c>
      <c r="G7052" t="s">
        <v>995</v>
      </c>
      <c r="H7052">
        <v>6218</v>
      </c>
    </row>
    <row r="7053" spans="2:8" x14ac:dyDescent="0.3">
      <c r="B7053" t="s">
        <v>1565</v>
      </c>
      <c r="C7053" t="s">
        <v>1597</v>
      </c>
      <c r="D7053" t="s">
        <v>1602</v>
      </c>
      <c r="E7053" t="s">
        <v>982</v>
      </c>
      <c r="F7053" t="s">
        <v>976</v>
      </c>
      <c r="G7053" t="s">
        <v>995</v>
      </c>
      <c r="H7053">
        <v>6648</v>
      </c>
    </row>
    <row r="7054" spans="2:8" x14ac:dyDescent="0.3">
      <c r="B7054" t="s">
        <v>1565</v>
      </c>
      <c r="C7054" t="s">
        <v>1597</v>
      </c>
      <c r="D7054" t="s">
        <v>1602</v>
      </c>
      <c r="E7054" t="s">
        <v>975</v>
      </c>
      <c r="F7054" t="s">
        <v>998</v>
      </c>
      <c r="G7054" t="s">
        <v>977</v>
      </c>
      <c r="H7054">
        <v>16</v>
      </c>
    </row>
    <row r="7055" spans="2:8" x14ac:dyDescent="0.3">
      <c r="B7055" t="s">
        <v>1565</v>
      </c>
      <c r="C7055" t="s">
        <v>1597</v>
      </c>
      <c r="D7055" t="s">
        <v>1602</v>
      </c>
      <c r="E7055" t="s">
        <v>982</v>
      </c>
      <c r="F7055" t="s">
        <v>998</v>
      </c>
      <c r="G7055" t="s">
        <v>977</v>
      </c>
      <c r="H7055">
        <v>20</v>
      </c>
    </row>
    <row r="7056" spans="2:8" x14ac:dyDescent="0.3">
      <c r="B7056" t="s">
        <v>1565</v>
      </c>
      <c r="C7056" t="s">
        <v>1597</v>
      </c>
      <c r="D7056" t="s">
        <v>1602</v>
      </c>
      <c r="E7056" t="s">
        <v>975</v>
      </c>
      <c r="F7056" t="s">
        <v>998</v>
      </c>
      <c r="G7056" t="s">
        <v>987</v>
      </c>
      <c r="H7056">
        <v>5</v>
      </c>
    </row>
    <row r="7057" spans="2:8" x14ac:dyDescent="0.3">
      <c r="B7057" t="s">
        <v>1565</v>
      </c>
      <c r="C7057" t="s">
        <v>1597</v>
      </c>
      <c r="D7057" t="s">
        <v>1602</v>
      </c>
      <c r="E7057" t="s">
        <v>982</v>
      </c>
      <c r="F7057" t="s">
        <v>998</v>
      </c>
      <c r="G7057" t="s">
        <v>987</v>
      </c>
      <c r="H7057">
        <v>5</v>
      </c>
    </row>
    <row r="7058" spans="2:8" x14ac:dyDescent="0.3">
      <c r="B7058" t="s">
        <v>1565</v>
      </c>
      <c r="C7058" t="s">
        <v>1597</v>
      </c>
      <c r="D7058" t="s">
        <v>1602</v>
      </c>
      <c r="E7058" t="s">
        <v>975</v>
      </c>
      <c r="F7058" t="s">
        <v>998</v>
      </c>
      <c r="G7058" t="s">
        <v>995</v>
      </c>
      <c r="H7058">
        <v>361</v>
      </c>
    </row>
    <row r="7059" spans="2:8" x14ac:dyDescent="0.3">
      <c r="B7059" t="s">
        <v>1565</v>
      </c>
      <c r="C7059" t="s">
        <v>1597</v>
      </c>
      <c r="D7059" t="s">
        <v>1602</v>
      </c>
      <c r="E7059" t="s">
        <v>982</v>
      </c>
      <c r="F7059" t="s">
        <v>998</v>
      </c>
      <c r="G7059" t="s">
        <v>995</v>
      </c>
      <c r="H7059">
        <v>304</v>
      </c>
    </row>
    <row r="7060" spans="2:8" x14ac:dyDescent="0.3">
      <c r="B7060" t="s">
        <v>1565</v>
      </c>
      <c r="C7060" t="s">
        <v>1597</v>
      </c>
      <c r="D7060" t="s">
        <v>1603</v>
      </c>
      <c r="E7060" t="s">
        <v>975</v>
      </c>
      <c r="F7060" t="s">
        <v>976</v>
      </c>
      <c r="G7060" t="s">
        <v>977</v>
      </c>
      <c r="H7060">
        <v>448</v>
      </c>
    </row>
    <row r="7061" spans="2:8" x14ac:dyDescent="0.3">
      <c r="B7061" t="s">
        <v>1565</v>
      </c>
      <c r="C7061" t="s">
        <v>1597</v>
      </c>
      <c r="D7061" t="s">
        <v>1603</v>
      </c>
      <c r="E7061" t="s">
        <v>982</v>
      </c>
      <c r="F7061" t="s">
        <v>976</v>
      </c>
      <c r="G7061" t="s">
        <v>977</v>
      </c>
      <c r="H7061">
        <v>447</v>
      </c>
    </row>
    <row r="7062" spans="2:8" x14ac:dyDescent="0.3">
      <c r="B7062" t="s">
        <v>1565</v>
      </c>
      <c r="C7062" t="s">
        <v>1597</v>
      </c>
      <c r="D7062" t="s">
        <v>1603</v>
      </c>
      <c r="E7062" t="s">
        <v>975</v>
      </c>
      <c r="F7062" t="s">
        <v>976</v>
      </c>
      <c r="G7062" t="s">
        <v>987</v>
      </c>
      <c r="H7062">
        <v>216</v>
      </c>
    </row>
    <row r="7063" spans="2:8" x14ac:dyDescent="0.3">
      <c r="B7063" t="s">
        <v>1565</v>
      </c>
      <c r="C7063" t="s">
        <v>1597</v>
      </c>
      <c r="D7063" t="s">
        <v>1603</v>
      </c>
      <c r="E7063" t="s">
        <v>982</v>
      </c>
      <c r="F7063" t="s">
        <v>976</v>
      </c>
      <c r="G7063" t="s">
        <v>987</v>
      </c>
      <c r="H7063">
        <v>214</v>
      </c>
    </row>
    <row r="7064" spans="2:8" x14ac:dyDescent="0.3">
      <c r="B7064" t="s">
        <v>1565</v>
      </c>
      <c r="C7064" t="s">
        <v>1597</v>
      </c>
      <c r="D7064" t="s">
        <v>1603</v>
      </c>
      <c r="E7064" t="s">
        <v>975</v>
      </c>
      <c r="F7064" t="s">
        <v>976</v>
      </c>
      <c r="G7064" t="s">
        <v>995</v>
      </c>
      <c r="H7064">
        <v>1980</v>
      </c>
    </row>
    <row r="7065" spans="2:8" x14ac:dyDescent="0.3">
      <c r="B7065" t="s">
        <v>1565</v>
      </c>
      <c r="C7065" t="s">
        <v>1597</v>
      </c>
      <c r="D7065" t="s">
        <v>1603</v>
      </c>
      <c r="E7065" t="s">
        <v>982</v>
      </c>
      <c r="F7065" t="s">
        <v>976</v>
      </c>
      <c r="G7065" t="s">
        <v>995</v>
      </c>
      <c r="H7065">
        <v>2219</v>
      </c>
    </row>
    <row r="7066" spans="2:8" x14ac:dyDescent="0.3">
      <c r="B7066" t="s">
        <v>1565</v>
      </c>
      <c r="C7066" t="s">
        <v>1597</v>
      </c>
      <c r="D7066" t="s">
        <v>1603</v>
      </c>
      <c r="E7066" t="s">
        <v>975</v>
      </c>
      <c r="F7066" t="s">
        <v>998</v>
      </c>
      <c r="G7066" t="s">
        <v>977</v>
      </c>
      <c r="H7066">
        <v>37</v>
      </c>
    </row>
    <row r="7067" spans="2:8" x14ac:dyDescent="0.3">
      <c r="B7067" t="s">
        <v>1565</v>
      </c>
      <c r="C7067" t="s">
        <v>1597</v>
      </c>
      <c r="D7067" t="s">
        <v>1603</v>
      </c>
      <c r="E7067" t="s">
        <v>982</v>
      </c>
      <c r="F7067" t="s">
        <v>998</v>
      </c>
      <c r="G7067" t="s">
        <v>977</v>
      </c>
      <c r="H7067">
        <v>21</v>
      </c>
    </row>
    <row r="7068" spans="2:8" x14ac:dyDescent="0.3">
      <c r="B7068" t="s">
        <v>1565</v>
      </c>
      <c r="C7068" t="s">
        <v>1597</v>
      </c>
      <c r="D7068" t="s">
        <v>1603</v>
      </c>
      <c r="E7068" t="s">
        <v>975</v>
      </c>
      <c r="F7068" t="s">
        <v>998</v>
      </c>
      <c r="G7068" t="s">
        <v>987</v>
      </c>
      <c r="H7068">
        <v>4</v>
      </c>
    </row>
    <row r="7069" spans="2:8" x14ac:dyDescent="0.3">
      <c r="B7069" t="s">
        <v>1565</v>
      </c>
      <c r="C7069" t="s">
        <v>1597</v>
      </c>
      <c r="D7069" t="s">
        <v>1603</v>
      </c>
      <c r="E7069" t="s">
        <v>982</v>
      </c>
      <c r="F7069" t="s">
        <v>998</v>
      </c>
      <c r="G7069" t="s">
        <v>987</v>
      </c>
      <c r="H7069">
        <v>6</v>
      </c>
    </row>
    <row r="7070" spans="2:8" x14ac:dyDescent="0.3">
      <c r="B7070" t="s">
        <v>1565</v>
      </c>
      <c r="C7070" t="s">
        <v>1597</v>
      </c>
      <c r="D7070" t="s">
        <v>1603</v>
      </c>
      <c r="E7070" t="s">
        <v>975</v>
      </c>
      <c r="F7070" t="s">
        <v>998</v>
      </c>
      <c r="G7070" t="s">
        <v>995</v>
      </c>
      <c r="H7070">
        <v>184</v>
      </c>
    </row>
    <row r="7071" spans="2:8" x14ac:dyDescent="0.3">
      <c r="B7071" t="s">
        <v>1565</v>
      </c>
      <c r="C7071" t="s">
        <v>1597</v>
      </c>
      <c r="D7071" t="s">
        <v>1603</v>
      </c>
      <c r="E7071" t="s">
        <v>982</v>
      </c>
      <c r="F7071" t="s">
        <v>998</v>
      </c>
      <c r="G7071" t="s">
        <v>995</v>
      </c>
      <c r="H7071">
        <v>138</v>
      </c>
    </row>
    <row r="7072" spans="2:8" x14ac:dyDescent="0.3">
      <c r="B7072" t="s">
        <v>1604</v>
      </c>
      <c r="H7072">
        <f>SUBTOTAL(109,'Source Data'!$H$4:$H$7071)</f>
        <v>11000638</v>
      </c>
    </row>
  </sheetData>
  <hyperlinks>
    <hyperlink ref="A1" location="Instructions!A1" display="←" xr:uid="{950C6507-2B2F-44F3-B083-9657EF60F976}"/>
  </hyperlinks>
  <pageMargins left="0.7" right="0.7" top="0.75" bottom="0.75" header="0.3" footer="0.3"/>
  <pageSetup paperSize="9" orientation="portrait" r:id="rId1"/>
  <tableParts count="3">
    <tablePart r:id="rId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2F9BA-74C0-44F0-8BFC-E6D373D480FE}">
  <sheetPr codeName="Sheet9">
    <tabColor rgb="FFFFC000"/>
    <outlinePr summaryBelow="0" summaryRight="0"/>
  </sheetPr>
  <dimension ref="A1:AO315"/>
  <sheetViews>
    <sheetView tabSelected="1" topLeftCell="D131" zoomScale="120" zoomScaleNormal="120" workbookViewId="0">
      <selection activeCell="J141" sqref="J141"/>
    </sheetView>
  </sheetViews>
  <sheetFormatPr defaultColWidth="8.69921875" defaultRowHeight="0" customHeight="1" zeroHeight="1" outlineLevelRow="3" x14ac:dyDescent="0.3"/>
  <cols>
    <col min="1" max="2" width="3.296875" style="4" customWidth="1"/>
    <col min="3" max="3" width="7.296875" style="4" customWidth="1"/>
    <col min="4" max="4" width="10.69921875" style="4" bestFit="1" customWidth="1"/>
    <col min="5" max="5" width="9.19921875" style="4" bestFit="1" customWidth="1"/>
    <col min="6" max="6" width="13.69921875" style="4" bestFit="1" customWidth="1"/>
    <col min="7" max="7" width="10.8984375" style="4" bestFit="1" customWidth="1"/>
    <col min="8" max="8" width="10" style="4" customWidth="1"/>
    <col min="9" max="9" width="10.3984375" style="4" bestFit="1" customWidth="1"/>
    <col min="10" max="10" width="7.8984375" style="4" bestFit="1" customWidth="1"/>
    <col min="11" max="11" width="13.5" style="4" bestFit="1" customWidth="1"/>
    <col min="12" max="12" width="10.59765625" style="4" bestFit="1" customWidth="1"/>
    <col min="13" max="13" width="25.296875" style="4" customWidth="1"/>
    <col min="14" max="14" width="3.296875" style="4" customWidth="1"/>
    <col min="15" max="16384" width="8.69921875" style="4"/>
  </cols>
  <sheetData>
    <row r="1" spans="1:34" ht="14.55" thickBot="1" x14ac:dyDescent="0.35">
      <c r="A1" s="3" t="s">
        <v>41</v>
      </c>
      <c r="B1" s="5"/>
      <c r="C1" s="5"/>
      <c r="D1" s="5"/>
      <c r="E1" s="5"/>
      <c r="F1" s="5"/>
      <c r="G1" s="5"/>
      <c r="H1" s="5"/>
      <c r="I1" s="5"/>
      <c r="J1" s="5"/>
      <c r="K1" s="5"/>
      <c r="L1" s="5"/>
      <c r="M1" s="5"/>
      <c r="N1" s="5"/>
    </row>
    <row r="2" spans="1:34" ht="16.149999999999999" collapsed="1" thickBot="1" x14ac:dyDescent="0.35">
      <c r="A2" s="5"/>
      <c r="B2" s="9" t="s">
        <v>1</v>
      </c>
      <c r="C2" s="205" t="s">
        <v>1605</v>
      </c>
      <c r="D2" s="206"/>
      <c r="E2" s="206"/>
      <c r="F2" s="206"/>
      <c r="G2" s="206"/>
      <c r="H2" s="206"/>
      <c r="I2" s="206"/>
      <c r="J2" s="206"/>
      <c r="K2" s="206"/>
      <c r="L2" s="206"/>
      <c r="M2" s="206"/>
      <c r="N2" s="5"/>
    </row>
    <row r="3" spans="1:34" ht="60.05" hidden="1" customHeight="1" outlineLevel="1" collapsed="1" x14ac:dyDescent="0.3">
      <c r="A3" s="5"/>
      <c r="B3" s="5"/>
      <c r="C3" s="343" t="s">
        <v>1606</v>
      </c>
      <c r="D3" s="343"/>
      <c r="E3" s="343"/>
      <c r="F3" s="343"/>
      <c r="G3" s="343"/>
      <c r="H3" s="343"/>
      <c r="I3" s="343"/>
      <c r="J3" s="343"/>
      <c r="K3" s="343"/>
      <c r="L3" s="343"/>
      <c r="M3" s="5"/>
      <c r="N3" s="5"/>
    </row>
    <row r="4" spans="1:34" ht="15.05" hidden="1" customHeight="1" outlineLevel="2" x14ac:dyDescent="0.3">
      <c r="A4" s="5"/>
      <c r="B4" s="5"/>
      <c r="C4" s="5"/>
      <c r="D4" s="336" t="s">
        <v>1607</v>
      </c>
      <c r="E4" s="336"/>
      <c r="F4" s="336"/>
      <c r="G4" s="336"/>
      <c r="H4" s="336"/>
      <c r="I4" s="336"/>
      <c r="J4" s="336"/>
      <c r="K4" s="336"/>
      <c r="L4" s="336"/>
      <c r="M4" s="5"/>
      <c r="N4" s="5"/>
      <c r="O4" s="115"/>
      <c r="P4" s="115"/>
      <c r="Q4" s="115"/>
      <c r="R4" s="115"/>
      <c r="S4" s="115"/>
      <c r="T4" s="115"/>
      <c r="U4" s="115"/>
      <c r="V4" s="115"/>
      <c r="W4" s="115"/>
      <c r="X4" s="115"/>
      <c r="Y4" s="115"/>
      <c r="Z4" s="115"/>
      <c r="AA4" s="115"/>
      <c r="AB4" s="115"/>
      <c r="AC4" s="115"/>
      <c r="AD4" s="115"/>
      <c r="AE4" s="115"/>
      <c r="AF4" s="115"/>
      <c r="AG4" s="115"/>
      <c r="AH4" s="115"/>
    </row>
    <row r="5" spans="1:34" ht="14" hidden="1" outlineLevel="2" collapsed="1" x14ac:dyDescent="0.3">
      <c r="A5" s="5"/>
      <c r="B5" s="5"/>
      <c r="C5" s="5"/>
      <c r="D5" s="5"/>
      <c r="E5" s="336" t="s">
        <v>1608</v>
      </c>
      <c r="F5" s="336"/>
      <c r="G5" s="336"/>
      <c r="H5" s="336"/>
      <c r="I5" s="336"/>
      <c r="J5" s="336"/>
      <c r="K5" s="336"/>
      <c r="L5" s="336"/>
      <c r="M5" s="5"/>
      <c r="N5" s="5"/>
    </row>
    <row r="6" spans="1:34" ht="29.95" hidden="1" customHeight="1" outlineLevel="3" x14ac:dyDescent="0.3">
      <c r="A6" s="5"/>
      <c r="B6" s="5"/>
      <c r="C6" s="5"/>
      <c r="D6" s="5"/>
      <c r="E6" s="5"/>
      <c r="F6" s="336" t="s">
        <v>1609</v>
      </c>
      <c r="G6" s="336"/>
      <c r="H6" s="336"/>
      <c r="I6" s="336"/>
      <c r="J6" s="336"/>
      <c r="K6" s="336"/>
      <c r="L6" s="336"/>
      <c r="M6" s="337"/>
      <c r="N6" s="5"/>
    </row>
    <row r="7" spans="1:34" ht="14" hidden="1" outlineLevel="3" x14ac:dyDescent="0.3">
      <c r="A7" s="5"/>
      <c r="B7" s="5"/>
      <c r="C7" s="5"/>
      <c r="D7" s="5"/>
      <c r="E7" s="5"/>
      <c r="F7" s="336" t="s">
        <v>1610</v>
      </c>
      <c r="G7" s="336"/>
      <c r="H7" s="336"/>
      <c r="I7" s="336"/>
      <c r="J7" s="336"/>
      <c r="K7" s="336"/>
      <c r="L7" s="336"/>
      <c r="M7" s="338"/>
      <c r="N7" s="5"/>
    </row>
    <row r="8" spans="1:34" ht="14" hidden="1" outlineLevel="3" x14ac:dyDescent="0.3">
      <c r="A8" s="5"/>
      <c r="B8" s="5"/>
      <c r="C8" s="5"/>
      <c r="D8" s="5"/>
      <c r="E8" s="5"/>
      <c r="F8" s="336" t="s">
        <v>1611</v>
      </c>
      <c r="G8" s="336"/>
      <c r="H8" s="336"/>
      <c r="I8" s="336"/>
      <c r="J8" s="336"/>
      <c r="K8" s="336"/>
      <c r="L8" s="336"/>
      <c r="M8" s="339"/>
      <c r="N8" s="5"/>
    </row>
    <row r="9" spans="1:34" ht="14" hidden="1" outlineLevel="2" collapsed="1" x14ac:dyDescent="0.3">
      <c r="A9" s="5"/>
      <c r="B9" s="5"/>
      <c r="C9" s="5"/>
      <c r="D9" s="5"/>
      <c r="E9" s="336" t="s">
        <v>1612</v>
      </c>
      <c r="F9" s="336"/>
      <c r="G9" s="336"/>
      <c r="H9" s="336"/>
      <c r="I9" s="336"/>
      <c r="J9" s="336"/>
      <c r="K9" s="336"/>
      <c r="L9" s="336"/>
      <c r="M9" s="5"/>
      <c r="N9" s="5"/>
    </row>
    <row r="10" spans="1:34" ht="45" hidden="1" customHeight="1" outlineLevel="3" x14ac:dyDescent="0.3">
      <c r="A10" s="5"/>
      <c r="B10" s="5"/>
      <c r="C10" s="5"/>
      <c r="D10" s="5"/>
      <c r="E10" s="5"/>
      <c r="F10" s="336" t="s">
        <v>1613</v>
      </c>
      <c r="G10" s="336"/>
      <c r="H10" s="336"/>
      <c r="I10" s="336"/>
      <c r="J10" s="336"/>
      <c r="K10" s="336"/>
      <c r="L10" s="336"/>
      <c r="M10" s="337"/>
      <c r="N10" s="5"/>
    </row>
    <row r="11" spans="1:34" ht="74.95" hidden="1" customHeight="1" outlineLevel="3" x14ac:dyDescent="0.3">
      <c r="A11" s="5"/>
      <c r="B11" s="5"/>
      <c r="C11" s="5"/>
      <c r="D11" s="5"/>
      <c r="E11" s="5"/>
      <c r="F11" s="5"/>
      <c r="G11" s="340" t="s">
        <v>1614</v>
      </c>
      <c r="H11" s="340"/>
      <c r="I11" s="340"/>
      <c r="J11" s="340"/>
      <c r="K11" s="340"/>
      <c r="L11" s="340"/>
      <c r="M11" s="338"/>
      <c r="N11" s="5"/>
    </row>
    <row r="12" spans="1:34" ht="29.95" hidden="1" customHeight="1" outlineLevel="3" x14ac:dyDescent="0.3">
      <c r="A12" s="5"/>
      <c r="B12" s="5"/>
      <c r="C12" s="5"/>
      <c r="D12" s="5"/>
      <c r="E12" s="5"/>
      <c r="F12" s="336" t="s">
        <v>1615</v>
      </c>
      <c r="G12" s="336"/>
      <c r="H12" s="336"/>
      <c r="I12" s="336"/>
      <c r="J12" s="336"/>
      <c r="K12" s="336"/>
      <c r="L12" s="336"/>
      <c r="M12" s="338"/>
      <c r="N12" s="5"/>
    </row>
    <row r="13" spans="1:34" ht="14" hidden="1" outlineLevel="2" collapsed="1" x14ac:dyDescent="0.3">
      <c r="A13" s="5"/>
      <c r="B13" s="5"/>
      <c r="C13" s="5"/>
      <c r="D13" s="5"/>
      <c r="E13" s="336" t="s">
        <v>1616</v>
      </c>
      <c r="F13" s="336"/>
      <c r="G13" s="336"/>
      <c r="H13" s="336"/>
      <c r="I13" s="336"/>
      <c r="J13" s="336"/>
      <c r="K13" s="336"/>
      <c r="L13" s="336"/>
      <c r="M13" s="5"/>
      <c r="N13" s="5"/>
    </row>
    <row r="14" spans="1:34" ht="14" hidden="1" outlineLevel="3" x14ac:dyDescent="0.3">
      <c r="A14" s="5"/>
      <c r="B14" s="5"/>
      <c r="C14" s="5"/>
      <c r="D14" s="5"/>
      <c r="E14" s="5"/>
      <c r="F14" s="336" t="s">
        <v>1617</v>
      </c>
      <c r="G14" s="336"/>
      <c r="H14" s="336"/>
      <c r="I14" s="336"/>
      <c r="J14" s="336"/>
      <c r="K14" s="336"/>
      <c r="L14" s="336"/>
      <c r="M14" s="337"/>
      <c r="N14" s="5"/>
    </row>
    <row r="15" spans="1:34" ht="29.95" hidden="1" customHeight="1" outlineLevel="3" x14ac:dyDescent="0.3">
      <c r="A15" s="5"/>
      <c r="B15" s="5"/>
      <c r="C15" s="5"/>
      <c r="D15" s="5"/>
      <c r="E15" s="5"/>
      <c r="F15" s="336" t="s">
        <v>1618</v>
      </c>
      <c r="G15" s="336"/>
      <c r="H15" s="336"/>
      <c r="I15" s="336"/>
      <c r="J15" s="336"/>
      <c r="K15" s="336"/>
      <c r="L15" s="336"/>
      <c r="M15" s="338"/>
      <c r="N15" s="5"/>
    </row>
    <row r="16" spans="1:34" ht="14" hidden="1" outlineLevel="2" collapsed="1" x14ac:dyDescent="0.3">
      <c r="A16" s="5"/>
      <c r="B16" s="5"/>
      <c r="C16" s="5"/>
      <c r="D16" s="5"/>
      <c r="E16" s="336" t="s">
        <v>1619</v>
      </c>
      <c r="F16" s="336"/>
      <c r="G16" s="336"/>
      <c r="H16" s="336"/>
      <c r="I16" s="336"/>
      <c r="J16" s="336"/>
      <c r="K16" s="336"/>
      <c r="L16" s="336"/>
      <c r="M16" s="5"/>
      <c r="N16" s="5"/>
    </row>
    <row r="17" spans="1:14" ht="105.05" hidden="1" customHeight="1" outlineLevel="3" x14ac:dyDescent="0.3">
      <c r="A17" s="5"/>
      <c r="B17" s="5"/>
      <c r="C17" s="5"/>
      <c r="D17" s="5"/>
      <c r="E17" s="5"/>
      <c r="F17" s="336" t="s">
        <v>1620</v>
      </c>
      <c r="G17" s="336"/>
      <c r="H17" s="336"/>
      <c r="I17" s="336"/>
      <c r="J17" s="336"/>
      <c r="K17" s="336"/>
      <c r="L17" s="336"/>
      <c r="M17" s="337"/>
      <c r="N17" s="5"/>
    </row>
    <row r="18" spans="1:14" ht="14" hidden="1" outlineLevel="3" x14ac:dyDescent="0.3">
      <c r="A18" s="5"/>
      <c r="B18" s="5"/>
      <c r="C18" s="5"/>
      <c r="D18" s="5"/>
      <c r="E18" s="5"/>
      <c r="F18" s="342" t="s">
        <v>1621</v>
      </c>
      <c r="G18" s="342"/>
      <c r="H18" s="342"/>
      <c r="I18" s="342"/>
      <c r="J18" s="342"/>
      <c r="K18" s="342"/>
      <c r="L18" s="342"/>
      <c r="M18" s="338"/>
      <c r="N18" s="5"/>
    </row>
    <row r="19" spans="1:14" ht="14" hidden="1" outlineLevel="3" x14ac:dyDescent="0.3">
      <c r="A19" s="5"/>
      <c r="B19" s="5"/>
      <c r="C19" s="5"/>
      <c r="D19" s="5"/>
      <c r="E19" s="5"/>
      <c r="F19" s="5"/>
      <c r="G19" s="340" t="s">
        <v>1622</v>
      </c>
      <c r="H19" s="340"/>
      <c r="I19" s="340"/>
      <c r="J19" s="340"/>
      <c r="K19" s="340"/>
      <c r="L19" s="340"/>
      <c r="M19" s="338"/>
      <c r="N19" s="5"/>
    </row>
    <row r="20" spans="1:14" ht="14" hidden="1" outlineLevel="3" x14ac:dyDescent="0.3">
      <c r="A20" s="5"/>
      <c r="B20" s="5"/>
      <c r="C20" s="5"/>
      <c r="D20" s="5"/>
      <c r="E20" s="5"/>
      <c r="F20" s="342" t="s">
        <v>1623</v>
      </c>
      <c r="G20" s="342"/>
      <c r="H20" s="342"/>
      <c r="I20" s="342"/>
      <c r="J20" s="342"/>
      <c r="K20" s="342"/>
      <c r="L20" s="342"/>
      <c r="M20" s="338"/>
      <c r="N20" s="5"/>
    </row>
    <row r="21" spans="1:14" ht="14" hidden="1" outlineLevel="3" x14ac:dyDescent="0.3">
      <c r="A21" s="5"/>
      <c r="B21" s="5"/>
      <c r="C21" s="5"/>
      <c r="D21" s="5"/>
      <c r="E21" s="5"/>
      <c r="F21" s="5"/>
      <c r="G21" s="340" t="s">
        <v>1624</v>
      </c>
      <c r="H21" s="340"/>
      <c r="I21" s="340"/>
      <c r="J21" s="340"/>
      <c r="K21" s="340"/>
      <c r="L21" s="340"/>
      <c r="M21" s="338"/>
      <c r="N21" s="5"/>
    </row>
    <row r="22" spans="1:14" ht="14" hidden="1" outlineLevel="3" x14ac:dyDescent="0.3">
      <c r="A22" s="5"/>
      <c r="B22" s="5"/>
      <c r="C22" s="5"/>
      <c r="D22" s="5"/>
      <c r="E22" s="5"/>
      <c r="F22" s="336" t="s">
        <v>1625</v>
      </c>
      <c r="G22" s="336"/>
      <c r="H22" s="336"/>
      <c r="I22" s="336"/>
      <c r="J22" s="336"/>
      <c r="K22" s="336"/>
      <c r="L22" s="336"/>
      <c r="M22" s="338"/>
      <c r="N22" s="5"/>
    </row>
    <row r="23" spans="1:14" ht="14" hidden="1" outlineLevel="3" x14ac:dyDescent="0.3">
      <c r="A23" s="5"/>
      <c r="B23" s="5"/>
      <c r="C23" s="5"/>
      <c r="D23" s="5"/>
      <c r="E23" s="5"/>
      <c r="F23" s="5"/>
      <c r="G23" s="340" t="s">
        <v>1626</v>
      </c>
      <c r="H23" s="340"/>
      <c r="I23" s="340"/>
      <c r="J23" s="340"/>
      <c r="K23" s="340"/>
      <c r="L23" s="340"/>
      <c r="M23" s="338"/>
      <c r="N23" s="5"/>
    </row>
    <row r="24" spans="1:14" ht="29.95" hidden="1" customHeight="1" outlineLevel="3" x14ac:dyDescent="0.3">
      <c r="A24" s="5"/>
      <c r="B24" s="5"/>
      <c r="C24" s="5"/>
      <c r="D24" s="5"/>
      <c r="E24" s="5"/>
      <c r="F24" s="336" t="s">
        <v>1627</v>
      </c>
      <c r="G24" s="336"/>
      <c r="H24" s="336"/>
      <c r="I24" s="336"/>
      <c r="J24" s="336"/>
      <c r="K24" s="336"/>
      <c r="L24" s="336"/>
      <c r="M24" s="339"/>
      <c r="N24" s="5"/>
    </row>
    <row r="25" spans="1:14" ht="14" hidden="1" outlineLevel="2" collapsed="1" x14ac:dyDescent="0.3">
      <c r="A25" s="5"/>
      <c r="B25" s="5"/>
      <c r="C25" s="5"/>
      <c r="D25" s="5"/>
      <c r="E25" s="336" t="s">
        <v>1628</v>
      </c>
      <c r="F25" s="336"/>
      <c r="G25" s="336"/>
      <c r="H25" s="336"/>
      <c r="I25" s="336"/>
      <c r="J25" s="336"/>
      <c r="K25" s="336"/>
      <c r="L25" s="336"/>
      <c r="M25" s="5"/>
      <c r="N25" s="5"/>
    </row>
    <row r="26" spans="1:14" ht="74.95" hidden="1" customHeight="1" outlineLevel="3" x14ac:dyDescent="0.3">
      <c r="A26" s="5"/>
      <c r="B26" s="5"/>
      <c r="C26" s="5"/>
      <c r="D26" s="5"/>
      <c r="E26" s="5"/>
      <c r="F26" s="336" t="s">
        <v>1629</v>
      </c>
      <c r="G26" s="336"/>
      <c r="H26" s="336"/>
      <c r="I26" s="336"/>
      <c r="J26" s="336"/>
      <c r="K26" s="336"/>
      <c r="L26" s="336"/>
      <c r="M26" s="337"/>
      <c r="N26" s="5"/>
    </row>
    <row r="27" spans="1:14" ht="29.95" hidden="1" customHeight="1" outlineLevel="3" x14ac:dyDescent="0.3">
      <c r="A27" s="5"/>
      <c r="B27" s="5"/>
      <c r="C27" s="5"/>
      <c r="D27" s="5"/>
      <c r="E27" s="5"/>
      <c r="F27" s="336" t="s">
        <v>1630</v>
      </c>
      <c r="G27" s="336"/>
      <c r="H27" s="336"/>
      <c r="I27" s="336"/>
      <c r="J27" s="336"/>
      <c r="K27" s="336"/>
      <c r="L27" s="336"/>
      <c r="M27" s="338"/>
      <c r="N27" s="5"/>
    </row>
    <row r="28" spans="1:14" ht="45" hidden="1" customHeight="1" outlineLevel="3" x14ac:dyDescent="0.3">
      <c r="A28" s="5"/>
      <c r="B28" s="5"/>
      <c r="C28" s="5"/>
      <c r="D28" s="5"/>
      <c r="E28" s="5"/>
      <c r="F28" s="5"/>
      <c r="G28" s="340" t="s">
        <v>1631</v>
      </c>
      <c r="H28" s="340"/>
      <c r="I28" s="340"/>
      <c r="J28" s="340"/>
      <c r="K28" s="340"/>
      <c r="L28" s="340"/>
      <c r="M28" s="338"/>
      <c r="N28" s="5"/>
    </row>
    <row r="29" spans="1:14" ht="29.95" hidden="1" customHeight="1" outlineLevel="3" x14ac:dyDescent="0.3">
      <c r="A29" s="5"/>
      <c r="B29" s="5"/>
      <c r="C29" s="5"/>
      <c r="D29" s="5"/>
      <c r="E29" s="5"/>
      <c r="F29" s="336" t="s">
        <v>1632</v>
      </c>
      <c r="G29" s="336"/>
      <c r="H29" s="336"/>
      <c r="I29" s="336"/>
      <c r="J29" s="336"/>
      <c r="K29" s="336"/>
      <c r="L29" s="336"/>
      <c r="M29" s="338"/>
      <c r="N29" s="5"/>
    </row>
    <row r="30" spans="1:14" ht="29.95" hidden="1" customHeight="1" outlineLevel="3" x14ac:dyDescent="0.3">
      <c r="A30" s="5"/>
      <c r="B30" s="5"/>
      <c r="C30" s="5"/>
      <c r="D30" s="5"/>
      <c r="E30" s="5"/>
      <c r="F30" s="336" t="s">
        <v>1633</v>
      </c>
      <c r="G30" s="336"/>
      <c r="H30" s="336"/>
      <c r="I30" s="336"/>
      <c r="J30" s="336"/>
      <c r="K30" s="336"/>
      <c r="L30" s="336"/>
      <c r="M30" s="338"/>
      <c r="N30" s="5"/>
    </row>
    <row r="31" spans="1:14" ht="45" hidden="1" customHeight="1" outlineLevel="3" x14ac:dyDescent="0.3">
      <c r="A31" s="5"/>
      <c r="B31" s="5"/>
      <c r="C31" s="5"/>
      <c r="D31" s="5"/>
      <c r="E31" s="5"/>
      <c r="F31" s="5"/>
      <c r="G31" s="340" t="s">
        <v>1634</v>
      </c>
      <c r="H31" s="340"/>
      <c r="I31" s="340"/>
      <c r="J31" s="340"/>
      <c r="K31" s="340"/>
      <c r="L31" s="340"/>
      <c r="M31" s="338"/>
      <c r="N31" s="5"/>
    </row>
    <row r="32" spans="1:14" ht="29.95" hidden="1" customHeight="1" outlineLevel="3" x14ac:dyDescent="0.3">
      <c r="A32" s="5"/>
      <c r="B32" s="5"/>
      <c r="C32" s="5"/>
      <c r="D32" s="5"/>
      <c r="E32" s="5"/>
      <c r="F32" s="336" t="s">
        <v>1635</v>
      </c>
      <c r="G32" s="336"/>
      <c r="H32" s="336"/>
      <c r="I32" s="336"/>
      <c r="J32" s="336"/>
      <c r="K32" s="336"/>
      <c r="L32" s="336"/>
      <c r="M32" s="339"/>
      <c r="N32" s="5"/>
    </row>
    <row r="33" spans="1:35" ht="14" hidden="1" outlineLevel="2" collapsed="1" x14ac:dyDescent="0.3">
      <c r="A33" s="5"/>
      <c r="B33" s="5"/>
      <c r="C33" s="5"/>
      <c r="D33" s="5"/>
      <c r="E33" s="336" t="s">
        <v>1636</v>
      </c>
      <c r="F33" s="336"/>
      <c r="G33" s="336"/>
      <c r="H33" s="336"/>
      <c r="I33" s="336"/>
      <c r="J33" s="336"/>
      <c r="K33" s="336"/>
      <c r="L33" s="336"/>
      <c r="M33" s="5"/>
      <c r="N33" s="5"/>
    </row>
    <row r="34" spans="1:35" ht="45" hidden="1" customHeight="1" outlineLevel="3" x14ac:dyDescent="0.3">
      <c r="A34" s="5"/>
      <c r="B34" s="5"/>
      <c r="C34" s="5"/>
      <c r="D34" s="5"/>
      <c r="E34" s="5"/>
      <c r="F34" s="336" t="s">
        <v>1637</v>
      </c>
      <c r="G34" s="336"/>
      <c r="H34" s="336"/>
      <c r="I34" s="336"/>
      <c r="J34" s="336"/>
      <c r="K34" s="336"/>
      <c r="L34" s="336"/>
      <c r="M34" s="337"/>
      <c r="N34" s="5"/>
    </row>
    <row r="35" spans="1:35" ht="14" hidden="1" outlineLevel="3" x14ac:dyDescent="0.3">
      <c r="A35" s="5"/>
      <c r="B35" s="5"/>
      <c r="C35" s="5"/>
      <c r="D35" s="5"/>
      <c r="E35" s="5"/>
      <c r="F35" s="336" t="s">
        <v>1638</v>
      </c>
      <c r="G35" s="336"/>
      <c r="H35" s="336"/>
      <c r="I35" s="336"/>
      <c r="J35" s="336"/>
      <c r="K35" s="336"/>
      <c r="L35" s="336"/>
      <c r="M35" s="338"/>
      <c r="N35" s="5"/>
    </row>
    <row r="36" spans="1:35" ht="14" hidden="1" outlineLevel="3" x14ac:dyDescent="0.3">
      <c r="A36" s="5"/>
      <c r="B36" s="5"/>
      <c r="C36" s="5"/>
      <c r="D36" s="5"/>
      <c r="E36" s="5"/>
      <c r="F36" s="5"/>
      <c r="G36" s="340" t="s">
        <v>1639</v>
      </c>
      <c r="H36" s="340"/>
      <c r="I36" s="340"/>
      <c r="J36" s="340"/>
      <c r="K36" s="340"/>
      <c r="L36" s="340"/>
      <c r="M36" s="339"/>
      <c r="N36" s="5"/>
    </row>
    <row r="37" spans="1:35" ht="15.05" hidden="1" customHeight="1" outlineLevel="2" x14ac:dyDescent="0.3">
      <c r="A37" s="5"/>
      <c r="B37" s="5"/>
      <c r="C37" s="5"/>
      <c r="D37" s="5"/>
      <c r="E37" s="336" t="s">
        <v>1640</v>
      </c>
      <c r="F37" s="336"/>
      <c r="G37" s="336"/>
      <c r="H37" s="336"/>
      <c r="I37" s="336"/>
      <c r="J37" s="336"/>
      <c r="K37" s="336"/>
      <c r="L37" s="336"/>
      <c r="M37" s="5"/>
      <c r="N37" s="5"/>
      <c r="O37" s="115"/>
      <c r="P37" s="115"/>
      <c r="Q37" s="115"/>
      <c r="R37" s="115"/>
      <c r="S37" s="115"/>
      <c r="T37" s="115"/>
      <c r="U37" s="115"/>
      <c r="V37" s="115"/>
      <c r="W37" s="115"/>
      <c r="X37" s="115"/>
      <c r="Y37" s="115"/>
      <c r="Z37" s="115"/>
      <c r="AA37" s="115"/>
      <c r="AB37" s="115"/>
      <c r="AC37" s="115"/>
      <c r="AD37" s="115"/>
      <c r="AE37" s="115"/>
      <c r="AF37" s="115"/>
      <c r="AG37" s="115"/>
      <c r="AH37" s="115"/>
      <c r="AI37" s="115"/>
    </row>
    <row r="38" spans="1:35" ht="14" hidden="1" outlineLevel="1" x14ac:dyDescent="0.3">
      <c r="A38" s="5"/>
      <c r="B38" s="5"/>
      <c r="C38" s="5"/>
      <c r="D38" s="341" t="s">
        <v>1641</v>
      </c>
      <c r="E38" s="341"/>
      <c r="F38" s="341"/>
      <c r="G38" s="341"/>
      <c r="H38" s="5"/>
      <c r="I38" s="5"/>
      <c r="J38" s="5"/>
      <c r="K38" s="5"/>
      <c r="L38" s="5"/>
      <c r="M38" s="337"/>
      <c r="N38" s="5"/>
    </row>
    <row r="39" spans="1:35" ht="15.6" hidden="1" outlineLevel="1" x14ac:dyDescent="0.3">
      <c r="A39" s="5"/>
      <c r="B39" s="5"/>
      <c r="C39" s="5"/>
      <c r="D39" s="118" t="s">
        <v>1642</v>
      </c>
      <c r="E39" s="118" t="s">
        <v>1643</v>
      </c>
      <c r="F39" s="118" t="s">
        <v>1644</v>
      </c>
      <c r="G39" s="118" t="s">
        <v>1645</v>
      </c>
      <c r="H39" s="5"/>
      <c r="I39" s="5"/>
      <c r="J39" s="5"/>
      <c r="K39" s="5"/>
      <c r="L39" s="5"/>
      <c r="M39" s="338"/>
      <c r="N39" s="5"/>
    </row>
    <row r="40" spans="1:35" ht="14" hidden="1" outlineLevel="1" x14ac:dyDescent="0.3">
      <c r="A40" s="5"/>
      <c r="B40" s="5"/>
      <c r="C40" s="5"/>
      <c r="D40" s="116" t="s">
        <v>670</v>
      </c>
      <c r="E40" s="116" t="s">
        <v>1646</v>
      </c>
      <c r="F40" s="116" t="s">
        <v>1647</v>
      </c>
      <c r="G40" s="116" t="s">
        <v>1648</v>
      </c>
      <c r="H40" s="5"/>
      <c r="I40" s="5"/>
      <c r="J40" s="5"/>
      <c r="K40" s="5"/>
      <c r="L40" s="5"/>
      <c r="M40" s="338"/>
      <c r="N40" s="5"/>
    </row>
    <row r="41" spans="1:35" ht="14" hidden="1" outlineLevel="1" x14ac:dyDescent="0.3">
      <c r="A41" s="5"/>
      <c r="B41" s="5"/>
      <c r="C41" s="5"/>
      <c r="D41" s="116" t="s">
        <v>1649</v>
      </c>
      <c r="E41" s="116" t="s">
        <v>1650</v>
      </c>
      <c r="F41" s="116" t="s">
        <v>1651</v>
      </c>
      <c r="G41" s="116" t="s">
        <v>1652</v>
      </c>
      <c r="H41" s="5"/>
      <c r="I41" s="5"/>
      <c r="J41" s="5"/>
      <c r="K41" s="5"/>
      <c r="L41" s="5"/>
      <c r="M41" s="338"/>
      <c r="N41" s="5"/>
    </row>
    <row r="42" spans="1:35" ht="14" hidden="1" outlineLevel="1" x14ac:dyDescent="0.3">
      <c r="A42" s="5"/>
      <c r="B42" s="5"/>
      <c r="C42" s="5"/>
      <c r="D42" s="116" t="s">
        <v>670</v>
      </c>
      <c r="E42" s="116" t="s">
        <v>1646</v>
      </c>
      <c r="F42" s="116" t="s">
        <v>1647</v>
      </c>
      <c r="G42" s="116" t="s">
        <v>1653</v>
      </c>
      <c r="H42" s="5"/>
      <c r="I42" s="5"/>
      <c r="J42" s="5"/>
      <c r="K42" s="5"/>
      <c r="L42" s="5"/>
      <c r="M42" s="338"/>
      <c r="N42" s="5"/>
    </row>
    <row r="43" spans="1:35" ht="14" hidden="1" outlineLevel="1" x14ac:dyDescent="0.3">
      <c r="A43" s="5"/>
      <c r="B43" s="5"/>
      <c r="C43" s="5"/>
      <c r="D43" s="116" t="s">
        <v>1654</v>
      </c>
      <c r="E43" s="116" t="s">
        <v>1655</v>
      </c>
      <c r="F43" s="116" t="s">
        <v>1656</v>
      </c>
      <c r="G43" s="116" t="s">
        <v>1657</v>
      </c>
      <c r="H43" s="5"/>
      <c r="I43" s="5"/>
      <c r="J43" s="5"/>
      <c r="K43" s="5"/>
      <c r="L43" s="5"/>
      <c r="M43" s="338"/>
      <c r="N43" s="5"/>
    </row>
    <row r="44" spans="1:35" ht="14" hidden="1" outlineLevel="1" x14ac:dyDescent="0.3">
      <c r="A44" s="5"/>
      <c r="B44" s="5"/>
      <c r="C44" s="5"/>
      <c r="D44" s="5"/>
      <c r="E44" s="5"/>
      <c r="F44" s="5"/>
      <c r="G44" s="5"/>
      <c r="H44" s="5"/>
      <c r="I44" s="5"/>
      <c r="J44" s="5"/>
      <c r="K44" s="5"/>
      <c r="L44" s="5"/>
      <c r="M44" s="338"/>
      <c r="N44" s="5"/>
    </row>
    <row r="45" spans="1:35" ht="14" hidden="1" outlineLevel="1" x14ac:dyDescent="0.3">
      <c r="A45" s="5"/>
      <c r="B45" s="5"/>
      <c r="C45" s="5"/>
      <c r="D45" s="5"/>
      <c r="E45" s="5"/>
      <c r="F45" s="5"/>
      <c r="G45" s="5"/>
      <c r="H45" s="5"/>
      <c r="I45" s="5"/>
      <c r="J45" s="5"/>
      <c r="K45" s="5"/>
      <c r="L45" s="5"/>
      <c r="M45" s="338"/>
      <c r="N45" s="5"/>
    </row>
    <row r="46" spans="1:35" ht="14" hidden="1" outlineLevel="1" x14ac:dyDescent="0.3">
      <c r="A46" s="5"/>
      <c r="B46" s="5"/>
      <c r="C46" s="5"/>
      <c r="D46" s="341" t="s">
        <v>1658</v>
      </c>
      <c r="E46" s="341"/>
      <c r="F46" s="341"/>
      <c r="G46" s="341"/>
      <c r="H46" s="5"/>
      <c r="I46" s="341" t="s">
        <v>1659</v>
      </c>
      <c r="J46" s="341"/>
      <c r="K46" s="341"/>
      <c r="L46" s="341"/>
      <c r="M46" s="338"/>
      <c r="N46" s="5"/>
    </row>
    <row r="47" spans="1:35" ht="14" hidden="1" outlineLevel="1" x14ac:dyDescent="0.3">
      <c r="A47" s="5"/>
      <c r="B47" s="5"/>
      <c r="C47" s="5"/>
      <c r="D47" s="119" t="s">
        <v>1660</v>
      </c>
      <c r="E47" s="119" t="s">
        <v>1661</v>
      </c>
      <c r="F47" s="119" t="s">
        <v>1662</v>
      </c>
      <c r="G47" s="119" t="s">
        <v>1663</v>
      </c>
      <c r="H47" s="5"/>
      <c r="I47" s="120" t="s">
        <v>1664</v>
      </c>
      <c r="J47" s="121" t="s">
        <v>1665</v>
      </c>
      <c r="K47" s="121" t="s">
        <v>1666</v>
      </c>
      <c r="L47" s="122" t="s">
        <v>1667</v>
      </c>
      <c r="M47" s="338"/>
      <c r="N47" s="5"/>
    </row>
    <row r="48" spans="1:35" ht="14" hidden="1" outlineLevel="1" x14ac:dyDescent="0.3">
      <c r="A48" s="5"/>
      <c r="B48" s="5"/>
      <c r="C48" s="5"/>
      <c r="D48" s="123" t="s">
        <v>670</v>
      </c>
      <c r="E48" s="123" t="s">
        <v>1668</v>
      </c>
      <c r="F48" s="123" t="s">
        <v>1669</v>
      </c>
      <c r="G48" s="123" t="s">
        <v>1653</v>
      </c>
      <c r="H48" s="5"/>
      <c r="I48" s="124" t="str" cm="1">
        <f t="array" ref="I48:I90">_xlfn.CHOOSECOLS(_xlfn.SORTBY(tblDropDownDataEN[],
tblDropDownDataEN[List1],1,
tblDropDownDataEN[List2],1,
tblDropDownDataEN[List3],1,
tblDropDownDataEN[List4],1),1)</f>
        <v>Colour</v>
      </c>
      <c r="J48" s="124" t="str" cm="1">
        <f t="array" ref="J48:J90">_xlfn.CHOOSECOLS(_xlfn.SORTBY(tblDropDownDataEN[],
tblDropDownDataEN[List1],1,
tblDropDownDataEN[List2],1,
tblDropDownDataEN[List3],1,
tblDropDownDataEN[List4],1),2)</f>
        <v>blue</v>
      </c>
      <c r="K48" s="124" t="str" cm="1">
        <f t="array" ref="K48:K90">_xlfn.CHOOSECOLS(_xlfn.SORTBY(tblDropDownDataEN[],
tblDropDownDataEN[List1],1,
tblDropDownDataEN[List2],1,
tblDropDownDataEN[List3],1,
tblDropDownDataEN[List4],1),3)</f>
        <v>dark blue</v>
      </c>
      <c r="L48" s="124" t="str" cm="1">
        <f t="array" ref="L48:L90">_xlfn.CHOOSECOLS(_xlfn.SORTBY(tblDropDownDataEN[],
tblDropDownDataEN[List1],1,
tblDropDownDataEN[List2],1,
tblDropDownDataEN[List3],1,
tblDropDownDataEN[List4],1),4)</f>
        <v>opaque</v>
      </c>
      <c r="M48" s="338"/>
      <c r="N48" s="5"/>
    </row>
    <row r="49" spans="1:14" ht="14" hidden="1" outlineLevel="1" x14ac:dyDescent="0.3">
      <c r="A49" s="5"/>
      <c r="B49" s="5"/>
      <c r="C49" s="5"/>
      <c r="D49" s="125" t="s">
        <v>670</v>
      </c>
      <c r="E49" s="125" t="s">
        <v>1668</v>
      </c>
      <c r="F49" s="125" t="s">
        <v>1669</v>
      </c>
      <c r="G49" s="125" t="s">
        <v>1648</v>
      </c>
      <c r="H49" s="5"/>
      <c r="I49" s="4" t="str">
        <v>Colour</v>
      </c>
      <c r="J49" s="4" t="str">
        <v>blue</v>
      </c>
      <c r="K49" s="4" t="str">
        <v>dark blue</v>
      </c>
      <c r="L49" s="4" t="str">
        <v>transparant</v>
      </c>
      <c r="M49" s="338"/>
      <c r="N49" s="5"/>
    </row>
    <row r="50" spans="1:14" ht="14" hidden="1" outlineLevel="1" x14ac:dyDescent="0.3">
      <c r="A50" s="5"/>
      <c r="B50" s="5"/>
      <c r="C50" s="5"/>
      <c r="D50" s="123" t="s">
        <v>670</v>
      </c>
      <c r="E50" s="123" t="s">
        <v>1668</v>
      </c>
      <c r="F50" s="123" t="s">
        <v>1670</v>
      </c>
      <c r="G50" s="123" t="s">
        <v>1653</v>
      </c>
      <c r="H50" s="5"/>
      <c r="I50" s="4" t="str">
        <v>Colour</v>
      </c>
      <c r="J50" s="4" t="str">
        <v>blue</v>
      </c>
      <c r="K50" s="4" t="str">
        <v>light blue</v>
      </c>
      <c r="L50" s="4" t="str">
        <v>opaque</v>
      </c>
      <c r="M50" s="338"/>
      <c r="N50" s="5"/>
    </row>
    <row r="51" spans="1:14" ht="14" hidden="1" outlineLevel="1" x14ac:dyDescent="0.3">
      <c r="A51" s="5"/>
      <c r="B51" s="5"/>
      <c r="C51" s="5"/>
      <c r="D51" s="125" t="s">
        <v>670</v>
      </c>
      <c r="E51" s="125" t="s">
        <v>1668</v>
      </c>
      <c r="F51" s="125" t="s">
        <v>1670</v>
      </c>
      <c r="G51" s="125" t="s">
        <v>1648</v>
      </c>
      <c r="H51" s="5"/>
      <c r="I51" s="4" t="str">
        <v>Colour</v>
      </c>
      <c r="J51" s="4" t="str">
        <v>blue</v>
      </c>
      <c r="K51" s="4" t="str">
        <v>light blue</v>
      </c>
      <c r="L51" s="4" t="str">
        <v>transparant</v>
      </c>
      <c r="M51" s="338"/>
      <c r="N51" s="5"/>
    </row>
    <row r="52" spans="1:14" ht="14" hidden="1" outlineLevel="1" x14ac:dyDescent="0.3">
      <c r="A52" s="5"/>
      <c r="B52" s="5"/>
      <c r="C52" s="5"/>
      <c r="D52" s="123" t="s">
        <v>670</v>
      </c>
      <c r="E52" s="123" t="s">
        <v>1646</v>
      </c>
      <c r="F52" s="123" t="s">
        <v>1647</v>
      </c>
      <c r="G52" s="123" t="s">
        <v>1653</v>
      </c>
      <c r="H52" s="5"/>
      <c r="I52" s="4" t="str">
        <v>Colour</v>
      </c>
      <c r="J52" s="4" t="str">
        <v>green</v>
      </c>
      <c r="K52" s="4" t="str">
        <v>dark green</v>
      </c>
      <c r="L52" s="4" t="str">
        <v>opaque</v>
      </c>
      <c r="M52" s="338"/>
      <c r="N52" s="5"/>
    </row>
    <row r="53" spans="1:14" ht="14" hidden="1" outlineLevel="1" x14ac:dyDescent="0.3">
      <c r="A53" s="5"/>
      <c r="B53" s="5"/>
      <c r="C53" s="5"/>
      <c r="D53" s="125" t="s">
        <v>670</v>
      </c>
      <c r="E53" s="125" t="s">
        <v>1646</v>
      </c>
      <c r="F53" s="125" t="s">
        <v>1647</v>
      </c>
      <c r="G53" s="125" t="s">
        <v>1648</v>
      </c>
      <c r="H53" s="5"/>
      <c r="I53" s="4" t="str">
        <v>Colour</v>
      </c>
      <c r="J53" s="4" t="str">
        <v>green</v>
      </c>
      <c r="K53" s="4" t="str">
        <v>dark green</v>
      </c>
      <c r="L53" s="4" t="str">
        <v>transparant</v>
      </c>
      <c r="M53" s="338"/>
      <c r="N53" s="5"/>
    </row>
    <row r="54" spans="1:14" ht="14" hidden="1" outlineLevel="1" x14ac:dyDescent="0.3">
      <c r="A54" s="5"/>
      <c r="B54" s="5"/>
      <c r="C54" s="5"/>
      <c r="D54" s="123" t="s">
        <v>670</v>
      </c>
      <c r="E54" s="123" t="s">
        <v>1646</v>
      </c>
      <c r="F54" s="123" t="s">
        <v>1671</v>
      </c>
      <c r="G54" s="123" t="s">
        <v>1653</v>
      </c>
      <c r="H54" s="5"/>
      <c r="I54" s="4" t="str">
        <v>Colour</v>
      </c>
      <c r="J54" s="4" t="str">
        <v>green</v>
      </c>
      <c r="K54" s="4" t="str">
        <v>light green</v>
      </c>
      <c r="L54" s="4" t="str">
        <v>opaque</v>
      </c>
      <c r="M54" s="338"/>
      <c r="N54" s="5"/>
    </row>
    <row r="55" spans="1:14" ht="14" hidden="1" outlineLevel="1" x14ac:dyDescent="0.3">
      <c r="A55" s="5"/>
      <c r="B55" s="5"/>
      <c r="C55" s="5"/>
      <c r="D55" s="125" t="s">
        <v>670</v>
      </c>
      <c r="E55" s="125" t="s">
        <v>1646</v>
      </c>
      <c r="F55" s="125" t="s">
        <v>1671</v>
      </c>
      <c r="G55" s="125" t="s">
        <v>1648</v>
      </c>
      <c r="H55" s="5"/>
      <c r="I55" s="4" t="str">
        <v>Colour</v>
      </c>
      <c r="J55" s="4" t="str">
        <v>green</v>
      </c>
      <c r="K55" s="4" t="str">
        <v>light green</v>
      </c>
      <c r="L55" s="4" t="str">
        <v>transparant</v>
      </c>
      <c r="M55" s="338"/>
      <c r="N55" s="5"/>
    </row>
    <row r="56" spans="1:14" ht="14" hidden="1" outlineLevel="1" x14ac:dyDescent="0.3">
      <c r="A56" s="5"/>
      <c r="B56" s="5"/>
      <c r="C56" s="5"/>
      <c r="D56" s="123" t="s">
        <v>670</v>
      </c>
      <c r="E56" s="123" t="s">
        <v>1672</v>
      </c>
      <c r="F56" s="123" t="s">
        <v>1673</v>
      </c>
      <c r="G56" s="123" t="s">
        <v>1653</v>
      </c>
      <c r="H56" s="5"/>
      <c r="I56" s="4" t="str">
        <v>Colour</v>
      </c>
      <c r="J56" s="4" t="str">
        <v>purple</v>
      </c>
      <c r="K56" s="4" t="str">
        <v>dark purple</v>
      </c>
      <c r="L56" s="4" t="str">
        <v>opaque</v>
      </c>
      <c r="M56" s="338"/>
      <c r="N56" s="5"/>
    </row>
    <row r="57" spans="1:14" ht="14" hidden="1" outlineLevel="1" x14ac:dyDescent="0.3">
      <c r="A57" s="5"/>
      <c r="B57" s="5"/>
      <c r="C57" s="5"/>
      <c r="D57" s="125" t="s">
        <v>670</v>
      </c>
      <c r="E57" s="125" t="s">
        <v>1672</v>
      </c>
      <c r="F57" s="125" t="s">
        <v>1673</v>
      </c>
      <c r="G57" s="125" t="s">
        <v>1648</v>
      </c>
      <c r="H57" s="5"/>
      <c r="I57" s="4" t="str">
        <v>Colour</v>
      </c>
      <c r="J57" s="4" t="str">
        <v>purple</v>
      </c>
      <c r="K57" s="4" t="str">
        <v>dark purple</v>
      </c>
      <c r="L57" s="4" t="str">
        <v>transparant</v>
      </c>
      <c r="M57" s="338"/>
      <c r="N57" s="5"/>
    </row>
    <row r="58" spans="1:14" ht="14" hidden="1" outlineLevel="1" x14ac:dyDescent="0.3">
      <c r="A58" s="5"/>
      <c r="B58" s="5"/>
      <c r="C58" s="5"/>
      <c r="D58" s="123" t="s">
        <v>670</v>
      </c>
      <c r="E58" s="123" t="s">
        <v>1672</v>
      </c>
      <c r="F58" s="123" t="s">
        <v>1674</v>
      </c>
      <c r="G58" s="123" t="s">
        <v>1653</v>
      </c>
      <c r="H58" s="5"/>
      <c r="I58" s="4" t="str">
        <v>Colour</v>
      </c>
      <c r="J58" s="4" t="str">
        <v>purple</v>
      </c>
      <c r="K58" s="4" t="str">
        <v>light purple</v>
      </c>
      <c r="L58" s="4" t="str">
        <v>opaque</v>
      </c>
      <c r="M58" s="338"/>
      <c r="N58" s="5"/>
    </row>
    <row r="59" spans="1:14" ht="14" hidden="1" outlineLevel="1" x14ac:dyDescent="0.3">
      <c r="A59" s="5"/>
      <c r="B59" s="5"/>
      <c r="C59" s="5"/>
      <c r="D59" s="125" t="s">
        <v>670</v>
      </c>
      <c r="E59" s="125" t="s">
        <v>1672</v>
      </c>
      <c r="F59" s="125" t="s">
        <v>1674</v>
      </c>
      <c r="G59" s="125" t="s">
        <v>1648</v>
      </c>
      <c r="H59" s="5"/>
      <c r="I59" s="4" t="str">
        <v>Colour</v>
      </c>
      <c r="J59" s="4" t="str">
        <v>purple</v>
      </c>
      <c r="K59" s="4" t="str">
        <v>light purple</v>
      </c>
      <c r="L59" s="4" t="str">
        <v>transparant</v>
      </c>
      <c r="M59" s="338"/>
      <c r="N59" s="5"/>
    </row>
    <row r="60" spans="1:14" ht="14" hidden="1" outlineLevel="1" x14ac:dyDescent="0.3">
      <c r="A60" s="5"/>
      <c r="B60" s="5"/>
      <c r="C60" s="5"/>
      <c r="D60" s="123" t="s">
        <v>670</v>
      </c>
      <c r="E60" s="123" t="s">
        <v>1675</v>
      </c>
      <c r="F60" s="123" t="s">
        <v>1676</v>
      </c>
      <c r="G60" s="123" t="s">
        <v>1653</v>
      </c>
      <c r="H60" s="5"/>
      <c r="I60" s="4" t="str">
        <v>Colour</v>
      </c>
      <c r="J60" s="4" t="str">
        <v>red</v>
      </c>
      <c r="K60" s="4" t="str">
        <v>dark red</v>
      </c>
      <c r="L60" s="4" t="str">
        <v>opaque</v>
      </c>
      <c r="M60" s="338"/>
      <c r="N60" s="5"/>
    </row>
    <row r="61" spans="1:14" ht="14" hidden="1" outlineLevel="1" x14ac:dyDescent="0.3">
      <c r="A61" s="5"/>
      <c r="B61" s="5"/>
      <c r="C61" s="5"/>
      <c r="D61" s="125" t="s">
        <v>670</v>
      </c>
      <c r="E61" s="125" t="s">
        <v>1675</v>
      </c>
      <c r="F61" s="125" t="s">
        <v>1676</v>
      </c>
      <c r="G61" s="125" t="s">
        <v>1648</v>
      </c>
      <c r="H61" s="5"/>
      <c r="I61" s="4" t="str">
        <v>Colour</v>
      </c>
      <c r="J61" s="4" t="str">
        <v>red</v>
      </c>
      <c r="K61" s="4" t="str">
        <v>dark red</v>
      </c>
      <c r="L61" s="4" t="str">
        <v>transparant</v>
      </c>
      <c r="M61" s="338"/>
      <c r="N61" s="5"/>
    </row>
    <row r="62" spans="1:14" ht="14" hidden="1" outlineLevel="1" x14ac:dyDescent="0.3">
      <c r="A62" s="5"/>
      <c r="B62" s="5"/>
      <c r="C62" s="5"/>
      <c r="D62" s="123" t="s">
        <v>670</v>
      </c>
      <c r="E62" s="123" t="s">
        <v>1675</v>
      </c>
      <c r="F62" s="123" t="s">
        <v>1677</v>
      </c>
      <c r="G62" s="123" t="s">
        <v>1653</v>
      </c>
      <c r="H62" s="5"/>
      <c r="I62" s="4" t="str">
        <v>Colour</v>
      </c>
      <c r="J62" s="4" t="str">
        <v>red</v>
      </c>
      <c r="K62" s="4" t="str">
        <v>light red</v>
      </c>
      <c r="L62" s="4" t="str">
        <v>opaque</v>
      </c>
      <c r="M62" s="338"/>
      <c r="N62" s="5"/>
    </row>
    <row r="63" spans="1:14" ht="14" hidden="1" outlineLevel="1" x14ac:dyDescent="0.3">
      <c r="A63" s="5"/>
      <c r="B63" s="5"/>
      <c r="C63" s="5"/>
      <c r="D63" s="125" t="s">
        <v>670</v>
      </c>
      <c r="E63" s="125" t="s">
        <v>1675</v>
      </c>
      <c r="F63" s="125" t="s">
        <v>1677</v>
      </c>
      <c r="G63" s="125" t="s">
        <v>1648</v>
      </c>
      <c r="H63" s="5"/>
      <c r="I63" s="4" t="str">
        <v>Colour</v>
      </c>
      <c r="J63" s="4" t="str">
        <v>red</v>
      </c>
      <c r="K63" s="4" t="str">
        <v>light red</v>
      </c>
      <c r="L63" s="4" t="str">
        <v>transparant</v>
      </c>
      <c r="M63" s="338"/>
      <c r="N63" s="5"/>
    </row>
    <row r="64" spans="1:14" ht="14" hidden="1" outlineLevel="1" x14ac:dyDescent="0.3">
      <c r="A64" s="5"/>
      <c r="B64" s="5"/>
      <c r="C64" s="5"/>
      <c r="D64" s="123" t="s">
        <v>1649</v>
      </c>
      <c r="E64" s="123" t="s">
        <v>1650</v>
      </c>
      <c r="F64" s="123" t="s">
        <v>1678</v>
      </c>
      <c r="G64" s="123" t="s">
        <v>1652</v>
      </c>
      <c r="H64" s="5"/>
      <c r="I64" s="4" t="str">
        <v>Orientation</v>
      </c>
      <c r="J64" s="4" t="str">
        <v>down</v>
      </c>
      <c r="K64" s="4" t="str">
        <v>higher down</v>
      </c>
      <c r="L64" s="4" t="str">
        <v>max</v>
      </c>
      <c r="M64" s="338"/>
      <c r="N64" s="5"/>
    </row>
    <row r="65" spans="1:14" ht="14" hidden="1" outlineLevel="1" x14ac:dyDescent="0.3">
      <c r="A65" s="5"/>
      <c r="B65" s="5"/>
      <c r="C65" s="5"/>
      <c r="D65" s="125" t="s">
        <v>1649</v>
      </c>
      <c r="E65" s="125" t="s">
        <v>1650</v>
      </c>
      <c r="F65" s="125" t="s">
        <v>1678</v>
      </c>
      <c r="G65" s="125" t="s">
        <v>1657</v>
      </c>
      <c r="H65" s="5"/>
      <c r="I65" s="4" t="str">
        <v>Orientation</v>
      </c>
      <c r="J65" s="4" t="str">
        <v>down</v>
      </c>
      <c r="K65" s="4" t="str">
        <v>higher down</v>
      </c>
      <c r="L65" s="4" t="str">
        <v>min</v>
      </c>
      <c r="M65" s="338"/>
      <c r="N65" s="5"/>
    </row>
    <row r="66" spans="1:14" ht="14" hidden="1" outlineLevel="1" x14ac:dyDescent="0.3">
      <c r="A66" s="5"/>
      <c r="B66" s="5"/>
      <c r="C66" s="5"/>
      <c r="D66" s="123" t="s">
        <v>1649</v>
      </c>
      <c r="E66" s="123" t="s">
        <v>1650</v>
      </c>
      <c r="F66" s="123" t="s">
        <v>1651</v>
      </c>
      <c r="G66" s="123" t="s">
        <v>1652</v>
      </c>
      <c r="H66" s="5"/>
      <c r="I66" s="4" t="str">
        <v>Orientation</v>
      </c>
      <c r="J66" s="4" t="str">
        <v>down</v>
      </c>
      <c r="K66" s="4" t="str">
        <v>lower down</v>
      </c>
      <c r="L66" s="4" t="str">
        <v>max</v>
      </c>
      <c r="M66" s="338"/>
      <c r="N66" s="5"/>
    </row>
    <row r="67" spans="1:14" ht="14" hidden="1" outlineLevel="1" x14ac:dyDescent="0.3">
      <c r="A67" s="5"/>
      <c r="B67" s="5"/>
      <c r="C67" s="5"/>
      <c r="D67" s="125" t="s">
        <v>1649</v>
      </c>
      <c r="E67" s="125" t="s">
        <v>1650</v>
      </c>
      <c r="F67" s="125" t="s">
        <v>1651</v>
      </c>
      <c r="G67" s="125" t="s">
        <v>1657</v>
      </c>
      <c r="H67" s="5"/>
      <c r="I67" s="4" t="str">
        <v>Orientation</v>
      </c>
      <c r="J67" s="4" t="str">
        <v>down</v>
      </c>
      <c r="K67" s="4" t="str">
        <v>lower down</v>
      </c>
      <c r="L67" s="4" t="str">
        <v>min</v>
      </c>
      <c r="M67" s="338"/>
      <c r="N67" s="5"/>
    </row>
    <row r="68" spans="1:14" ht="14" hidden="1" outlineLevel="1" x14ac:dyDescent="0.3">
      <c r="A68" s="5"/>
      <c r="B68" s="5"/>
      <c r="C68" s="5"/>
      <c r="D68" s="123" t="s">
        <v>1649</v>
      </c>
      <c r="E68" s="123" t="s">
        <v>1679</v>
      </c>
      <c r="F68" s="123" t="s">
        <v>1680</v>
      </c>
      <c r="G68" s="123" t="s">
        <v>1652</v>
      </c>
      <c r="H68" s="5"/>
      <c r="I68" s="4" t="str">
        <v>Orientation</v>
      </c>
      <c r="J68" s="4" t="str">
        <v>left</v>
      </c>
      <c r="K68" s="4" t="str">
        <v>inner left</v>
      </c>
      <c r="L68" s="4" t="str">
        <v>max</v>
      </c>
      <c r="M68" s="338"/>
      <c r="N68" s="5"/>
    </row>
    <row r="69" spans="1:14" ht="14" hidden="1" outlineLevel="1" x14ac:dyDescent="0.3">
      <c r="A69" s="5"/>
      <c r="B69" s="5"/>
      <c r="C69" s="5"/>
      <c r="D69" s="125" t="s">
        <v>1649</v>
      </c>
      <c r="E69" s="125" t="s">
        <v>1679</v>
      </c>
      <c r="F69" s="125" t="s">
        <v>1680</v>
      </c>
      <c r="G69" s="125" t="s">
        <v>1657</v>
      </c>
      <c r="H69" s="5"/>
      <c r="I69" s="4" t="str">
        <v>Orientation</v>
      </c>
      <c r="J69" s="4" t="str">
        <v>left</v>
      </c>
      <c r="K69" s="4" t="str">
        <v>inner left</v>
      </c>
      <c r="L69" s="4" t="str">
        <v>min</v>
      </c>
      <c r="M69" s="338"/>
      <c r="N69" s="5"/>
    </row>
    <row r="70" spans="1:14" ht="14" hidden="1" outlineLevel="1" x14ac:dyDescent="0.3">
      <c r="A70" s="5"/>
      <c r="B70" s="5"/>
      <c r="C70" s="5"/>
      <c r="D70" s="123" t="s">
        <v>1649</v>
      </c>
      <c r="E70" s="123" t="s">
        <v>1679</v>
      </c>
      <c r="F70" s="123" t="s">
        <v>1681</v>
      </c>
      <c r="G70" s="123" t="s">
        <v>1652</v>
      </c>
      <c r="H70" s="5"/>
      <c r="I70" s="4" t="str">
        <v>Orientation</v>
      </c>
      <c r="J70" s="4" t="str">
        <v>left</v>
      </c>
      <c r="K70" s="4" t="str">
        <v>outer left</v>
      </c>
      <c r="L70" s="4" t="str">
        <v>max</v>
      </c>
      <c r="M70" s="338"/>
      <c r="N70" s="5"/>
    </row>
    <row r="71" spans="1:14" ht="14" hidden="1" outlineLevel="1" x14ac:dyDescent="0.3">
      <c r="A71" s="5"/>
      <c r="B71" s="5"/>
      <c r="C71" s="5"/>
      <c r="D71" s="125" t="s">
        <v>1649</v>
      </c>
      <c r="E71" s="125" t="s">
        <v>1679</v>
      </c>
      <c r="F71" s="125" t="s">
        <v>1681</v>
      </c>
      <c r="G71" s="125" t="s">
        <v>1657</v>
      </c>
      <c r="H71" s="5"/>
      <c r="I71" s="4" t="str">
        <v>Orientation</v>
      </c>
      <c r="J71" s="4" t="str">
        <v>left</v>
      </c>
      <c r="K71" s="4" t="str">
        <v>outer left</v>
      </c>
      <c r="L71" s="4" t="str">
        <v>min</v>
      </c>
      <c r="M71" s="338"/>
      <c r="N71" s="5"/>
    </row>
    <row r="72" spans="1:14" ht="14" hidden="1" outlineLevel="1" x14ac:dyDescent="0.3">
      <c r="A72" s="5"/>
      <c r="B72" s="5"/>
      <c r="C72" s="5"/>
      <c r="D72" s="123" t="s">
        <v>1649</v>
      </c>
      <c r="E72" s="123" t="s">
        <v>1682</v>
      </c>
      <c r="F72" s="123" t="s">
        <v>1683</v>
      </c>
      <c r="G72" s="123" t="s">
        <v>1652</v>
      </c>
      <c r="H72" s="5"/>
      <c r="I72" s="4" t="str">
        <v>Orientation</v>
      </c>
      <c r="J72" s="4" t="str">
        <v>right</v>
      </c>
      <c r="K72" s="4" t="str">
        <v>inner right</v>
      </c>
      <c r="L72" s="4" t="str">
        <v>max</v>
      </c>
      <c r="M72" s="338"/>
      <c r="N72" s="5"/>
    </row>
    <row r="73" spans="1:14" ht="14" hidden="1" outlineLevel="1" x14ac:dyDescent="0.3">
      <c r="A73" s="5"/>
      <c r="B73" s="5"/>
      <c r="C73" s="5"/>
      <c r="D73" s="125" t="s">
        <v>1649</v>
      </c>
      <c r="E73" s="125" t="s">
        <v>1682</v>
      </c>
      <c r="F73" s="125" t="s">
        <v>1683</v>
      </c>
      <c r="G73" s="125" t="s">
        <v>1657</v>
      </c>
      <c r="H73" s="5"/>
      <c r="I73" s="4" t="str">
        <v>Orientation</v>
      </c>
      <c r="J73" s="4" t="str">
        <v>right</v>
      </c>
      <c r="K73" s="4" t="str">
        <v>inner right</v>
      </c>
      <c r="L73" s="4" t="str">
        <v>min</v>
      </c>
      <c r="M73" s="338"/>
      <c r="N73" s="5"/>
    </row>
    <row r="74" spans="1:14" ht="14" hidden="1" outlineLevel="1" x14ac:dyDescent="0.3">
      <c r="A74" s="5"/>
      <c r="B74" s="5"/>
      <c r="C74" s="5"/>
      <c r="D74" s="123" t="s">
        <v>1649</v>
      </c>
      <c r="E74" s="123" t="s">
        <v>1682</v>
      </c>
      <c r="F74" s="123" t="s">
        <v>1684</v>
      </c>
      <c r="G74" s="123" t="s">
        <v>1652</v>
      </c>
      <c r="H74" s="5"/>
      <c r="I74" s="4" t="str">
        <v>Orientation</v>
      </c>
      <c r="J74" s="4" t="str">
        <v>right</v>
      </c>
      <c r="K74" s="4" t="str">
        <v>outer right</v>
      </c>
      <c r="L74" s="4" t="str">
        <v>max</v>
      </c>
      <c r="M74" s="338"/>
      <c r="N74" s="5"/>
    </row>
    <row r="75" spans="1:14" ht="14" hidden="1" outlineLevel="1" x14ac:dyDescent="0.3">
      <c r="A75" s="5"/>
      <c r="B75" s="5"/>
      <c r="C75" s="5"/>
      <c r="D75" s="125" t="s">
        <v>1649</v>
      </c>
      <c r="E75" s="125" t="s">
        <v>1682</v>
      </c>
      <c r="F75" s="125" t="s">
        <v>1684</v>
      </c>
      <c r="G75" s="125" t="s">
        <v>1657</v>
      </c>
      <c r="H75" s="5"/>
      <c r="I75" s="4" t="str">
        <v>Orientation</v>
      </c>
      <c r="J75" s="4" t="str">
        <v>right</v>
      </c>
      <c r="K75" s="4" t="str">
        <v>outer right</v>
      </c>
      <c r="L75" s="4" t="str">
        <v>min</v>
      </c>
      <c r="M75" s="338"/>
      <c r="N75" s="5"/>
    </row>
    <row r="76" spans="1:14" ht="14" hidden="1" outlineLevel="1" x14ac:dyDescent="0.3">
      <c r="A76" s="5"/>
      <c r="B76" s="5"/>
      <c r="C76" s="5"/>
      <c r="D76" s="123" t="s">
        <v>1649</v>
      </c>
      <c r="E76" s="123" t="s">
        <v>1685</v>
      </c>
      <c r="F76" s="123" t="s">
        <v>1686</v>
      </c>
      <c r="G76" s="123" t="s">
        <v>1652</v>
      </c>
      <c r="H76" s="5"/>
      <c r="I76" s="4" t="str">
        <v>Orientation</v>
      </c>
      <c r="J76" s="4" t="str">
        <v>up</v>
      </c>
      <c r="K76" s="4" t="str">
        <v>higher up</v>
      </c>
      <c r="L76" s="4" t="str">
        <v>max</v>
      </c>
      <c r="M76" s="338"/>
      <c r="N76" s="5"/>
    </row>
    <row r="77" spans="1:14" ht="14" hidden="1" outlineLevel="1" x14ac:dyDescent="0.3">
      <c r="A77" s="5"/>
      <c r="B77" s="5"/>
      <c r="C77" s="5"/>
      <c r="D77" s="125" t="s">
        <v>1649</v>
      </c>
      <c r="E77" s="125" t="s">
        <v>1685</v>
      </c>
      <c r="F77" s="125" t="s">
        <v>1686</v>
      </c>
      <c r="G77" s="125" t="s">
        <v>1657</v>
      </c>
      <c r="H77" s="5"/>
      <c r="I77" s="4" t="str">
        <v>Orientation</v>
      </c>
      <c r="J77" s="4" t="str">
        <v>up</v>
      </c>
      <c r="K77" s="4" t="str">
        <v>higher up</v>
      </c>
      <c r="L77" s="4" t="str">
        <v>min</v>
      </c>
      <c r="M77" s="338"/>
      <c r="N77" s="5"/>
    </row>
    <row r="78" spans="1:14" ht="14" hidden="1" outlineLevel="1" x14ac:dyDescent="0.3">
      <c r="A78" s="5"/>
      <c r="B78" s="5"/>
      <c r="C78" s="5"/>
      <c r="D78" s="123" t="s">
        <v>1649</v>
      </c>
      <c r="E78" s="123" t="s">
        <v>1685</v>
      </c>
      <c r="F78" s="123" t="s">
        <v>1687</v>
      </c>
      <c r="G78" s="123" t="s">
        <v>1652</v>
      </c>
      <c r="H78" s="5"/>
      <c r="I78" s="4" t="str">
        <v>Orientation</v>
      </c>
      <c r="J78" s="4" t="str">
        <v>up</v>
      </c>
      <c r="K78" s="4" t="str">
        <v>lower up</v>
      </c>
      <c r="L78" s="4" t="str">
        <v>max</v>
      </c>
      <c r="M78" s="338"/>
      <c r="N78" s="5"/>
    </row>
    <row r="79" spans="1:14" ht="14" hidden="1" outlineLevel="1" x14ac:dyDescent="0.3">
      <c r="A79" s="5"/>
      <c r="B79" s="5"/>
      <c r="C79" s="5"/>
      <c r="D79" s="125" t="s">
        <v>1649</v>
      </c>
      <c r="E79" s="125" t="s">
        <v>1685</v>
      </c>
      <c r="F79" s="125" t="s">
        <v>1687</v>
      </c>
      <c r="G79" s="125" t="s">
        <v>1657</v>
      </c>
      <c r="H79" s="5"/>
      <c r="I79" s="4" t="str">
        <v>Orientation</v>
      </c>
      <c r="J79" s="4" t="str">
        <v>up</v>
      </c>
      <c r="K79" s="4" t="str">
        <v>lower up</v>
      </c>
      <c r="L79" s="4" t="str">
        <v>min</v>
      </c>
      <c r="M79" s="338"/>
      <c r="N79" s="5"/>
    </row>
    <row r="80" spans="1:14" ht="14" hidden="1" outlineLevel="1" x14ac:dyDescent="0.3">
      <c r="A80" s="5"/>
      <c r="B80" s="5"/>
      <c r="C80" s="5"/>
      <c r="D80" s="123" t="s">
        <v>1654</v>
      </c>
      <c r="E80" s="123" t="s">
        <v>1688</v>
      </c>
      <c r="F80" s="123" t="s">
        <v>1689</v>
      </c>
      <c r="G80" s="123" t="s">
        <v>1652</v>
      </c>
      <c r="H80" s="5"/>
      <c r="I80" s="4" t="str">
        <v>Size</v>
      </c>
      <c r="J80" s="4" t="str">
        <v>large</v>
      </c>
      <c r="K80" s="4" t="str">
        <v>not so large</v>
      </c>
      <c r="L80" s="4" t="str">
        <v>max</v>
      </c>
      <c r="M80" s="338"/>
      <c r="N80" s="5"/>
    </row>
    <row r="81" spans="1:14" ht="14" hidden="1" outlineLevel="1" x14ac:dyDescent="0.3">
      <c r="A81" s="5"/>
      <c r="B81" s="5"/>
      <c r="C81" s="5"/>
      <c r="D81" s="125" t="s">
        <v>1654</v>
      </c>
      <c r="E81" s="125" t="s">
        <v>1688</v>
      </c>
      <c r="F81" s="125" t="s">
        <v>1689</v>
      </c>
      <c r="G81" s="125" t="s">
        <v>1657</v>
      </c>
      <c r="H81" s="5"/>
      <c r="I81" s="4" t="str">
        <v>Size</v>
      </c>
      <c r="J81" s="4" t="str">
        <v>large</v>
      </c>
      <c r="K81" s="4" t="str">
        <v>not so large</v>
      </c>
      <c r="L81" s="4" t="str">
        <v>min</v>
      </c>
      <c r="M81" s="338"/>
      <c r="N81" s="5"/>
    </row>
    <row r="82" spans="1:14" ht="14" hidden="1" outlineLevel="1" x14ac:dyDescent="0.3">
      <c r="A82" s="5"/>
      <c r="B82" s="5"/>
      <c r="C82" s="5"/>
      <c r="D82" s="123" t="s">
        <v>1654</v>
      </c>
      <c r="E82" s="123" t="s">
        <v>1688</v>
      </c>
      <c r="F82" s="123" t="s">
        <v>1690</v>
      </c>
      <c r="G82" s="123" t="s">
        <v>1652</v>
      </c>
      <c r="H82" s="5"/>
      <c r="I82" s="4" t="str">
        <v>Size</v>
      </c>
      <c r="J82" s="4" t="str">
        <v>large</v>
      </c>
      <c r="K82" s="4" t="str">
        <v>very large</v>
      </c>
      <c r="L82" s="4" t="str">
        <v>max</v>
      </c>
      <c r="M82" s="338"/>
      <c r="N82" s="5"/>
    </row>
    <row r="83" spans="1:14" ht="14" hidden="1" outlineLevel="1" x14ac:dyDescent="0.3">
      <c r="A83" s="5"/>
      <c r="B83" s="5"/>
      <c r="C83" s="5"/>
      <c r="D83" s="125" t="s">
        <v>1654</v>
      </c>
      <c r="E83" s="125" t="s">
        <v>1688</v>
      </c>
      <c r="F83" s="125" t="s">
        <v>1690</v>
      </c>
      <c r="G83" s="125" t="s">
        <v>1657</v>
      </c>
      <c r="H83" s="5"/>
      <c r="I83" s="4" t="str">
        <v>Size</v>
      </c>
      <c r="J83" s="4" t="str">
        <v>large</v>
      </c>
      <c r="K83" s="4" t="str">
        <v>very large</v>
      </c>
      <c r="L83" s="4" t="str">
        <v>min</v>
      </c>
      <c r="M83" s="338"/>
      <c r="N83" s="5"/>
    </row>
    <row r="84" spans="1:14" ht="14" hidden="1" outlineLevel="1" x14ac:dyDescent="0.3">
      <c r="A84" s="5"/>
      <c r="B84" s="5"/>
      <c r="C84" s="5"/>
      <c r="D84" s="123" t="s">
        <v>1654</v>
      </c>
      <c r="E84" s="123" t="s">
        <v>1655</v>
      </c>
      <c r="F84" s="123" t="s">
        <v>1656</v>
      </c>
      <c r="G84" s="123" t="s">
        <v>1652</v>
      </c>
      <c r="H84" s="5"/>
      <c r="I84" s="4" t="str">
        <v>Size</v>
      </c>
      <c r="J84" s="4" t="str">
        <v>medium</v>
      </c>
      <c r="K84" s="4" t="str">
        <v>not so medium</v>
      </c>
      <c r="L84" s="4" t="str">
        <v>max</v>
      </c>
      <c r="M84" s="338"/>
      <c r="N84" s="5"/>
    </row>
    <row r="85" spans="1:14" ht="14" hidden="1" outlineLevel="1" x14ac:dyDescent="0.3">
      <c r="A85" s="5"/>
      <c r="B85" s="5"/>
      <c r="C85" s="5"/>
      <c r="D85" s="125" t="s">
        <v>1654</v>
      </c>
      <c r="E85" s="125" t="s">
        <v>1655</v>
      </c>
      <c r="F85" s="125" t="s">
        <v>1656</v>
      </c>
      <c r="G85" s="125" t="s">
        <v>1657</v>
      </c>
      <c r="H85" s="5"/>
      <c r="I85" s="4" t="str">
        <v>Size</v>
      </c>
      <c r="J85" s="4" t="str">
        <v>medium</v>
      </c>
      <c r="K85" s="4" t="str">
        <v>not so medium</v>
      </c>
      <c r="L85" s="4" t="str">
        <v>min</v>
      </c>
      <c r="M85" s="338"/>
      <c r="N85" s="5"/>
    </row>
    <row r="86" spans="1:14" ht="14" hidden="1" outlineLevel="1" x14ac:dyDescent="0.3">
      <c r="A86" s="5"/>
      <c r="B86" s="5"/>
      <c r="C86" s="5"/>
      <c r="D86" s="123" t="s">
        <v>1654</v>
      </c>
      <c r="E86" s="123" t="s">
        <v>1655</v>
      </c>
      <c r="F86" s="123" t="s">
        <v>1691</v>
      </c>
      <c r="G86" s="123" t="s">
        <v>1652</v>
      </c>
      <c r="H86" s="5"/>
      <c r="I86" s="4" t="str">
        <v>Size</v>
      </c>
      <c r="J86" s="4" t="str">
        <v>medium</v>
      </c>
      <c r="K86" s="4" t="str">
        <v>very medium</v>
      </c>
      <c r="L86" s="4" t="str">
        <v>max</v>
      </c>
      <c r="M86" s="338"/>
      <c r="N86" s="5"/>
    </row>
    <row r="87" spans="1:14" ht="14" hidden="1" outlineLevel="1" x14ac:dyDescent="0.3">
      <c r="A87" s="5"/>
      <c r="B87" s="5"/>
      <c r="C87" s="5"/>
      <c r="D87" s="125" t="s">
        <v>1654</v>
      </c>
      <c r="E87" s="125" t="s">
        <v>1655</v>
      </c>
      <c r="F87" s="125" t="s">
        <v>1691</v>
      </c>
      <c r="G87" s="125" t="s">
        <v>1657</v>
      </c>
      <c r="H87" s="5"/>
      <c r="I87" s="4" t="str">
        <v>Size</v>
      </c>
      <c r="J87" s="4" t="str">
        <v>medium</v>
      </c>
      <c r="K87" s="4" t="str">
        <v>very medium</v>
      </c>
      <c r="L87" s="4" t="str">
        <v>min</v>
      </c>
      <c r="M87" s="338"/>
      <c r="N87" s="5"/>
    </row>
    <row r="88" spans="1:14" ht="14" hidden="1" outlineLevel="1" x14ac:dyDescent="0.3">
      <c r="A88" s="5"/>
      <c r="B88" s="5"/>
      <c r="C88" s="5"/>
      <c r="D88" s="123" t="s">
        <v>1654</v>
      </c>
      <c r="E88" s="123" t="s">
        <v>1692</v>
      </c>
      <c r="F88" s="123" t="s">
        <v>1693</v>
      </c>
      <c r="G88" s="123" t="s">
        <v>1652</v>
      </c>
      <c r="H88" s="5"/>
      <c r="I88" s="4" t="str">
        <v>Size</v>
      </c>
      <c r="J88" s="4" t="str">
        <v>small</v>
      </c>
      <c r="K88" s="4" t="str">
        <v>not so small</v>
      </c>
      <c r="L88" s="4" t="str">
        <v>max</v>
      </c>
      <c r="M88" s="338"/>
      <c r="N88" s="5"/>
    </row>
    <row r="89" spans="1:14" ht="14" hidden="1" outlineLevel="1" x14ac:dyDescent="0.3">
      <c r="A89" s="5"/>
      <c r="B89" s="5"/>
      <c r="C89" s="5"/>
      <c r="D89" s="125" t="s">
        <v>1654</v>
      </c>
      <c r="E89" s="125" t="s">
        <v>1692</v>
      </c>
      <c r="F89" s="125" t="s">
        <v>1693</v>
      </c>
      <c r="G89" s="125" t="s">
        <v>1657</v>
      </c>
      <c r="H89" s="5"/>
      <c r="I89" s="4" t="str">
        <v>Size</v>
      </c>
      <c r="J89" s="4" t="str">
        <v>small</v>
      </c>
      <c r="K89" s="4" t="str">
        <v>not so small</v>
      </c>
      <c r="L89" s="4" t="str">
        <v>min</v>
      </c>
      <c r="M89" s="338"/>
      <c r="N89" s="5"/>
    </row>
    <row r="90" spans="1:14" ht="14" hidden="1" outlineLevel="1" x14ac:dyDescent="0.3">
      <c r="A90" s="5"/>
      <c r="B90" s="5"/>
      <c r="C90" s="5"/>
      <c r="D90" s="126" t="s">
        <v>1654</v>
      </c>
      <c r="E90" s="126" t="s">
        <v>1692</v>
      </c>
      <c r="F90" s="126" t="s">
        <v>1694</v>
      </c>
      <c r="G90" s="126" t="s">
        <v>1652</v>
      </c>
      <c r="H90" s="5"/>
      <c r="I90" s="4" t="str">
        <v>Size</v>
      </c>
      <c r="J90" s="4" t="str">
        <v>small</v>
      </c>
      <c r="K90" s="4" t="str">
        <v>very small</v>
      </c>
      <c r="L90" s="4" t="str">
        <v>max</v>
      </c>
      <c r="M90" s="338"/>
      <c r="N90" s="5"/>
    </row>
    <row r="91" spans="1:14" ht="14" hidden="1" outlineLevel="1" x14ac:dyDescent="0.3">
      <c r="A91" s="5"/>
      <c r="B91" s="5"/>
      <c r="C91" s="5"/>
      <c r="H91" s="5"/>
      <c r="I91" s="5"/>
      <c r="J91" s="5"/>
      <c r="K91" s="5"/>
      <c r="L91" s="5"/>
      <c r="M91" s="338"/>
      <c r="N91" s="5"/>
    </row>
    <row r="92" spans="1:14" ht="14" hidden="1" outlineLevel="1" x14ac:dyDescent="0.3">
      <c r="A92" s="5"/>
      <c r="B92" s="5"/>
      <c r="C92" s="5"/>
      <c r="H92" s="5"/>
      <c r="I92" s="5"/>
      <c r="J92" s="5"/>
      <c r="K92" s="5"/>
      <c r="L92" s="5"/>
      <c r="M92" s="339"/>
      <c r="N92" s="5"/>
    </row>
    <row r="93" spans="1:14" ht="14" hidden="1" outlineLevel="1" x14ac:dyDescent="0.3">
      <c r="A93" s="5"/>
      <c r="B93" s="5"/>
      <c r="C93" s="5"/>
      <c r="D93" s="5"/>
      <c r="E93" s="5"/>
      <c r="F93" s="5"/>
      <c r="G93" s="5"/>
      <c r="H93" s="5"/>
      <c r="I93" s="5"/>
      <c r="J93" s="5"/>
      <c r="K93" s="5"/>
      <c r="L93" s="5"/>
      <c r="M93" s="5"/>
      <c r="N93" s="5"/>
    </row>
    <row r="94" spans="1:14" ht="14.55" thickBot="1" x14ac:dyDescent="0.35">
      <c r="A94" s="5"/>
      <c r="B94" s="5"/>
      <c r="C94" s="5"/>
      <c r="D94" s="5"/>
      <c r="E94" s="5"/>
      <c r="F94" s="5"/>
      <c r="G94" s="5"/>
      <c r="H94" s="5"/>
      <c r="I94" s="5"/>
      <c r="J94" s="5"/>
      <c r="K94" s="5"/>
      <c r="L94" s="5"/>
      <c r="M94" s="5"/>
      <c r="N94" s="5"/>
    </row>
    <row r="95" spans="1:14" ht="16.149999999999999" thickBot="1" x14ac:dyDescent="0.35">
      <c r="A95" s="5"/>
      <c r="B95" s="10" t="s">
        <v>15</v>
      </c>
      <c r="C95" s="205" t="s">
        <v>1695</v>
      </c>
      <c r="D95" s="206"/>
      <c r="E95" s="206"/>
      <c r="F95" s="206"/>
      <c r="G95" s="206"/>
      <c r="H95" s="206"/>
      <c r="I95" s="206"/>
      <c r="J95" s="206"/>
      <c r="K95" s="206"/>
      <c r="L95" s="206"/>
      <c r="M95" s="206"/>
      <c r="N95" s="5"/>
    </row>
    <row r="96" spans="1:14" ht="60.05" customHeight="1" outlineLevel="1" collapsed="1" x14ac:dyDescent="0.3">
      <c r="A96" s="5"/>
      <c r="B96" s="5"/>
      <c r="C96" s="343" t="s">
        <v>1696</v>
      </c>
      <c r="D96" s="343"/>
      <c r="E96" s="343"/>
      <c r="F96" s="343"/>
      <c r="G96" s="343"/>
      <c r="H96" s="343"/>
      <c r="I96" s="343"/>
      <c r="J96" s="343"/>
      <c r="K96" s="343"/>
      <c r="L96" s="343"/>
      <c r="M96" s="5"/>
      <c r="N96" s="5"/>
    </row>
    <row r="97" spans="1:34" ht="15.05" hidden="1" customHeight="1" outlineLevel="2" x14ac:dyDescent="0.3">
      <c r="A97" s="5"/>
      <c r="B97" s="5"/>
      <c r="C97" s="5"/>
      <c r="D97" s="336" t="s">
        <v>1697</v>
      </c>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row>
    <row r="98" spans="1:34" ht="14" hidden="1" outlineLevel="2" collapsed="1" x14ac:dyDescent="0.3">
      <c r="A98" s="5"/>
      <c r="B98" s="5"/>
      <c r="C98" s="5"/>
      <c r="D98" s="5"/>
      <c r="E98" s="336" t="s">
        <v>1698</v>
      </c>
      <c r="F98" s="336"/>
      <c r="G98" s="336"/>
      <c r="H98" s="336"/>
      <c r="I98" s="336"/>
      <c r="J98" s="336"/>
      <c r="K98" s="336"/>
      <c r="L98" s="336"/>
      <c r="M98" s="5"/>
      <c r="N98" s="5"/>
    </row>
    <row r="99" spans="1:34" ht="29.95" hidden="1" customHeight="1" outlineLevel="3" x14ac:dyDescent="0.3">
      <c r="A99" s="5"/>
      <c r="B99" s="5"/>
      <c r="C99" s="5"/>
      <c r="D99" s="5"/>
      <c r="E99" s="5"/>
      <c r="F99" s="336" t="s">
        <v>1699</v>
      </c>
      <c r="G99" s="336"/>
      <c r="H99" s="336"/>
      <c r="I99" s="336"/>
      <c r="J99" s="336"/>
      <c r="K99" s="336"/>
      <c r="L99" s="336"/>
      <c r="M99" s="337"/>
      <c r="N99" s="5"/>
    </row>
    <row r="100" spans="1:34" ht="14" hidden="1" outlineLevel="3" x14ac:dyDescent="0.3">
      <c r="A100" s="5"/>
      <c r="B100" s="5"/>
      <c r="C100" s="5"/>
      <c r="D100" s="5"/>
      <c r="E100" s="5"/>
      <c r="F100" s="336" t="s">
        <v>1700</v>
      </c>
      <c r="G100" s="336"/>
      <c r="H100" s="336"/>
      <c r="I100" s="336"/>
      <c r="J100" s="336"/>
      <c r="K100" s="336"/>
      <c r="L100" s="336"/>
      <c r="M100" s="338"/>
      <c r="N100" s="5"/>
    </row>
    <row r="101" spans="1:34" ht="14" hidden="1" outlineLevel="3" x14ac:dyDescent="0.3">
      <c r="A101" s="5"/>
      <c r="B101" s="5"/>
      <c r="C101" s="5"/>
      <c r="D101" s="5"/>
      <c r="E101" s="5"/>
      <c r="F101" s="336" t="s">
        <v>1701</v>
      </c>
      <c r="G101" s="336"/>
      <c r="H101" s="336"/>
      <c r="I101" s="336"/>
      <c r="J101" s="336"/>
      <c r="K101" s="336"/>
      <c r="L101" s="336"/>
      <c r="M101" s="339"/>
      <c r="N101" s="5"/>
    </row>
    <row r="102" spans="1:34" ht="29.95" hidden="1" customHeight="1" outlineLevel="2" collapsed="1" x14ac:dyDescent="0.3">
      <c r="A102" s="5"/>
      <c r="B102" s="5"/>
      <c r="C102" s="5"/>
      <c r="D102" s="5"/>
      <c r="E102" s="336" t="s">
        <v>1702</v>
      </c>
      <c r="F102" s="336"/>
      <c r="G102" s="336"/>
      <c r="H102" s="336"/>
      <c r="I102" s="336"/>
      <c r="J102" s="336"/>
      <c r="K102" s="336"/>
      <c r="L102" s="336"/>
      <c r="M102" s="5"/>
      <c r="N102" s="5"/>
    </row>
    <row r="103" spans="1:34" ht="45" hidden="1" customHeight="1" outlineLevel="3" x14ac:dyDescent="0.3">
      <c r="A103" s="5"/>
      <c r="B103" s="5"/>
      <c r="C103" s="5"/>
      <c r="D103" s="5"/>
      <c r="E103" s="5"/>
      <c r="F103" s="336" t="s">
        <v>1703</v>
      </c>
      <c r="G103" s="336"/>
      <c r="H103" s="336"/>
      <c r="I103" s="336"/>
      <c r="J103" s="336"/>
      <c r="K103" s="336"/>
      <c r="L103" s="336"/>
      <c r="M103" s="337"/>
      <c r="N103" s="5"/>
    </row>
    <row r="104" spans="1:34" ht="74.95" hidden="1" customHeight="1" outlineLevel="3" x14ac:dyDescent="0.3">
      <c r="A104" s="5"/>
      <c r="B104" s="5"/>
      <c r="C104" s="5"/>
      <c r="D104" s="5"/>
      <c r="E104" s="5"/>
      <c r="F104" s="5"/>
      <c r="G104" s="340" t="s">
        <v>1704</v>
      </c>
      <c r="H104" s="340"/>
      <c r="I104" s="340"/>
      <c r="J104" s="340"/>
      <c r="K104" s="340"/>
      <c r="L104" s="340"/>
      <c r="M104" s="338"/>
      <c r="N104" s="5"/>
    </row>
    <row r="105" spans="1:34" ht="45.8" hidden="1" customHeight="1" outlineLevel="3" x14ac:dyDescent="0.3">
      <c r="A105" s="5"/>
      <c r="B105" s="5"/>
      <c r="C105" s="5"/>
      <c r="D105" s="5"/>
      <c r="E105" s="5"/>
      <c r="F105" s="336" t="s">
        <v>1705</v>
      </c>
      <c r="G105" s="336"/>
      <c r="H105" s="336"/>
      <c r="I105" s="336"/>
      <c r="J105" s="336"/>
      <c r="K105" s="336"/>
      <c r="L105" s="336"/>
      <c r="M105" s="338"/>
      <c r="N105" s="5"/>
    </row>
    <row r="106" spans="1:34" ht="14" hidden="1" outlineLevel="2" collapsed="1" x14ac:dyDescent="0.3">
      <c r="A106" s="5"/>
      <c r="B106" s="5"/>
      <c r="C106" s="5"/>
      <c r="D106" s="5"/>
      <c r="E106" s="336" t="s">
        <v>1706</v>
      </c>
      <c r="F106" s="336"/>
      <c r="G106" s="336"/>
      <c r="H106" s="336"/>
      <c r="I106" s="336"/>
      <c r="J106" s="336"/>
      <c r="K106" s="336"/>
      <c r="L106" s="336"/>
      <c r="M106" s="5"/>
      <c r="N106" s="5"/>
    </row>
    <row r="107" spans="1:34" ht="14" hidden="1" outlineLevel="3" x14ac:dyDescent="0.3">
      <c r="A107" s="5"/>
      <c r="B107" s="5"/>
      <c r="C107" s="5"/>
      <c r="D107" s="5"/>
      <c r="E107" s="5"/>
      <c r="F107" s="336" t="s">
        <v>1707</v>
      </c>
      <c r="G107" s="336"/>
      <c r="H107" s="336"/>
      <c r="I107" s="336"/>
      <c r="J107" s="336"/>
      <c r="K107" s="336"/>
      <c r="L107" s="336"/>
      <c r="M107" s="337"/>
      <c r="N107" s="5"/>
    </row>
    <row r="108" spans="1:34" ht="29.95" hidden="1" customHeight="1" outlineLevel="3" x14ac:dyDescent="0.3">
      <c r="A108" s="5"/>
      <c r="B108" s="5"/>
      <c r="C108" s="5"/>
      <c r="D108" s="5"/>
      <c r="E108" s="5"/>
      <c r="F108" s="336" t="s">
        <v>1708</v>
      </c>
      <c r="G108" s="336"/>
      <c r="H108" s="336"/>
      <c r="I108" s="336"/>
      <c r="J108" s="336"/>
      <c r="K108" s="336"/>
      <c r="L108" s="336"/>
      <c r="M108" s="338"/>
      <c r="N108" s="5"/>
    </row>
    <row r="109" spans="1:34" ht="14" hidden="1" outlineLevel="2" collapsed="1" x14ac:dyDescent="0.3">
      <c r="A109" s="5"/>
      <c r="B109" s="5"/>
      <c r="C109" s="5"/>
      <c r="D109" s="5"/>
      <c r="E109" s="336" t="s">
        <v>1709</v>
      </c>
      <c r="F109" s="336"/>
      <c r="G109" s="336"/>
      <c r="H109" s="336"/>
      <c r="I109" s="336"/>
      <c r="J109" s="336"/>
      <c r="K109" s="336"/>
      <c r="L109" s="336"/>
      <c r="M109" s="5"/>
      <c r="N109" s="5"/>
    </row>
    <row r="110" spans="1:34" ht="105.05" hidden="1" customHeight="1" outlineLevel="3" x14ac:dyDescent="0.3">
      <c r="A110" s="5"/>
      <c r="B110" s="5"/>
      <c r="C110" s="5"/>
      <c r="D110" s="5"/>
      <c r="E110" s="5"/>
      <c r="F110" s="336" t="s">
        <v>1710</v>
      </c>
      <c r="G110" s="336"/>
      <c r="H110" s="336"/>
      <c r="I110" s="336"/>
      <c r="J110" s="336"/>
      <c r="K110" s="336"/>
      <c r="L110" s="336"/>
      <c r="M110" s="337"/>
      <c r="N110" s="5"/>
    </row>
    <row r="111" spans="1:34" ht="14" hidden="1" outlineLevel="3" x14ac:dyDescent="0.3">
      <c r="A111" s="5"/>
      <c r="B111" s="5"/>
      <c r="C111" s="5"/>
      <c r="D111" s="5"/>
      <c r="E111" s="5"/>
      <c r="F111" s="342" t="s">
        <v>1711</v>
      </c>
      <c r="G111" s="342"/>
      <c r="H111" s="342"/>
      <c r="I111" s="342"/>
      <c r="J111" s="342"/>
      <c r="K111" s="342"/>
      <c r="L111" s="342"/>
      <c r="M111" s="338"/>
      <c r="N111" s="5"/>
    </row>
    <row r="112" spans="1:34" ht="14" hidden="1" outlineLevel="3" x14ac:dyDescent="0.3">
      <c r="A112" s="5"/>
      <c r="B112" s="5"/>
      <c r="C112" s="5"/>
      <c r="D112" s="5"/>
      <c r="E112" s="5"/>
      <c r="F112" s="5"/>
      <c r="G112" s="340" t="s">
        <v>1712</v>
      </c>
      <c r="H112" s="340"/>
      <c r="I112" s="340"/>
      <c r="J112" s="340"/>
      <c r="K112" s="340"/>
      <c r="L112" s="340"/>
      <c r="M112" s="338"/>
      <c r="N112" s="5"/>
    </row>
    <row r="113" spans="1:14" ht="14" hidden="1" outlineLevel="3" x14ac:dyDescent="0.3">
      <c r="A113" s="5"/>
      <c r="B113" s="5"/>
      <c r="C113" s="5"/>
      <c r="D113" s="5"/>
      <c r="E113" s="5"/>
      <c r="F113" s="342" t="s">
        <v>1713</v>
      </c>
      <c r="G113" s="342"/>
      <c r="H113" s="342"/>
      <c r="I113" s="342"/>
      <c r="J113" s="342"/>
      <c r="K113" s="342"/>
      <c r="L113" s="342"/>
      <c r="M113" s="338"/>
      <c r="N113" s="5"/>
    </row>
    <row r="114" spans="1:14" ht="14" hidden="1" outlineLevel="3" x14ac:dyDescent="0.3">
      <c r="A114" s="5"/>
      <c r="B114" s="5"/>
      <c r="C114" s="5"/>
      <c r="D114" s="5"/>
      <c r="E114" s="5"/>
      <c r="F114" s="5"/>
      <c r="G114" s="340" t="s">
        <v>1714</v>
      </c>
      <c r="H114" s="340"/>
      <c r="I114" s="340"/>
      <c r="J114" s="340"/>
      <c r="K114" s="340"/>
      <c r="L114" s="340"/>
      <c r="M114" s="338"/>
      <c r="N114" s="5"/>
    </row>
    <row r="115" spans="1:14" ht="14" hidden="1" outlineLevel="3" x14ac:dyDescent="0.3">
      <c r="A115" s="5"/>
      <c r="B115" s="5"/>
      <c r="C115" s="5"/>
      <c r="D115" s="5"/>
      <c r="E115" s="5"/>
      <c r="F115" s="336" t="s">
        <v>1715</v>
      </c>
      <c r="G115" s="336"/>
      <c r="H115" s="336"/>
      <c r="I115" s="336"/>
      <c r="J115" s="336"/>
      <c r="K115" s="336"/>
      <c r="L115" s="336"/>
      <c r="M115" s="338"/>
      <c r="N115" s="5"/>
    </row>
    <row r="116" spans="1:14" ht="14" hidden="1" outlineLevel="3" x14ac:dyDescent="0.3">
      <c r="A116" s="5"/>
      <c r="B116" s="5"/>
      <c r="C116" s="5"/>
      <c r="D116" s="5"/>
      <c r="E116" s="5"/>
      <c r="F116" s="5"/>
      <c r="G116" s="340" t="s">
        <v>1716</v>
      </c>
      <c r="H116" s="340"/>
      <c r="I116" s="340"/>
      <c r="J116" s="340"/>
      <c r="K116" s="340"/>
      <c r="L116" s="340"/>
      <c r="M116" s="338"/>
      <c r="N116" s="5"/>
    </row>
    <row r="117" spans="1:14" ht="29.95" hidden="1" customHeight="1" outlineLevel="3" x14ac:dyDescent="0.3">
      <c r="A117" s="5"/>
      <c r="B117" s="5"/>
      <c r="C117" s="5"/>
      <c r="D117" s="5"/>
      <c r="E117" s="5"/>
      <c r="F117" s="336" t="s">
        <v>1717</v>
      </c>
      <c r="G117" s="336"/>
      <c r="H117" s="336"/>
      <c r="I117" s="336"/>
      <c r="J117" s="336"/>
      <c r="K117" s="336"/>
      <c r="L117" s="336"/>
      <c r="M117" s="339"/>
      <c r="N117" s="5"/>
    </row>
    <row r="118" spans="1:14" ht="14" hidden="1" outlineLevel="2" collapsed="1" x14ac:dyDescent="0.3">
      <c r="A118" s="5"/>
      <c r="B118" s="5"/>
      <c r="C118" s="5"/>
      <c r="D118" s="5"/>
      <c r="E118" s="336" t="s">
        <v>1718</v>
      </c>
      <c r="F118" s="336"/>
      <c r="G118" s="336"/>
      <c r="H118" s="336"/>
      <c r="I118" s="336"/>
      <c r="J118" s="336"/>
      <c r="K118" s="336"/>
      <c r="L118" s="336"/>
      <c r="M118" s="5"/>
      <c r="N118" s="5"/>
    </row>
    <row r="119" spans="1:14" ht="90" hidden="1" customHeight="1" outlineLevel="3" x14ac:dyDescent="0.3">
      <c r="A119" s="5"/>
      <c r="B119" s="5"/>
      <c r="C119" s="5"/>
      <c r="D119" s="5"/>
      <c r="E119" s="5"/>
      <c r="F119" s="336" t="s">
        <v>1719</v>
      </c>
      <c r="G119" s="336"/>
      <c r="H119" s="336"/>
      <c r="I119" s="336"/>
      <c r="J119" s="336"/>
      <c r="K119" s="336"/>
      <c r="L119" s="336"/>
      <c r="M119" s="337"/>
      <c r="N119" s="5"/>
    </row>
    <row r="120" spans="1:14" ht="29.95" hidden="1" customHeight="1" outlineLevel="3" x14ac:dyDescent="0.3">
      <c r="A120" s="5"/>
      <c r="B120" s="5"/>
      <c r="C120" s="5"/>
      <c r="D120" s="5"/>
      <c r="E120" s="5"/>
      <c r="F120" s="336" t="s">
        <v>1720</v>
      </c>
      <c r="G120" s="336"/>
      <c r="H120" s="336"/>
      <c r="I120" s="336"/>
      <c r="J120" s="336"/>
      <c r="K120" s="336"/>
      <c r="L120" s="336"/>
      <c r="M120" s="338"/>
      <c r="N120" s="5"/>
    </row>
    <row r="121" spans="1:14" ht="45" hidden="1" customHeight="1" outlineLevel="3" x14ac:dyDescent="0.3">
      <c r="A121" s="5"/>
      <c r="B121" s="5"/>
      <c r="C121" s="5"/>
      <c r="D121" s="5"/>
      <c r="E121" s="5"/>
      <c r="F121" s="5"/>
      <c r="G121" s="340" t="s">
        <v>1721</v>
      </c>
      <c r="H121" s="340"/>
      <c r="I121" s="340"/>
      <c r="J121" s="340"/>
      <c r="K121" s="340"/>
      <c r="L121" s="340"/>
      <c r="M121" s="338"/>
      <c r="N121" s="5"/>
    </row>
    <row r="122" spans="1:14" ht="29.95" hidden="1" customHeight="1" outlineLevel="3" x14ac:dyDescent="0.3">
      <c r="A122" s="5"/>
      <c r="B122" s="5"/>
      <c r="C122" s="5"/>
      <c r="D122" s="5"/>
      <c r="E122" s="5"/>
      <c r="F122" s="336" t="s">
        <v>1722</v>
      </c>
      <c r="G122" s="336"/>
      <c r="H122" s="336"/>
      <c r="I122" s="336"/>
      <c r="J122" s="336"/>
      <c r="K122" s="336"/>
      <c r="L122" s="336"/>
      <c r="M122" s="338"/>
      <c r="N122" s="5"/>
    </row>
    <row r="123" spans="1:14" ht="29.95" hidden="1" customHeight="1" outlineLevel="3" x14ac:dyDescent="0.3">
      <c r="A123" s="5"/>
      <c r="B123" s="5"/>
      <c r="C123" s="5"/>
      <c r="D123" s="5"/>
      <c r="E123" s="5"/>
      <c r="F123" s="336" t="s">
        <v>1723</v>
      </c>
      <c r="G123" s="336"/>
      <c r="H123" s="336"/>
      <c r="I123" s="336"/>
      <c r="J123" s="336"/>
      <c r="K123" s="336"/>
      <c r="L123" s="336"/>
      <c r="M123" s="338"/>
      <c r="N123" s="5"/>
    </row>
    <row r="124" spans="1:14" ht="45" hidden="1" customHeight="1" outlineLevel="3" x14ac:dyDescent="0.3">
      <c r="A124" s="5"/>
      <c r="B124" s="5"/>
      <c r="C124" s="5"/>
      <c r="D124" s="5"/>
      <c r="E124" s="5"/>
      <c r="F124" s="5"/>
      <c r="G124" s="340" t="s">
        <v>1724</v>
      </c>
      <c r="H124" s="340"/>
      <c r="I124" s="340"/>
      <c r="J124" s="340"/>
      <c r="K124" s="340"/>
      <c r="L124" s="340"/>
      <c r="M124" s="338"/>
      <c r="N124" s="5"/>
    </row>
    <row r="125" spans="1:14" ht="29.95" hidden="1" customHeight="1" outlineLevel="3" x14ac:dyDescent="0.3">
      <c r="A125" s="5"/>
      <c r="B125" s="5"/>
      <c r="C125" s="5"/>
      <c r="D125" s="5"/>
      <c r="E125" s="5"/>
      <c r="F125" s="336" t="s">
        <v>1725</v>
      </c>
      <c r="G125" s="336"/>
      <c r="H125" s="336"/>
      <c r="I125" s="336"/>
      <c r="J125" s="336"/>
      <c r="K125" s="336"/>
      <c r="L125" s="336"/>
      <c r="M125" s="339"/>
      <c r="N125" s="5"/>
    </row>
    <row r="126" spans="1:14" ht="14" hidden="1" outlineLevel="2" collapsed="1" x14ac:dyDescent="0.3">
      <c r="A126" s="5"/>
      <c r="B126" s="5"/>
      <c r="C126" s="5"/>
      <c r="D126" s="5"/>
      <c r="E126" s="336" t="s">
        <v>1726</v>
      </c>
      <c r="F126" s="336"/>
      <c r="G126" s="336"/>
      <c r="H126" s="336"/>
      <c r="I126" s="336"/>
      <c r="J126" s="336"/>
      <c r="K126" s="336"/>
      <c r="L126" s="336"/>
      <c r="M126" s="5"/>
      <c r="N126" s="5"/>
    </row>
    <row r="127" spans="1:14" ht="45" hidden="1" customHeight="1" outlineLevel="3" x14ac:dyDescent="0.3">
      <c r="A127" s="5"/>
      <c r="B127" s="5"/>
      <c r="C127" s="5"/>
      <c r="D127" s="5"/>
      <c r="E127" s="5"/>
      <c r="F127" s="336" t="s">
        <v>1727</v>
      </c>
      <c r="G127" s="336"/>
      <c r="H127" s="336"/>
      <c r="I127" s="336"/>
      <c r="J127" s="336"/>
      <c r="K127" s="336"/>
      <c r="L127" s="336"/>
      <c r="M127" s="337"/>
      <c r="N127" s="5"/>
    </row>
    <row r="128" spans="1:14" ht="14" hidden="1" outlineLevel="3" x14ac:dyDescent="0.3">
      <c r="A128" s="5"/>
      <c r="B128" s="5"/>
      <c r="C128" s="5"/>
      <c r="D128" s="5"/>
      <c r="E128" s="5"/>
      <c r="F128" s="336" t="s">
        <v>1728</v>
      </c>
      <c r="G128" s="336"/>
      <c r="H128" s="336"/>
      <c r="I128" s="336"/>
      <c r="J128" s="336"/>
      <c r="K128" s="336"/>
      <c r="L128" s="336"/>
      <c r="M128" s="338"/>
      <c r="N128" s="5"/>
    </row>
    <row r="129" spans="1:35" ht="14" hidden="1" outlineLevel="3" x14ac:dyDescent="0.3">
      <c r="A129" s="5"/>
      <c r="B129" s="5"/>
      <c r="C129" s="5"/>
      <c r="D129" s="5"/>
      <c r="E129" s="5"/>
      <c r="F129" s="5"/>
      <c r="G129" s="340" t="s">
        <v>1729</v>
      </c>
      <c r="H129" s="340"/>
      <c r="I129" s="340"/>
      <c r="J129" s="340"/>
      <c r="K129" s="340"/>
      <c r="L129" s="340"/>
      <c r="M129" s="339"/>
      <c r="N129" s="5"/>
    </row>
    <row r="130" spans="1:35" ht="15.05" hidden="1" customHeight="1" outlineLevel="2" x14ac:dyDescent="0.3">
      <c r="A130" s="5"/>
      <c r="B130" s="5"/>
      <c r="C130" s="5"/>
      <c r="D130" s="5"/>
      <c r="E130" s="336" t="s">
        <v>1730</v>
      </c>
      <c r="F130" s="336"/>
      <c r="G130" s="336"/>
      <c r="H130" s="336"/>
      <c r="I130" s="336"/>
      <c r="J130" s="336"/>
      <c r="K130" s="336"/>
      <c r="L130" s="336"/>
      <c r="M130" s="5"/>
      <c r="N130" s="5"/>
      <c r="O130" s="115"/>
      <c r="P130" s="115"/>
      <c r="Q130" s="115"/>
      <c r="R130" s="115"/>
      <c r="S130" s="115"/>
      <c r="T130" s="115"/>
      <c r="U130" s="115"/>
      <c r="V130" s="115"/>
      <c r="W130" s="115"/>
      <c r="X130" s="115"/>
      <c r="Y130" s="115"/>
      <c r="Z130" s="115"/>
      <c r="AA130" s="115"/>
      <c r="AB130" s="115"/>
      <c r="AC130" s="115"/>
      <c r="AD130" s="115"/>
      <c r="AE130" s="115"/>
      <c r="AF130" s="115"/>
      <c r="AG130" s="115"/>
      <c r="AH130" s="115"/>
      <c r="AI130" s="115"/>
    </row>
    <row r="131" spans="1:35" ht="14" outlineLevel="1" x14ac:dyDescent="0.3">
      <c r="A131" s="5"/>
      <c r="B131" s="5"/>
      <c r="C131" s="5"/>
      <c r="D131" s="341" t="s">
        <v>1731</v>
      </c>
      <c r="E131" s="341"/>
      <c r="F131" s="341"/>
      <c r="G131" s="341"/>
      <c r="H131" s="5"/>
      <c r="I131" s="5"/>
      <c r="J131" s="5"/>
      <c r="K131" s="5"/>
      <c r="L131" s="5"/>
      <c r="M131" s="337"/>
      <c r="N131" s="5"/>
    </row>
    <row r="132" spans="1:35" ht="15.6" outlineLevel="1" x14ac:dyDescent="0.3">
      <c r="A132" s="5"/>
      <c r="B132" s="5"/>
      <c r="C132" s="5"/>
      <c r="D132" s="118" t="s">
        <v>1642</v>
      </c>
      <c r="E132" s="118" t="s">
        <v>1643</v>
      </c>
      <c r="F132" s="118" t="s">
        <v>1644</v>
      </c>
      <c r="G132" s="118" t="s">
        <v>1645</v>
      </c>
      <c r="H132" s="5"/>
      <c r="I132" s="5"/>
      <c r="J132" s="5"/>
      <c r="K132" s="5"/>
      <c r="L132" s="5"/>
      <c r="M132" s="338"/>
      <c r="N132" s="5"/>
    </row>
    <row r="133" spans="1:35" ht="14" outlineLevel="1" x14ac:dyDescent="0.3">
      <c r="A133" s="5"/>
      <c r="B133" s="5"/>
      <c r="C133" s="5"/>
      <c r="D133" s="116" t="s">
        <v>3674</v>
      </c>
      <c r="E133" s="116" t="s">
        <v>1646</v>
      </c>
      <c r="F133" s="116" t="s">
        <v>1647</v>
      </c>
      <c r="G133" s="116"/>
      <c r="H133" s="5"/>
      <c r="I133" s="5"/>
      <c r="J133" s="5"/>
      <c r="K133" s="5"/>
      <c r="L133" s="5"/>
      <c r="M133" s="338"/>
      <c r="N133" s="5"/>
    </row>
    <row r="134" spans="1:35" ht="14" outlineLevel="1" x14ac:dyDescent="0.3">
      <c r="A134" s="5"/>
      <c r="B134" s="5"/>
      <c r="C134" s="5"/>
      <c r="D134" s="116"/>
      <c r="E134" s="116"/>
      <c r="F134" s="116"/>
      <c r="G134" s="116"/>
      <c r="H134" s="5"/>
      <c r="I134" s="5"/>
      <c r="J134" s="5"/>
      <c r="K134" s="5"/>
      <c r="L134" s="5"/>
      <c r="M134" s="338"/>
      <c r="N134" s="5"/>
    </row>
    <row r="135" spans="1:35" ht="14" outlineLevel="1" x14ac:dyDescent="0.3">
      <c r="A135" s="5"/>
      <c r="B135" s="5"/>
      <c r="C135" s="5"/>
      <c r="D135" s="116"/>
      <c r="E135" s="116"/>
      <c r="F135" s="116"/>
      <c r="G135" s="116"/>
      <c r="H135" s="5"/>
      <c r="I135" s="5"/>
      <c r="J135" s="5"/>
      <c r="K135" s="5"/>
      <c r="L135" s="5"/>
      <c r="M135" s="338"/>
      <c r="N135" s="5"/>
    </row>
    <row r="136" spans="1:35" ht="14" outlineLevel="1" x14ac:dyDescent="0.3">
      <c r="A136" s="5"/>
      <c r="B136" s="5"/>
      <c r="C136" s="5"/>
      <c r="D136" s="116"/>
      <c r="E136" s="116"/>
      <c r="F136" s="116"/>
      <c r="G136" s="116"/>
      <c r="H136" s="5"/>
      <c r="I136" s="5"/>
      <c r="J136" s="5"/>
      <c r="K136" s="5"/>
      <c r="L136" s="5"/>
      <c r="M136" s="338"/>
      <c r="N136" s="5"/>
    </row>
    <row r="137" spans="1:35" ht="14" outlineLevel="1" x14ac:dyDescent="0.3">
      <c r="A137" s="5"/>
      <c r="B137" s="5"/>
      <c r="C137" s="5"/>
      <c r="D137" s="5"/>
      <c r="E137" s="5"/>
      <c r="F137" s="5"/>
      <c r="G137" s="5"/>
      <c r="H137" s="5"/>
      <c r="I137" s="5"/>
      <c r="J137" s="5"/>
      <c r="K137" s="5"/>
      <c r="L137" s="5"/>
      <c r="M137" s="338"/>
      <c r="N137" s="5"/>
    </row>
    <row r="138" spans="1:35" ht="14" outlineLevel="1" x14ac:dyDescent="0.3">
      <c r="A138" s="5"/>
      <c r="B138" s="5"/>
      <c r="C138" s="5"/>
      <c r="D138" s="5"/>
      <c r="E138" s="5"/>
      <c r="F138" s="5"/>
      <c r="G138" s="5"/>
      <c r="H138" s="5"/>
      <c r="I138" s="5"/>
      <c r="J138" s="5"/>
      <c r="K138" s="5"/>
      <c r="L138" s="5"/>
      <c r="M138" s="338"/>
      <c r="N138" s="5"/>
    </row>
    <row r="139" spans="1:35" ht="14" outlineLevel="1" x14ac:dyDescent="0.3">
      <c r="A139" s="5"/>
      <c r="B139" s="5"/>
      <c r="C139" s="5"/>
      <c r="D139" s="341" t="s">
        <v>1732</v>
      </c>
      <c r="E139" s="341"/>
      <c r="F139" s="341"/>
      <c r="G139" s="341"/>
      <c r="H139" s="5"/>
      <c r="I139" s="341" t="s">
        <v>1733</v>
      </c>
      <c r="J139" s="341"/>
      <c r="K139" s="341"/>
      <c r="L139" s="341"/>
      <c r="M139" s="338"/>
      <c r="N139" s="5"/>
    </row>
    <row r="140" spans="1:35" ht="14" outlineLevel="1" x14ac:dyDescent="0.3">
      <c r="A140" s="5"/>
      <c r="B140" s="5"/>
      <c r="C140" s="5"/>
      <c r="D140" s="119" t="s">
        <v>1660</v>
      </c>
      <c r="E140" s="119" t="s">
        <v>1661</v>
      </c>
      <c r="F140" s="119" t="s">
        <v>1662</v>
      </c>
      <c r="G140" s="119" t="s">
        <v>1663</v>
      </c>
      <c r="H140" s="5"/>
      <c r="I140" s="120" t="s">
        <v>1664</v>
      </c>
      <c r="J140" s="121" t="s">
        <v>1665</v>
      </c>
      <c r="K140" s="121" t="s">
        <v>1666</v>
      </c>
      <c r="L140" s="122" t="s">
        <v>1667</v>
      </c>
      <c r="M140" s="338"/>
      <c r="N140" s="5"/>
    </row>
    <row r="141" spans="1:35" ht="14" outlineLevel="1" x14ac:dyDescent="0.3">
      <c r="A141" s="5"/>
      <c r="B141" s="5"/>
      <c r="C141" s="5"/>
      <c r="D141" s="123" t="s">
        <v>670</v>
      </c>
      <c r="E141" s="123" t="s">
        <v>1668</v>
      </c>
      <c r="F141" s="123" t="s">
        <v>1669</v>
      </c>
      <c r="G141" s="123" t="s">
        <v>1653</v>
      </c>
      <c r="H141" s="5"/>
      <c r="I141" s="124" t="str" cm="1">
        <f t="array" ref="I141:I143">_xlfn.UNIQUE(tblDropDownDataNL[List1])</f>
        <v>Colour</v>
      </c>
      <c r="J141" s="124" t="str" cm="1">
        <f t="array" ref="J141:J144">_xlfn.UNIQUE(_xlfn._xlws.FILTER(tblDropDownDataNL[List2],tblDropDownDataNL[List1]=D133,""))</f>
        <v>blue</v>
      </c>
      <c r="K141" s="124" t="str" cm="1">
        <f t="array" ref="K141:K142">_xlfn.UNIQUE(_xlfn._xlws.FILTER(tblDropDownDataNL[List3],(tblDropDownDataNL[List1]=D133)*(tblDropDownDataNL[List2]=E133),""))</f>
        <v>dark green</v>
      </c>
      <c r="L141" s="124" t="str" cm="1">
        <f t="array" ref="L141:L142">_xlfn.UNIQUE(_xlfn._xlws.FILTER(tblDropDownDataNL[List4],(tblDropDownDataNL[List1]=D133)*(tblDropDownDataNL[List2]=E133)*(tblDropDownDataNL[List3]=F133),""))</f>
        <v>opaque</v>
      </c>
      <c r="M141" s="338"/>
      <c r="N141" s="5"/>
    </row>
    <row r="142" spans="1:35" ht="14" outlineLevel="1" x14ac:dyDescent="0.3">
      <c r="A142" s="5"/>
      <c r="B142" s="5"/>
      <c r="C142" s="5"/>
      <c r="D142" s="125" t="s">
        <v>670</v>
      </c>
      <c r="E142" s="125" t="s">
        <v>1668</v>
      </c>
      <c r="F142" s="125" t="s">
        <v>1669</v>
      </c>
      <c r="G142" s="125" t="s">
        <v>1648</v>
      </c>
      <c r="H142" s="5"/>
      <c r="I142" s="4" t="str">
        <v>Orientation</v>
      </c>
      <c r="J142" s="4" t="str">
        <v>green</v>
      </c>
      <c r="K142" s="4" t="str">
        <v>light green</v>
      </c>
      <c r="L142" s="4" t="str">
        <v>transparant</v>
      </c>
      <c r="M142" s="338"/>
      <c r="N142" s="5"/>
    </row>
    <row r="143" spans="1:35" ht="14" outlineLevel="1" x14ac:dyDescent="0.3">
      <c r="A143" s="5"/>
      <c r="B143" s="5"/>
      <c r="C143" s="5"/>
      <c r="D143" s="123" t="s">
        <v>670</v>
      </c>
      <c r="E143" s="123" t="s">
        <v>1668</v>
      </c>
      <c r="F143" s="123" t="s">
        <v>1670</v>
      </c>
      <c r="G143" s="123" t="s">
        <v>1653</v>
      </c>
      <c r="H143" s="5"/>
      <c r="I143" s="4" t="str">
        <v>Size</v>
      </c>
      <c r="J143" s="4" t="str">
        <v>purple</v>
      </c>
      <c r="M143" s="338"/>
      <c r="N143" s="5"/>
    </row>
    <row r="144" spans="1:35" ht="14" outlineLevel="1" x14ac:dyDescent="0.3">
      <c r="A144" s="5"/>
      <c r="B144" s="5"/>
      <c r="C144" s="5"/>
      <c r="D144" s="125" t="s">
        <v>670</v>
      </c>
      <c r="E144" s="125" t="s">
        <v>1668</v>
      </c>
      <c r="F144" s="125" t="s">
        <v>1670</v>
      </c>
      <c r="G144" s="125" t="s">
        <v>1648</v>
      </c>
      <c r="H144" s="5"/>
      <c r="J144" s="4" t="str">
        <v>red</v>
      </c>
      <c r="M144" s="338"/>
      <c r="N144" s="5"/>
    </row>
    <row r="145" spans="1:14" ht="14" outlineLevel="1" x14ac:dyDescent="0.3">
      <c r="A145" s="5"/>
      <c r="B145" s="5"/>
      <c r="C145" s="5"/>
      <c r="D145" s="123" t="s">
        <v>670</v>
      </c>
      <c r="E145" s="123" t="s">
        <v>1646</v>
      </c>
      <c r="F145" s="123" t="s">
        <v>1647</v>
      </c>
      <c r="G145" s="123" t="s">
        <v>1653</v>
      </c>
      <c r="H145" s="5"/>
      <c r="M145" s="338"/>
      <c r="N145" s="5"/>
    </row>
    <row r="146" spans="1:14" ht="14" outlineLevel="1" x14ac:dyDescent="0.3">
      <c r="A146" s="5"/>
      <c r="B146" s="5"/>
      <c r="C146" s="5"/>
      <c r="D146" s="125" t="s">
        <v>670</v>
      </c>
      <c r="E146" s="125" t="s">
        <v>1646</v>
      </c>
      <c r="F146" s="125" t="s">
        <v>1647</v>
      </c>
      <c r="G146" s="125" t="s">
        <v>1648</v>
      </c>
      <c r="H146" s="5"/>
      <c r="M146" s="338"/>
      <c r="N146" s="5"/>
    </row>
    <row r="147" spans="1:14" ht="14" outlineLevel="1" x14ac:dyDescent="0.3">
      <c r="A147" s="5"/>
      <c r="B147" s="5"/>
      <c r="C147" s="5"/>
      <c r="D147" s="123" t="s">
        <v>670</v>
      </c>
      <c r="E147" s="123" t="s">
        <v>1646</v>
      </c>
      <c r="F147" s="123" t="s">
        <v>1671</v>
      </c>
      <c r="G147" s="123" t="s">
        <v>1653</v>
      </c>
      <c r="H147" s="5"/>
      <c r="M147" s="338"/>
      <c r="N147" s="5"/>
    </row>
    <row r="148" spans="1:14" ht="14" outlineLevel="1" x14ac:dyDescent="0.3">
      <c r="A148" s="5"/>
      <c r="B148" s="5"/>
      <c r="C148" s="5"/>
      <c r="D148" s="125" t="s">
        <v>670</v>
      </c>
      <c r="E148" s="125" t="s">
        <v>1646</v>
      </c>
      <c r="F148" s="125" t="s">
        <v>1671</v>
      </c>
      <c r="G148" s="125" t="s">
        <v>1648</v>
      </c>
      <c r="H148" s="5"/>
      <c r="M148" s="338"/>
      <c r="N148" s="5"/>
    </row>
    <row r="149" spans="1:14" ht="14" outlineLevel="1" x14ac:dyDescent="0.3">
      <c r="A149" s="5"/>
      <c r="B149" s="5"/>
      <c r="C149" s="5"/>
      <c r="D149" s="123" t="s">
        <v>670</v>
      </c>
      <c r="E149" s="123" t="s">
        <v>1672</v>
      </c>
      <c r="F149" s="123" t="s">
        <v>1673</v>
      </c>
      <c r="G149" s="123" t="s">
        <v>1653</v>
      </c>
      <c r="H149" s="5"/>
      <c r="M149" s="338"/>
      <c r="N149" s="5"/>
    </row>
    <row r="150" spans="1:14" ht="14" outlineLevel="1" x14ac:dyDescent="0.3">
      <c r="A150" s="5"/>
      <c r="B150" s="5"/>
      <c r="C150" s="5"/>
      <c r="D150" s="125" t="s">
        <v>670</v>
      </c>
      <c r="E150" s="125" t="s">
        <v>1672</v>
      </c>
      <c r="F150" s="125" t="s">
        <v>1673</v>
      </c>
      <c r="G150" s="125" t="s">
        <v>1648</v>
      </c>
      <c r="H150" s="5"/>
      <c r="M150" s="338"/>
      <c r="N150" s="5"/>
    </row>
    <row r="151" spans="1:14" ht="14" outlineLevel="1" x14ac:dyDescent="0.3">
      <c r="A151" s="5"/>
      <c r="B151" s="5"/>
      <c r="C151" s="5"/>
      <c r="D151" s="123" t="s">
        <v>670</v>
      </c>
      <c r="E151" s="123" t="s">
        <v>1672</v>
      </c>
      <c r="F151" s="123" t="s">
        <v>1674</v>
      </c>
      <c r="G151" s="123" t="s">
        <v>1653</v>
      </c>
      <c r="H151" s="5"/>
      <c r="M151" s="338"/>
      <c r="N151" s="5"/>
    </row>
    <row r="152" spans="1:14" ht="14" outlineLevel="1" x14ac:dyDescent="0.3">
      <c r="A152" s="5"/>
      <c r="B152" s="5"/>
      <c r="C152" s="5"/>
      <c r="D152" s="125" t="s">
        <v>670</v>
      </c>
      <c r="E152" s="125" t="s">
        <v>1672</v>
      </c>
      <c r="F152" s="125" t="s">
        <v>1674</v>
      </c>
      <c r="G152" s="125" t="s">
        <v>1648</v>
      </c>
      <c r="H152" s="5"/>
      <c r="M152" s="338"/>
      <c r="N152" s="5"/>
    </row>
    <row r="153" spans="1:14" ht="14" outlineLevel="1" x14ac:dyDescent="0.3">
      <c r="A153" s="5"/>
      <c r="B153" s="5"/>
      <c r="C153" s="5"/>
      <c r="D153" s="123" t="s">
        <v>670</v>
      </c>
      <c r="E153" s="123" t="s">
        <v>1675</v>
      </c>
      <c r="F153" s="123" t="s">
        <v>1676</v>
      </c>
      <c r="G153" s="123" t="s">
        <v>1653</v>
      </c>
      <c r="H153" s="5"/>
      <c r="M153" s="338"/>
      <c r="N153" s="5"/>
    </row>
    <row r="154" spans="1:14" ht="14" outlineLevel="1" x14ac:dyDescent="0.3">
      <c r="A154" s="5"/>
      <c r="B154" s="5"/>
      <c r="C154" s="5"/>
      <c r="D154" s="125" t="s">
        <v>670</v>
      </c>
      <c r="E154" s="125" t="s">
        <v>1675</v>
      </c>
      <c r="F154" s="125" t="s">
        <v>1676</v>
      </c>
      <c r="G154" s="125" t="s">
        <v>1648</v>
      </c>
      <c r="H154" s="5"/>
      <c r="M154" s="338"/>
      <c r="N154" s="5"/>
    </row>
    <row r="155" spans="1:14" ht="14" outlineLevel="1" x14ac:dyDescent="0.3">
      <c r="A155" s="5"/>
      <c r="B155" s="5"/>
      <c r="C155" s="5"/>
      <c r="D155" s="123" t="s">
        <v>670</v>
      </c>
      <c r="E155" s="123" t="s">
        <v>1675</v>
      </c>
      <c r="F155" s="123" t="s">
        <v>1677</v>
      </c>
      <c r="G155" s="123" t="s">
        <v>1653</v>
      </c>
      <c r="H155" s="5"/>
      <c r="M155" s="338"/>
      <c r="N155" s="5"/>
    </row>
    <row r="156" spans="1:14" ht="14" outlineLevel="1" x14ac:dyDescent="0.3">
      <c r="A156" s="5"/>
      <c r="B156" s="5"/>
      <c r="C156" s="5"/>
      <c r="D156" s="125" t="s">
        <v>670</v>
      </c>
      <c r="E156" s="125" t="s">
        <v>1675</v>
      </c>
      <c r="F156" s="125" t="s">
        <v>1677</v>
      </c>
      <c r="G156" s="125" t="s">
        <v>1648</v>
      </c>
      <c r="H156" s="5"/>
      <c r="M156" s="338"/>
      <c r="N156" s="5"/>
    </row>
    <row r="157" spans="1:14" ht="14" outlineLevel="1" x14ac:dyDescent="0.3">
      <c r="A157" s="5"/>
      <c r="B157" s="5"/>
      <c r="C157" s="5"/>
      <c r="D157" s="123" t="s">
        <v>1649</v>
      </c>
      <c r="E157" s="123" t="s">
        <v>1650</v>
      </c>
      <c r="F157" s="123" t="s">
        <v>1678</v>
      </c>
      <c r="G157" s="123" t="s">
        <v>1652</v>
      </c>
      <c r="H157" s="5"/>
      <c r="M157" s="338"/>
      <c r="N157" s="5"/>
    </row>
    <row r="158" spans="1:14" ht="14" outlineLevel="1" x14ac:dyDescent="0.3">
      <c r="A158" s="5"/>
      <c r="B158" s="5"/>
      <c r="C158" s="5"/>
      <c r="D158" s="125" t="s">
        <v>1649</v>
      </c>
      <c r="E158" s="125" t="s">
        <v>1650</v>
      </c>
      <c r="F158" s="125" t="s">
        <v>1678</v>
      </c>
      <c r="G158" s="125" t="s">
        <v>1657</v>
      </c>
      <c r="H158" s="5"/>
      <c r="M158" s="338"/>
      <c r="N158" s="5"/>
    </row>
    <row r="159" spans="1:14" ht="14" outlineLevel="1" x14ac:dyDescent="0.3">
      <c r="A159" s="5"/>
      <c r="B159" s="5"/>
      <c r="C159" s="5"/>
      <c r="D159" s="123" t="s">
        <v>1649</v>
      </c>
      <c r="E159" s="123" t="s">
        <v>1650</v>
      </c>
      <c r="F159" s="123" t="s">
        <v>1651</v>
      </c>
      <c r="G159" s="123" t="s">
        <v>1652</v>
      </c>
      <c r="H159" s="5"/>
      <c r="M159" s="338"/>
      <c r="N159" s="5"/>
    </row>
    <row r="160" spans="1:14" ht="14" outlineLevel="1" x14ac:dyDescent="0.3">
      <c r="A160" s="5"/>
      <c r="B160" s="5"/>
      <c r="C160" s="5"/>
      <c r="D160" s="125" t="s">
        <v>1649</v>
      </c>
      <c r="E160" s="125" t="s">
        <v>1650</v>
      </c>
      <c r="F160" s="125" t="s">
        <v>1651</v>
      </c>
      <c r="G160" s="125" t="s">
        <v>1657</v>
      </c>
      <c r="H160" s="5"/>
      <c r="M160" s="338"/>
      <c r="N160" s="5"/>
    </row>
    <row r="161" spans="1:14" ht="14" outlineLevel="1" x14ac:dyDescent="0.3">
      <c r="A161" s="5"/>
      <c r="B161" s="5"/>
      <c r="C161" s="5"/>
      <c r="D161" s="123" t="s">
        <v>1649</v>
      </c>
      <c r="E161" s="123" t="s">
        <v>1679</v>
      </c>
      <c r="F161" s="123" t="s">
        <v>1680</v>
      </c>
      <c r="G161" s="123" t="s">
        <v>1652</v>
      </c>
      <c r="H161" s="5"/>
      <c r="M161" s="338"/>
      <c r="N161" s="5"/>
    </row>
    <row r="162" spans="1:14" ht="14" outlineLevel="1" x14ac:dyDescent="0.3">
      <c r="A162" s="5"/>
      <c r="B162" s="5"/>
      <c r="C162" s="5"/>
      <c r="D162" s="125" t="s">
        <v>1649</v>
      </c>
      <c r="E162" s="125" t="s">
        <v>1679</v>
      </c>
      <c r="F162" s="125" t="s">
        <v>1680</v>
      </c>
      <c r="G162" s="125" t="s">
        <v>1657</v>
      </c>
      <c r="H162" s="5"/>
      <c r="M162" s="338"/>
      <c r="N162" s="5"/>
    </row>
    <row r="163" spans="1:14" ht="14" outlineLevel="1" x14ac:dyDescent="0.3">
      <c r="A163" s="5"/>
      <c r="B163" s="5"/>
      <c r="C163" s="5"/>
      <c r="D163" s="123" t="s">
        <v>1649</v>
      </c>
      <c r="E163" s="123" t="s">
        <v>1679</v>
      </c>
      <c r="F163" s="123" t="s">
        <v>1681</v>
      </c>
      <c r="G163" s="123" t="s">
        <v>1652</v>
      </c>
      <c r="H163" s="5"/>
      <c r="M163" s="338"/>
      <c r="N163" s="5"/>
    </row>
    <row r="164" spans="1:14" ht="14" outlineLevel="1" x14ac:dyDescent="0.3">
      <c r="A164" s="5"/>
      <c r="B164" s="5"/>
      <c r="C164" s="5"/>
      <c r="D164" s="125" t="s">
        <v>1649</v>
      </c>
      <c r="E164" s="125" t="s">
        <v>1679</v>
      </c>
      <c r="F164" s="125" t="s">
        <v>1681</v>
      </c>
      <c r="G164" s="125" t="s">
        <v>1657</v>
      </c>
      <c r="H164" s="5"/>
      <c r="M164" s="338"/>
      <c r="N164" s="5"/>
    </row>
    <row r="165" spans="1:14" ht="14" outlineLevel="1" x14ac:dyDescent="0.3">
      <c r="A165" s="5"/>
      <c r="B165" s="5"/>
      <c r="C165" s="5"/>
      <c r="D165" s="123" t="s">
        <v>1649</v>
      </c>
      <c r="E165" s="123" t="s">
        <v>1682</v>
      </c>
      <c r="F165" s="123" t="s">
        <v>1683</v>
      </c>
      <c r="G165" s="123" t="s">
        <v>1652</v>
      </c>
      <c r="H165" s="5"/>
      <c r="M165" s="338"/>
      <c r="N165" s="5"/>
    </row>
    <row r="166" spans="1:14" ht="14" outlineLevel="1" x14ac:dyDescent="0.3">
      <c r="A166" s="5"/>
      <c r="B166" s="5"/>
      <c r="C166" s="5"/>
      <c r="D166" s="125" t="s">
        <v>1649</v>
      </c>
      <c r="E166" s="125" t="s">
        <v>1682</v>
      </c>
      <c r="F166" s="125" t="s">
        <v>1683</v>
      </c>
      <c r="G166" s="125" t="s">
        <v>1657</v>
      </c>
      <c r="H166" s="5"/>
      <c r="M166" s="338"/>
      <c r="N166" s="5"/>
    </row>
    <row r="167" spans="1:14" ht="14" outlineLevel="1" x14ac:dyDescent="0.3">
      <c r="A167" s="5"/>
      <c r="B167" s="5"/>
      <c r="C167" s="5"/>
      <c r="D167" s="123" t="s">
        <v>1649</v>
      </c>
      <c r="E167" s="123" t="s">
        <v>1682</v>
      </c>
      <c r="F167" s="123" t="s">
        <v>1684</v>
      </c>
      <c r="G167" s="123" t="s">
        <v>1652</v>
      </c>
      <c r="H167" s="5"/>
      <c r="M167" s="338"/>
      <c r="N167" s="5"/>
    </row>
    <row r="168" spans="1:14" ht="14" outlineLevel="1" x14ac:dyDescent="0.3">
      <c r="A168" s="5"/>
      <c r="B168" s="5"/>
      <c r="C168" s="5"/>
      <c r="D168" s="125" t="s">
        <v>1649</v>
      </c>
      <c r="E168" s="125" t="s">
        <v>1682</v>
      </c>
      <c r="F168" s="125" t="s">
        <v>1684</v>
      </c>
      <c r="G168" s="125" t="s">
        <v>1657</v>
      </c>
      <c r="H168" s="5"/>
      <c r="M168" s="338"/>
      <c r="N168" s="5"/>
    </row>
    <row r="169" spans="1:14" ht="14" outlineLevel="1" x14ac:dyDescent="0.3">
      <c r="A169" s="5"/>
      <c r="B169" s="5"/>
      <c r="C169" s="5"/>
      <c r="D169" s="123" t="s">
        <v>1649</v>
      </c>
      <c r="E169" s="123" t="s">
        <v>1685</v>
      </c>
      <c r="F169" s="123" t="s">
        <v>1686</v>
      </c>
      <c r="G169" s="123" t="s">
        <v>1652</v>
      </c>
      <c r="H169" s="5"/>
      <c r="M169" s="338"/>
      <c r="N169" s="5"/>
    </row>
    <row r="170" spans="1:14" ht="14" outlineLevel="1" x14ac:dyDescent="0.3">
      <c r="A170" s="5"/>
      <c r="B170" s="5"/>
      <c r="C170" s="5"/>
      <c r="D170" s="125" t="s">
        <v>1649</v>
      </c>
      <c r="E170" s="125" t="s">
        <v>1685</v>
      </c>
      <c r="F170" s="125" t="s">
        <v>1686</v>
      </c>
      <c r="G170" s="125" t="s">
        <v>1657</v>
      </c>
      <c r="H170" s="5"/>
      <c r="M170" s="338"/>
      <c r="N170" s="5"/>
    </row>
    <row r="171" spans="1:14" ht="14" outlineLevel="1" x14ac:dyDescent="0.3">
      <c r="A171" s="5"/>
      <c r="B171" s="5"/>
      <c r="C171" s="5"/>
      <c r="D171" s="123" t="s">
        <v>1649</v>
      </c>
      <c r="E171" s="123" t="s">
        <v>1685</v>
      </c>
      <c r="F171" s="123" t="s">
        <v>1687</v>
      </c>
      <c r="G171" s="123" t="s">
        <v>1652</v>
      </c>
      <c r="H171" s="5"/>
      <c r="M171" s="338"/>
      <c r="N171" s="5"/>
    </row>
    <row r="172" spans="1:14" ht="14" outlineLevel="1" x14ac:dyDescent="0.3">
      <c r="A172" s="5"/>
      <c r="B172" s="5"/>
      <c r="C172" s="5"/>
      <c r="D172" s="125" t="s">
        <v>1649</v>
      </c>
      <c r="E172" s="125" t="s">
        <v>1685</v>
      </c>
      <c r="F172" s="125" t="s">
        <v>1687</v>
      </c>
      <c r="G172" s="125" t="s">
        <v>1657</v>
      </c>
      <c r="H172" s="5"/>
      <c r="M172" s="338"/>
      <c r="N172" s="5"/>
    </row>
    <row r="173" spans="1:14" ht="14" outlineLevel="1" x14ac:dyDescent="0.3">
      <c r="A173" s="5"/>
      <c r="B173" s="5"/>
      <c r="C173" s="5"/>
      <c r="D173" s="123" t="s">
        <v>1654</v>
      </c>
      <c r="E173" s="123" t="s">
        <v>1688</v>
      </c>
      <c r="F173" s="123" t="s">
        <v>1689</v>
      </c>
      <c r="G173" s="123" t="s">
        <v>1652</v>
      </c>
      <c r="H173" s="5"/>
      <c r="M173" s="338"/>
      <c r="N173" s="5"/>
    </row>
    <row r="174" spans="1:14" ht="14" outlineLevel="1" x14ac:dyDescent="0.3">
      <c r="A174" s="5"/>
      <c r="B174" s="5"/>
      <c r="C174" s="5"/>
      <c r="D174" s="125" t="s">
        <v>1654</v>
      </c>
      <c r="E174" s="125" t="s">
        <v>1688</v>
      </c>
      <c r="F174" s="125" t="s">
        <v>1689</v>
      </c>
      <c r="G174" s="125" t="s">
        <v>1657</v>
      </c>
      <c r="H174" s="5"/>
      <c r="M174" s="338"/>
      <c r="N174" s="5"/>
    </row>
    <row r="175" spans="1:14" ht="14" outlineLevel="1" x14ac:dyDescent="0.3">
      <c r="A175" s="5"/>
      <c r="B175" s="5"/>
      <c r="C175" s="5"/>
      <c r="D175" s="123" t="s">
        <v>1654</v>
      </c>
      <c r="E175" s="123" t="s">
        <v>1688</v>
      </c>
      <c r="F175" s="123" t="s">
        <v>1690</v>
      </c>
      <c r="G175" s="123" t="s">
        <v>1652</v>
      </c>
      <c r="H175" s="5"/>
      <c r="M175" s="338"/>
      <c r="N175" s="5"/>
    </row>
    <row r="176" spans="1:14" ht="14" outlineLevel="1" x14ac:dyDescent="0.3">
      <c r="A176" s="5"/>
      <c r="B176" s="5"/>
      <c r="C176" s="5"/>
      <c r="D176" s="125" t="s">
        <v>1654</v>
      </c>
      <c r="E176" s="125" t="s">
        <v>1688</v>
      </c>
      <c r="F176" s="125" t="s">
        <v>1690</v>
      </c>
      <c r="G176" s="125" t="s">
        <v>1657</v>
      </c>
      <c r="H176" s="5"/>
      <c r="M176" s="338"/>
      <c r="N176" s="5"/>
    </row>
    <row r="177" spans="1:35" ht="14" outlineLevel="1" x14ac:dyDescent="0.3">
      <c r="A177" s="5"/>
      <c r="B177" s="5"/>
      <c r="C177" s="5"/>
      <c r="D177" s="123" t="s">
        <v>1654</v>
      </c>
      <c r="E177" s="123" t="s">
        <v>1655</v>
      </c>
      <c r="F177" s="123" t="s">
        <v>1656</v>
      </c>
      <c r="G177" s="123" t="s">
        <v>1652</v>
      </c>
      <c r="H177" s="5"/>
      <c r="M177" s="338"/>
      <c r="N177" s="5"/>
    </row>
    <row r="178" spans="1:35" ht="14" outlineLevel="1" x14ac:dyDescent="0.3">
      <c r="A178" s="5"/>
      <c r="B178" s="5"/>
      <c r="C178" s="5"/>
      <c r="D178" s="125" t="s">
        <v>1654</v>
      </c>
      <c r="E178" s="125" t="s">
        <v>1655</v>
      </c>
      <c r="F178" s="125" t="s">
        <v>1656</v>
      </c>
      <c r="G178" s="125" t="s">
        <v>1657</v>
      </c>
      <c r="H178" s="5"/>
      <c r="M178" s="338"/>
      <c r="N178" s="5"/>
    </row>
    <row r="179" spans="1:35" ht="14" outlineLevel="1" x14ac:dyDescent="0.3">
      <c r="A179" s="5"/>
      <c r="B179" s="5"/>
      <c r="C179" s="5"/>
      <c r="D179" s="123" t="s">
        <v>1654</v>
      </c>
      <c r="E179" s="123" t="s">
        <v>1655</v>
      </c>
      <c r="F179" s="123" t="s">
        <v>1691</v>
      </c>
      <c r="G179" s="123" t="s">
        <v>1652</v>
      </c>
      <c r="H179" s="5"/>
      <c r="M179" s="338"/>
      <c r="N179" s="5"/>
    </row>
    <row r="180" spans="1:35" ht="14" outlineLevel="1" x14ac:dyDescent="0.3">
      <c r="A180" s="5"/>
      <c r="B180" s="5"/>
      <c r="C180" s="5"/>
      <c r="D180" s="125" t="s">
        <v>1654</v>
      </c>
      <c r="E180" s="125" t="s">
        <v>1655</v>
      </c>
      <c r="F180" s="125" t="s">
        <v>1691</v>
      </c>
      <c r="G180" s="125" t="s">
        <v>1657</v>
      </c>
      <c r="H180" s="5"/>
      <c r="M180" s="338"/>
      <c r="N180" s="5"/>
    </row>
    <row r="181" spans="1:35" ht="14" outlineLevel="1" x14ac:dyDescent="0.3">
      <c r="A181" s="5"/>
      <c r="B181" s="5"/>
      <c r="C181" s="5"/>
      <c r="D181" s="123" t="s">
        <v>1654</v>
      </c>
      <c r="E181" s="123" t="s">
        <v>1692</v>
      </c>
      <c r="F181" s="123" t="s">
        <v>1693</v>
      </c>
      <c r="G181" s="123" t="s">
        <v>1652</v>
      </c>
      <c r="H181" s="5"/>
      <c r="M181" s="338"/>
      <c r="N181" s="5"/>
    </row>
    <row r="182" spans="1:35" ht="14" outlineLevel="1" x14ac:dyDescent="0.3">
      <c r="A182" s="5"/>
      <c r="B182" s="5"/>
      <c r="C182" s="5"/>
      <c r="D182" s="125" t="s">
        <v>1654</v>
      </c>
      <c r="E182" s="125" t="s">
        <v>1692</v>
      </c>
      <c r="F182" s="125" t="s">
        <v>1693</v>
      </c>
      <c r="G182" s="125" t="s">
        <v>1657</v>
      </c>
      <c r="H182" s="5"/>
      <c r="M182" s="338"/>
      <c r="N182" s="5"/>
    </row>
    <row r="183" spans="1:35" ht="14" outlineLevel="1" x14ac:dyDescent="0.3">
      <c r="A183" s="5"/>
      <c r="B183" s="5"/>
      <c r="C183" s="5"/>
      <c r="D183" s="126" t="s">
        <v>1654</v>
      </c>
      <c r="E183" s="126" t="s">
        <v>1692</v>
      </c>
      <c r="F183" s="126" t="s">
        <v>1694</v>
      </c>
      <c r="G183" s="126" t="s">
        <v>1652</v>
      </c>
      <c r="H183" s="5"/>
      <c r="M183" s="338"/>
      <c r="N183" s="5"/>
    </row>
    <row r="184" spans="1:35" ht="14" outlineLevel="1" x14ac:dyDescent="0.3">
      <c r="A184" s="5"/>
      <c r="B184" s="5"/>
      <c r="C184" s="5"/>
      <c r="H184" s="5"/>
      <c r="I184" s="5"/>
      <c r="J184" s="5"/>
      <c r="K184" s="5"/>
      <c r="L184" s="5"/>
      <c r="M184" s="338"/>
      <c r="N184" s="5"/>
    </row>
    <row r="185" spans="1:35" ht="14" outlineLevel="1" x14ac:dyDescent="0.3">
      <c r="A185" s="5"/>
      <c r="B185" s="5"/>
      <c r="C185" s="5"/>
      <c r="H185" s="5"/>
      <c r="I185" s="5"/>
      <c r="J185" s="5"/>
      <c r="K185" s="5"/>
      <c r="L185" s="5"/>
      <c r="M185" s="339"/>
      <c r="N185" s="5"/>
    </row>
    <row r="186" spans="1:35" ht="14" outlineLevel="1" x14ac:dyDescent="0.3">
      <c r="A186" s="5"/>
      <c r="B186" s="5"/>
      <c r="C186" s="5"/>
      <c r="D186" s="5"/>
      <c r="E186" s="5"/>
      <c r="F186" s="5"/>
      <c r="G186" s="5"/>
      <c r="H186" s="5"/>
      <c r="I186" s="5"/>
      <c r="J186" s="5"/>
      <c r="K186" s="5"/>
      <c r="L186" s="5"/>
      <c r="M186" s="5"/>
      <c r="N186" s="5"/>
    </row>
    <row r="187" spans="1:35" ht="14.55" thickBot="1" x14ac:dyDescent="0.35">
      <c r="A187" s="5"/>
      <c r="B187" s="5"/>
      <c r="C187" s="5"/>
      <c r="D187" s="5"/>
      <c r="E187" s="5"/>
      <c r="F187" s="5"/>
      <c r="G187" s="5"/>
      <c r="H187" s="5"/>
      <c r="I187" s="5"/>
      <c r="J187" s="5"/>
      <c r="K187" s="5"/>
      <c r="L187" s="5"/>
      <c r="M187" s="5"/>
      <c r="N187" s="5"/>
    </row>
    <row r="188" spans="1:35" ht="16.55" customHeight="1" collapsed="1" thickBot="1" x14ac:dyDescent="0.35">
      <c r="A188" s="5"/>
      <c r="B188" s="11" t="s">
        <v>27</v>
      </c>
      <c r="C188" s="344" t="s">
        <v>1734</v>
      </c>
      <c r="D188" s="345"/>
      <c r="E188" s="345"/>
      <c r="F188" s="345"/>
      <c r="G188" s="345"/>
      <c r="H188" s="345"/>
      <c r="I188" s="345"/>
      <c r="J188" s="345"/>
      <c r="K188" s="345"/>
      <c r="L188" s="345"/>
      <c r="M188" s="345"/>
      <c r="N188" s="5"/>
      <c r="O188" s="127"/>
      <c r="P188" s="127"/>
      <c r="Q188" s="127"/>
      <c r="R188" s="127"/>
      <c r="S188" s="127"/>
      <c r="T188" s="127"/>
      <c r="U188" s="127"/>
      <c r="V188" s="127"/>
      <c r="W188" s="127"/>
      <c r="X188" s="127"/>
      <c r="Y188" s="127"/>
      <c r="Z188" s="127"/>
      <c r="AA188" s="127"/>
      <c r="AB188" s="127"/>
      <c r="AC188" s="127"/>
      <c r="AD188" s="127"/>
      <c r="AE188" s="127"/>
      <c r="AF188" s="127"/>
      <c r="AG188" s="127"/>
      <c r="AH188" s="127"/>
      <c r="AI188" s="127"/>
    </row>
    <row r="189" spans="1:35" ht="60.05" hidden="1" customHeight="1" outlineLevel="1" collapsed="1" x14ac:dyDescent="0.3">
      <c r="A189" s="5"/>
      <c r="B189" s="5"/>
      <c r="C189" s="343" t="s">
        <v>1735</v>
      </c>
      <c r="D189" s="343"/>
      <c r="E189" s="343"/>
      <c r="F189" s="343"/>
      <c r="G189" s="343"/>
      <c r="H189" s="343"/>
      <c r="I189" s="343"/>
      <c r="J189" s="343"/>
      <c r="K189" s="343"/>
      <c r="L189" s="343"/>
      <c r="M189" s="5"/>
      <c r="N189" s="5"/>
    </row>
    <row r="190" spans="1:35" ht="15.05" hidden="1" customHeight="1" outlineLevel="2" x14ac:dyDescent="0.3">
      <c r="A190" s="5"/>
      <c r="B190" s="5"/>
      <c r="C190" s="5"/>
      <c r="D190" s="336" t="s">
        <v>1736</v>
      </c>
      <c r="E190" s="336"/>
      <c r="F190" s="336"/>
      <c r="G190" s="336"/>
      <c r="H190" s="336"/>
      <c r="I190" s="336"/>
      <c r="J190" s="336"/>
      <c r="K190" s="336"/>
      <c r="L190" s="336"/>
      <c r="M190" s="336"/>
      <c r="N190" s="336"/>
      <c r="O190" s="336"/>
      <c r="P190" s="336"/>
      <c r="Q190" s="336"/>
      <c r="R190" s="336"/>
      <c r="S190" s="336"/>
      <c r="T190" s="336"/>
      <c r="U190" s="336"/>
      <c r="V190" s="336"/>
      <c r="W190" s="336"/>
      <c r="X190" s="336"/>
      <c r="Y190" s="336"/>
      <c r="Z190" s="336"/>
      <c r="AA190" s="336"/>
      <c r="AB190" s="336"/>
      <c r="AC190" s="336"/>
      <c r="AD190" s="336"/>
      <c r="AE190" s="336"/>
      <c r="AF190" s="336"/>
      <c r="AG190" s="336"/>
      <c r="AH190" s="336"/>
    </row>
    <row r="191" spans="1:35" ht="14" hidden="1" customHeight="1" outlineLevel="2" collapsed="1" x14ac:dyDescent="0.3">
      <c r="A191" s="5"/>
      <c r="B191" s="5"/>
      <c r="C191" s="5"/>
      <c r="D191" s="5"/>
      <c r="E191" s="336" t="s">
        <v>1737</v>
      </c>
      <c r="F191" s="336"/>
      <c r="G191" s="336"/>
      <c r="H191" s="336"/>
      <c r="I191" s="336"/>
      <c r="J191" s="336"/>
      <c r="K191" s="336"/>
      <c r="L191" s="336"/>
      <c r="M191" s="5"/>
      <c r="N191" s="5"/>
    </row>
    <row r="192" spans="1:35" ht="29.95" hidden="1" customHeight="1" outlineLevel="3" x14ac:dyDescent="0.3">
      <c r="A192" s="5"/>
      <c r="B192" s="5"/>
      <c r="C192" s="5"/>
      <c r="D192" s="5"/>
      <c r="E192" s="5"/>
      <c r="F192" s="336" t="s">
        <v>1738</v>
      </c>
      <c r="G192" s="336"/>
      <c r="H192" s="336"/>
      <c r="I192" s="336"/>
      <c r="J192" s="336"/>
      <c r="K192" s="336"/>
      <c r="L192" s="355"/>
      <c r="M192" s="337"/>
      <c r="N192" s="5"/>
    </row>
    <row r="193" spans="1:14" ht="30.65" hidden="1" customHeight="1" outlineLevel="3" x14ac:dyDescent="0.3">
      <c r="A193" s="5"/>
      <c r="B193" s="5"/>
      <c r="C193" s="5"/>
      <c r="D193" s="5"/>
      <c r="E193" s="5"/>
      <c r="F193" s="336" t="s">
        <v>1739</v>
      </c>
      <c r="G193" s="336"/>
      <c r="H193" s="336"/>
      <c r="I193" s="336"/>
      <c r="J193" s="336"/>
      <c r="K193" s="336"/>
      <c r="L193" s="355"/>
      <c r="M193" s="338"/>
      <c r="N193" s="5"/>
    </row>
    <row r="194" spans="1:14" ht="14" hidden="1" customHeight="1" outlineLevel="3" x14ac:dyDescent="0.3">
      <c r="A194" s="5"/>
      <c r="B194" s="5"/>
      <c r="C194" s="5"/>
      <c r="D194" s="5"/>
      <c r="E194" s="5"/>
      <c r="F194" s="336" t="s">
        <v>1740</v>
      </c>
      <c r="G194" s="336"/>
      <c r="H194" s="336"/>
      <c r="I194" s="336"/>
      <c r="J194" s="336"/>
      <c r="K194" s="336"/>
      <c r="L194" s="355"/>
      <c r="M194" s="339"/>
      <c r="N194" s="5"/>
    </row>
    <row r="195" spans="1:14" ht="29.95" hidden="1" customHeight="1" outlineLevel="2" collapsed="1" x14ac:dyDescent="0.3">
      <c r="A195" s="5"/>
      <c r="B195" s="5"/>
      <c r="C195" s="5"/>
      <c r="D195" s="5"/>
      <c r="E195" s="336" t="s">
        <v>1741</v>
      </c>
      <c r="F195" s="336"/>
      <c r="G195" s="336"/>
      <c r="H195" s="336"/>
      <c r="I195" s="336"/>
      <c r="J195" s="336"/>
      <c r="K195" s="336"/>
      <c r="L195" s="336"/>
      <c r="M195" s="5"/>
      <c r="N195" s="5"/>
    </row>
    <row r="196" spans="1:14" ht="60.75" hidden="1" customHeight="1" outlineLevel="3" x14ac:dyDescent="0.3">
      <c r="A196" s="5"/>
      <c r="B196" s="5"/>
      <c r="C196" s="5"/>
      <c r="D196" s="5"/>
      <c r="E196" s="5"/>
      <c r="F196" s="336" t="s">
        <v>1742</v>
      </c>
      <c r="G196" s="336"/>
      <c r="H196" s="336"/>
      <c r="I196" s="336"/>
      <c r="J196" s="336"/>
      <c r="K196" s="336"/>
      <c r="L196" s="355"/>
      <c r="M196" s="337"/>
      <c r="N196" s="5"/>
    </row>
    <row r="197" spans="1:14" ht="74.95" hidden="1" customHeight="1" outlineLevel="3" x14ac:dyDescent="0.3">
      <c r="A197" s="5"/>
      <c r="B197" s="5"/>
      <c r="C197" s="5"/>
      <c r="D197" s="5"/>
      <c r="E197" s="5"/>
      <c r="F197" s="5"/>
      <c r="G197" s="340" t="s">
        <v>1743</v>
      </c>
      <c r="H197" s="340"/>
      <c r="I197" s="340"/>
      <c r="J197" s="340"/>
      <c r="K197" s="340"/>
      <c r="L197" s="354"/>
      <c r="M197" s="338"/>
      <c r="N197" s="5"/>
    </row>
    <row r="198" spans="1:14" ht="29.95" hidden="1" customHeight="1" outlineLevel="3" x14ac:dyDescent="0.3">
      <c r="A198" s="5"/>
      <c r="B198" s="5"/>
      <c r="C198" s="5"/>
      <c r="D198" s="5"/>
      <c r="E198" s="5"/>
      <c r="F198" s="336" t="s">
        <v>1744</v>
      </c>
      <c r="G198" s="336"/>
      <c r="H198" s="336"/>
      <c r="I198" s="336"/>
      <c r="J198" s="336"/>
      <c r="K198" s="336"/>
      <c r="L198" s="355"/>
      <c r="M198" s="338"/>
      <c r="N198" s="5"/>
    </row>
    <row r="199" spans="1:14" ht="14" hidden="1" customHeight="1" outlineLevel="2" collapsed="1" x14ac:dyDescent="0.3">
      <c r="A199" s="5"/>
      <c r="B199" s="5"/>
      <c r="C199" s="5"/>
      <c r="D199" s="5"/>
      <c r="E199" s="336" t="s">
        <v>1745</v>
      </c>
      <c r="F199" s="336"/>
      <c r="G199" s="336"/>
      <c r="H199" s="336"/>
      <c r="I199" s="336"/>
      <c r="J199" s="336"/>
      <c r="K199" s="336"/>
      <c r="L199" s="336"/>
      <c r="M199" s="5"/>
      <c r="N199" s="5"/>
    </row>
    <row r="200" spans="1:14" ht="32.1" hidden="1" customHeight="1" outlineLevel="3" x14ac:dyDescent="0.3">
      <c r="A200" s="5"/>
      <c r="B200" s="5"/>
      <c r="C200" s="5"/>
      <c r="D200" s="5"/>
      <c r="E200" s="5"/>
      <c r="F200" s="336" t="s">
        <v>1746</v>
      </c>
      <c r="G200" s="336"/>
      <c r="H200" s="336"/>
      <c r="I200" s="336"/>
      <c r="J200" s="336"/>
      <c r="K200" s="336"/>
      <c r="L200" s="355"/>
      <c r="M200" s="337"/>
      <c r="N200" s="5"/>
    </row>
    <row r="201" spans="1:14" ht="44.1" hidden="1" customHeight="1" outlineLevel="3" x14ac:dyDescent="0.3">
      <c r="A201" s="5"/>
      <c r="B201" s="5"/>
      <c r="C201" s="5"/>
      <c r="D201" s="5"/>
      <c r="E201" s="5"/>
      <c r="F201" s="336" t="s">
        <v>1747</v>
      </c>
      <c r="G201" s="336"/>
      <c r="H201" s="336"/>
      <c r="I201" s="336"/>
      <c r="J201" s="336"/>
      <c r="K201" s="336"/>
      <c r="L201" s="355"/>
      <c r="M201" s="338"/>
      <c r="N201" s="5"/>
    </row>
    <row r="202" spans="1:14" ht="14" hidden="1" customHeight="1" outlineLevel="2" collapsed="1" x14ac:dyDescent="0.3">
      <c r="A202" s="5"/>
      <c r="B202" s="5"/>
      <c r="C202" s="5"/>
      <c r="D202" s="5"/>
      <c r="E202" s="336" t="s">
        <v>1748</v>
      </c>
      <c r="F202" s="336"/>
      <c r="G202" s="336"/>
      <c r="H202" s="336"/>
      <c r="I202" s="336"/>
      <c r="J202" s="336"/>
      <c r="K202" s="336"/>
      <c r="L202" s="336"/>
      <c r="M202" s="5"/>
      <c r="N202" s="5"/>
    </row>
    <row r="203" spans="1:14" ht="121.6" hidden="1" customHeight="1" outlineLevel="3" x14ac:dyDescent="0.3">
      <c r="A203" s="5"/>
      <c r="B203" s="5"/>
      <c r="C203" s="5"/>
      <c r="D203" s="5"/>
      <c r="E203" s="5"/>
      <c r="F203" s="336" t="s">
        <v>1749</v>
      </c>
      <c r="G203" s="336"/>
      <c r="H203" s="336"/>
      <c r="I203" s="336"/>
      <c r="J203" s="336"/>
      <c r="K203" s="336"/>
      <c r="L203" s="355"/>
      <c r="M203" s="337"/>
      <c r="N203" s="5"/>
    </row>
    <row r="204" spans="1:14" ht="14" hidden="1" customHeight="1" outlineLevel="3" x14ac:dyDescent="0.3">
      <c r="A204" s="5"/>
      <c r="B204" s="5"/>
      <c r="C204" s="5"/>
      <c r="D204" s="5"/>
      <c r="E204" s="5"/>
      <c r="F204" s="342" t="s">
        <v>1750</v>
      </c>
      <c r="G204" s="342"/>
      <c r="H204" s="342"/>
      <c r="I204" s="342"/>
      <c r="J204" s="342"/>
      <c r="K204" s="342"/>
      <c r="L204" s="356"/>
      <c r="M204" s="338"/>
      <c r="N204" s="5"/>
    </row>
    <row r="205" spans="1:14" ht="14.25" hidden="1" customHeight="1" outlineLevel="3" x14ac:dyDescent="0.3">
      <c r="A205" s="5"/>
      <c r="B205" s="5"/>
      <c r="C205" s="5"/>
      <c r="D205" s="5"/>
      <c r="E205" s="5"/>
      <c r="F205" s="5"/>
      <c r="G205" s="340" t="s">
        <v>1751</v>
      </c>
      <c r="H205" s="340"/>
      <c r="I205" s="340"/>
      <c r="J205" s="340"/>
      <c r="K205" s="340"/>
      <c r="L205" s="354"/>
      <c r="M205" s="338"/>
      <c r="N205" s="5"/>
    </row>
    <row r="206" spans="1:14" ht="14" hidden="1" customHeight="1" outlineLevel="3" x14ac:dyDescent="0.3">
      <c r="A206" s="5"/>
      <c r="B206" s="5"/>
      <c r="C206" s="5"/>
      <c r="D206" s="5"/>
      <c r="E206" s="5"/>
      <c r="F206" s="342" t="s">
        <v>1752</v>
      </c>
      <c r="G206" s="342"/>
      <c r="H206" s="342"/>
      <c r="I206" s="342"/>
      <c r="J206" s="342"/>
      <c r="K206" s="342"/>
      <c r="L206" s="356"/>
      <c r="M206" s="338"/>
      <c r="N206" s="5"/>
    </row>
    <row r="207" spans="1:14" ht="14.25" hidden="1" customHeight="1" outlineLevel="3" x14ac:dyDescent="0.3">
      <c r="A207" s="5"/>
      <c r="B207" s="5"/>
      <c r="C207" s="5"/>
      <c r="D207" s="5"/>
      <c r="E207" s="5"/>
      <c r="F207" s="5"/>
      <c r="G207" s="340" t="s">
        <v>1753</v>
      </c>
      <c r="H207" s="340"/>
      <c r="I207" s="340"/>
      <c r="J207" s="340"/>
      <c r="K207" s="340"/>
      <c r="L207" s="354"/>
      <c r="M207" s="338"/>
      <c r="N207" s="5"/>
    </row>
    <row r="208" spans="1:14" ht="29.3" hidden="1" customHeight="1" outlineLevel="3" x14ac:dyDescent="0.3">
      <c r="A208" s="5"/>
      <c r="B208" s="5"/>
      <c r="C208" s="5"/>
      <c r="D208" s="5"/>
      <c r="E208" s="5"/>
      <c r="F208" s="336" t="s">
        <v>1754</v>
      </c>
      <c r="G208" s="336"/>
      <c r="H208" s="336"/>
      <c r="I208" s="336"/>
      <c r="J208" s="336"/>
      <c r="K208" s="336"/>
      <c r="L208" s="355"/>
      <c r="M208" s="338"/>
      <c r="N208" s="5"/>
    </row>
    <row r="209" spans="1:35" ht="30.65" hidden="1" customHeight="1" outlineLevel="3" x14ac:dyDescent="0.3">
      <c r="A209" s="5"/>
      <c r="B209" s="5"/>
      <c r="C209" s="5"/>
      <c r="D209" s="5"/>
      <c r="E209" s="5"/>
      <c r="F209" s="5"/>
      <c r="G209" s="340" t="s">
        <v>1755</v>
      </c>
      <c r="H209" s="340"/>
      <c r="I209" s="340"/>
      <c r="J209" s="340"/>
      <c r="K209" s="340"/>
      <c r="L209" s="354"/>
      <c r="M209" s="338"/>
      <c r="N209" s="5"/>
    </row>
    <row r="210" spans="1:35" ht="29.95" hidden="1" customHeight="1" outlineLevel="3" x14ac:dyDescent="0.3">
      <c r="A210" s="5"/>
      <c r="B210" s="5"/>
      <c r="C210" s="5"/>
      <c r="D210" s="5"/>
      <c r="E210" s="5"/>
      <c r="F210" s="336" t="s">
        <v>1756</v>
      </c>
      <c r="G210" s="336"/>
      <c r="H210" s="336"/>
      <c r="I210" s="336"/>
      <c r="J210" s="336"/>
      <c r="K210" s="336"/>
      <c r="L210" s="355"/>
      <c r="M210" s="339"/>
      <c r="N210" s="5"/>
    </row>
    <row r="211" spans="1:35" ht="14" hidden="1" customHeight="1" outlineLevel="2" collapsed="1" x14ac:dyDescent="0.3">
      <c r="A211" s="5"/>
      <c r="B211" s="5"/>
      <c r="C211" s="5"/>
      <c r="D211" s="5"/>
      <c r="E211" s="336" t="s">
        <v>1757</v>
      </c>
      <c r="F211" s="336"/>
      <c r="G211" s="336"/>
      <c r="H211" s="336"/>
      <c r="I211" s="336"/>
      <c r="J211" s="336"/>
      <c r="K211" s="336"/>
      <c r="L211" s="336"/>
      <c r="M211" s="5"/>
      <c r="N211" s="5"/>
    </row>
    <row r="212" spans="1:35" ht="107.2" hidden="1" customHeight="1" outlineLevel="3" x14ac:dyDescent="0.3">
      <c r="A212" s="5"/>
      <c r="B212" s="5"/>
      <c r="C212" s="5"/>
      <c r="D212" s="5"/>
      <c r="E212" s="5"/>
      <c r="F212" s="336" t="s">
        <v>1758</v>
      </c>
      <c r="G212" s="336"/>
      <c r="H212" s="336"/>
      <c r="I212" s="336"/>
      <c r="J212" s="336"/>
      <c r="K212" s="336"/>
      <c r="L212" s="355"/>
      <c r="M212" s="337"/>
      <c r="N212" s="5"/>
    </row>
    <row r="213" spans="1:35" ht="29.95" hidden="1" customHeight="1" outlineLevel="3" x14ac:dyDescent="0.3">
      <c r="A213" s="5"/>
      <c r="B213" s="5"/>
      <c r="C213" s="5"/>
      <c r="D213" s="5"/>
      <c r="E213" s="5"/>
      <c r="F213" s="336" t="s">
        <v>1759</v>
      </c>
      <c r="G213" s="336"/>
      <c r="H213" s="336"/>
      <c r="I213" s="336"/>
      <c r="J213" s="336"/>
      <c r="K213" s="336"/>
      <c r="L213" s="355"/>
      <c r="M213" s="338"/>
      <c r="N213" s="5"/>
    </row>
    <row r="214" spans="1:35" ht="45" hidden="1" customHeight="1" outlineLevel="3" x14ac:dyDescent="0.3">
      <c r="A214" s="5"/>
      <c r="B214" s="5"/>
      <c r="C214" s="5"/>
      <c r="D214" s="5"/>
      <c r="E214" s="5"/>
      <c r="F214" s="5"/>
      <c r="G214" s="340" t="s">
        <v>1760</v>
      </c>
      <c r="H214" s="340"/>
      <c r="I214" s="340"/>
      <c r="J214" s="340"/>
      <c r="K214" s="340"/>
      <c r="L214" s="354"/>
      <c r="M214" s="338"/>
      <c r="N214" s="5"/>
    </row>
    <row r="215" spans="1:35" ht="29.95" hidden="1" customHeight="1" outlineLevel="3" x14ac:dyDescent="0.3">
      <c r="A215" s="5"/>
      <c r="B215" s="5"/>
      <c r="C215" s="5"/>
      <c r="D215" s="5"/>
      <c r="E215" s="5"/>
      <c r="F215" s="336" t="s">
        <v>1761</v>
      </c>
      <c r="G215" s="336"/>
      <c r="H215" s="336"/>
      <c r="I215" s="336"/>
      <c r="J215" s="336"/>
      <c r="K215" s="336"/>
      <c r="L215" s="355"/>
      <c r="M215" s="338"/>
      <c r="N215" s="5"/>
    </row>
    <row r="216" spans="1:35" ht="29.95" hidden="1" customHeight="1" outlineLevel="3" x14ac:dyDescent="0.3">
      <c r="A216" s="5"/>
      <c r="B216" s="5"/>
      <c r="C216" s="5"/>
      <c r="D216" s="5"/>
      <c r="E216" s="5"/>
      <c r="F216" s="336" t="s">
        <v>1762</v>
      </c>
      <c r="G216" s="336"/>
      <c r="H216" s="336"/>
      <c r="I216" s="336"/>
      <c r="J216" s="336"/>
      <c r="K216" s="336"/>
      <c r="L216" s="355"/>
      <c r="M216" s="338"/>
      <c r="N216" s="5"/>
    </row>
    <row r="217" spans="1:35" ht="45" hidden="1" customHeight="1" outlineLevel="3" x14ac:dyDescent="0.3">
      <c r="A217" s="5"/>
      <c r="B217" s="5"/>
      <c r="C217" s="5"/>
      <c r="D217" s="5"/>
      <c r="E217" s="5"/>
      <c r="F217" s="5"/>
      <c r="G217" s="340" t="s">
        <v>1763</v>
      </c>
      <c r="H217" s="340"/>
      <c r="I217" s="340"/>
      <c r="J217" s="340"/>
      <c r="K217" s="340"/>
      <c r="L217" s="354"/>
      <c r="M217" s="338"/>
      <c r="N217" s="5"/>
    </row>
    <row r="218" spans="1:35" ht="29.95" hidden="1" customHeight="1" outlineLevel="3" x14ac:dyDescent="0.3">
      <c r="A218" s="5"/>
      <c r="B218" s="5"/>
      <c r="C218" s="5"/>
      <c r="D218" s="5"/>
      <c r="E218" s="5"/>
      <c r="F218" s="336" t="s">
        <v>1764</v>
      </c>
      <c r="G218" s="336"/>
      <c r="H218" s="336"/>
      <c r="I218" s="336"/>
      <c r="J218" s="336"/>
      <c r="K218" s="336"/>
      <c r="L218" s="355"/>
      <c r="M218" s="339"/>
      <c r="N218" s="5"/>
    </row>
    <row r="219" spans="1:35" ht="14" hidden="1" customHeight="1" outlineLevel="2" x14ac:dyDescent="0.3">
      <c r="A219" s="5"/>
      <c r="B219" s="5"/>
      <c r="C219" s="5"/>
      <c r="D219" s="5"/>
      <c r="E219" s="336" t="s">
        <v>1765</v>
      </c>
      <c r="F219" s="336"/>
      <c r="G219" s="336"/>
      <c r="H219" s="336"/>
      <c r="I219" s="336"/>
      <c r="J219" s="336"/>
      <c r="K219" s="336"/>
      <c r="L219" s="336"/>
      <c r="M219" s="5"/>
      <c r="N219" s="5"/>
    </row>
    <row r="220" spans="1:35" ht="45" hidden="1" customHeight="1" outlineLevel="3" x14ac:dyDescent="0.3">
      <c r="A220" s="5"/>
      <c r="B220" s="5"/>
      <c r="C220" s="5"/>
      <c r="D220" s="5"/>
      <c r="E220" s="5"/>
      <c r="F220" s="336" t="s">
        <v>1766</v>
      </c>
      <c r="G220" s="336"/>
      <c r="H220" s="336"/>
      <c r="I220" s="336"/>
      <c r="J220" s="336"/>
      <c r="K220" s="336"/>
      <c r="L220" s="355"/>
      <c r="M220" s="337"/>
      <c r="N220" s="5"/>
    </row>
    <row r="221" spans="1:35" ht="14" hidden="1" customHeight="1" outlineLevel="3" x14ac:dyDescent="0.3">
      <c r="A221" s="5"/>
      <c r="B221" s="5"/>
      <c r="C221" s="5"/>
      <c r="D221" s="5"/>
      <c r="E221" s="5"/>
      <c r="F221" s="336" t="s">
        <v>1767</v>
      </c>
      <c r="G221" s="336"/>
      <c r="H221" s="336"/>
      <c r="I221" s="336"/>
      <c r="J221" s="336"/>
      <c r="K221" s="336"/>
      <c r="L221" s="355"/>
      <c r="M221" s="338"/>
      <c r="N221" s="5"/>
    </row>
    <row r="222" spans="1:35" ht="14" hidden="1" customHeight="1" outlineLevel="3" x14ac:dyDescent="0.3">
      <c r="A222" s="5"/>
      <c r="B222" s="5"/>
      <c r="C222" s="5"/>
      <c r="D222" s="5"/>
      <c r="E222" s="5"/>
      <c r="F222" s="5"/>
      <c r="G222" s="340" t="s">
        <v>1768</v>
      </c>
      <c r="H222" s="340"/>
      <c r="I222" s="340"/>
      <c r="J222" s="340"/>
      <c r="K222" s="340"/>
      <c r="L222" s="354"/>
      <c r="M222" s="339"/>
      <c r="N222" s="5"/>
    </row>
    <row r="223" spans="1:35" ht="15.05" hidden="1" customHeight="1" outlineLevel="2" x14ac:dyDescent="0.3">
      <c r="A223" s="5"/>
      <c r="B223" s="5"/>
      <c r="C223" s="5"/>
      <c r="D223" s="5"/>
      <c r="E223" s="336" t="s">
        <v>1769</v>
      </c>
      <c r="F223" s="336"/>
      <c r="G223" s="336"/>
      <c r="H223" s="336"/>
      <c r="I223" s="336"/>
      <c r="J223" s="336"/>
      <c r="K223" s="336"/>
      <c r="L223" s="336"/>
      <c r="M223" s="5"/>
      <c r="N223" s="5"/>
      <c r="O223" s="115"/>
      <c r="P223" s="115"/>
      <c r="Q223" s="115"/>
      <c r="R223" s="115"/>
      <c r="S223" s="115"/>
      <c r="T223" s="115"/>
      <c r="U223" s="115"/>
      <c r="V223" s="115"/>
      <c r="W223" s="115"/>
      <c r="X223" s="115"/>
      <c r="Y223" s="115"/>
      <c r="Z223" s="115"/>
      <c r="AA223" s="115"/>
      <c r="AB223" s="115"/>
      <c r="AC223" s="115"/>
      <c r="AD223" s="115"/>
      <c r="AE223" s="115"/>
      <c r="AF223" s="115"/>
      <c r="AG223" s="115"/>
      <c r="AH223" s="115"/>
      <c r="AI223" s="115"/>
    </row>
    <row r="224" spans="1:35" ht="14" hidden="1" outlineLevel="1" x14ac:dyDescent="0.3">
      <c r="A224" s="5"/>
      <c r="B224" s="5"/>
      <c r="C224" s="5"/>
      <c r="D224" s="341" t="s">
        <v>1770</v>
      </c>
      <c r="E224" s="341"/>
      <c r="F224" s="341"/>
      <c r="G224" s="341"/>
      <c r="H224" s="5"/>
      <c r="I224" s="5"/>
      <c r="J224" s="5"/>
      <c r="K224" s="5"/>
      <c r="L224" s="5"/>
      <c r="M224" s="337"/>
      <c r="N224" s="5"/>
    </row>
    <row r="225" spans="1:14" ht="15.6" hidden="1" outlineLevel="1" x14ac:dyDescent="0.3">
      <c r="A225" s="5"/>
      <c r="B225" s="5"/>
      <c r="C225" s="5"/>
      <c r="D225" s="118" t="s">
        <v>1642</v>
      </c>
      <c r="E225" s="118" t="s">
        <v>1643</v>
      </c>
      <c r="F225" s="118" t="s">
        <v>1644</v>
      </c>
      <c r="G225" s="118" t="s">
        <v>1645</v>
      </c>
      <c r="H225" s="5"/>
      <c r="I225" s="5"/>
      <c r="J225" s="5"/>
      <c r="K225" s="5"/>
      <c r="L225" s="5"/>
      <c r="M225" s="338"/>
      <c r="N225" s="5"/>
    </row>
    <row r="226" spans="1:14" ht="14" hidden="1" outlineLevel="1" x14ac:dyDescent="0.3">
      <c r="A226" s="5"/>
      <c r="B226" s="5"/>
      <c r="C226" s="5"/>
      <c r="D226" s="116"/>
      <c r="E226" s="116"/>
      <c r="F226" s="116"/>
      <c r="G226" s="116"/>
      <c r="H226" s="5"/>
      <c r="I226" s="5"/>
      <c r="J226" s="5"/>
      <c r="K226" s="5"/>
      <c r="L226" s="5"/>
      <c r="M226" s="338"/>
      <c r="N226" s="5"/>
    </row>
    <row r="227" spans="1:14" ht="14" hidden="1" outlineLevel="1" x14ac:dyDescent="0.3">
      <c r="A227" s="5"/>
      <c r="B227" s="5"/>
      <c r="C227" s="5"/>
      <c r="D227" s="116"/>
      <c r="E227" s="116"/>
      <c r="F227" s="116"/>
      <c r="G227" s="116"/>
      <c r="H227" s="5"/>
      <c r="I227" s="5"/>
      <c r="J227" s="5"/>
      <c r="K227" s="5"/>
      <c r="L227" s="5"/>
      <c r="M227" s="338"/>
      <c r="N227" s="5"/>
    </row>
    <row r="228" spans="1:14" ht="14" hidden="1" outlineLevel="1" x14ac:dyDescent="0.3">
      <c r="A228" s="5"/>
      <c r="B228" s="5"/>
      <c r="C228" s="5"/>
      <c r="D228" s="116"/>
      <c r="E228" s="116"/>
      <c r="F228" s="116"/>
      <c r="G228" s="116"/>
      <c r="H228" s="5"/>
      <c r="I228" s="5"/>
      <c r="J228" s="5"/>
      <c r="K228" s="5"/>
      <c r="L228" s="5"/>
      <c r="M228" s="338"/>
      <c r="N228" s="5"/>
    </row>
    <row r="229" spans="1:14" ht="14" hidden="1" outlineLevel="1" x14ac:dyDescent="0.3">
      <c r="A229" s="5"/>
      <c r="B229" s="5"/>
      <c r="C229" s="5"/>
      <c r="D229" s="116"/>
      <c r="E229" s="116"/>
      <c r="F229" s="116"/>
      <c r="G229" s="116"/>
      <c r="H229" s="5"/>
      <c r="I229" s="5"/>
      <c r="J229" s="5"/>
      <c r="K229" s="5"/>
      <c r="L229" s="5"/>
      <c r="M229" s="338"/>
      <c r="N229" s="5"/>
    </row>
    <row r="230" spans="1:14" ht="14" hidden="1" outlineLevel="1" x14ac:dyDescent="0.3">
      <c r="A230" s="5"/>
      <c r="B230" s="5"/>
      <c r="C230" s="5"/>
      <c r="D230" s="5"/>
      <c r="E230" s="5"/>
      <c r="F230" s="5"/>
      <c r="G230" s="5"/>
      <c r="H230" s="5"/>
      <c r="I230" s="5"/>
      <c r="J230" s="5"/>
      <c r="K230" s="5"/>
      <c r="L230" s="5"/>
      <c r="M230" s="338"/>
      <c r="N230" s="5"/>
    </row>
    <row r="231" spans="1:14" ht="14" hidden="1" outlineLevel="1" x14ac:dyDescent="0.3">
      <c r="A231" s="5"/>
      <c r="B231" s="5"/>
      <c r="C231" s="5"/>
      <c r="D231" s="5"/>
      <c r="E231" s="5"/>
      <c r="F231" s="5"/>
      <c r="G231" s="5"/>
      <c r="H231" s="5"/>
      <c r="I231" s="5"/>
      <c r="J231" s="5"/>
      <c r="K231" s="5"/>
      <c r="L231" s="5"/>
      <c r="M231" s="338"/>
      <c r="N231" s="5"/>
    </row>
    <row r="232" spans="1:14" ht="14" hidden="1" outlineLevel="1" x14ac:dyDescent="0.3">
      <c r="A232" s="5"/>
      <c r="B232" s="5"/>
      <c r="C232" s="5"/>
      <c r="D232" s="341" t="s">
        <v>1771</v>
      </c>
      <c r="E232" s="341"/>
      <c r="F232" s="341"/>
      <c r="G232" s="341"/>
      <c r="H232" s="5"/>
      <c r="I232" s="341" t="s">
        <v>1772</v>
      </c>
      <c r="J232" s="341"/>
      <c r="K232" s="341"/>
      <c r="L232" s="341"/>
      <c r="M232" s="338"/>
      <c r="N232" s="5"/>
    </row>
    <row r="233" spans="1:14" ht="14" hidden="1" outlineLevel="1" x14ac:dyDescent="0.3">
      <c r="A233" s="5"/>
      <c r="B233" s="5"/>
      <c r="C233" s="5"/>
      <c r="D233" s="119" t="s">
        <v>1660</v>
      </c>
      <c r="E233" s="119" t="s">
        <v>1661</v>
      </c>
      <c r="F233" s="119" t="s">
        <v>1662</v>
      </c>
      <c r="G233" s="119" t="s">
        <v>1663</v>
      </c>
      <c r="H233" s="5"/>
      <c r="I233" s="120" t="s">
        <v>1664</v>
      </c>
      <c r="J233" s="121" t="s">
        <v>1665</v>
      </c>
      <c r="K233" s="121" t="s">
        <v>1666</v>
      </c>
      <c r="L233" s="122" t="s">
        <v>1667</v>
      </c>
      <c r="M233" s="338"/>
      <c r="N233" s="5"/>
    </row>
    <row r="234" spans="1:14" ht="14" hidden="1" outlineLevel="1" x14ac:dyDescent="0.3">
      <c r="A234" s="5"/>
      <c r="B234" s="5"/>
      <c r="C234" s="5"/>
      <c r="D234" s="123" t="s">
        <v>670</v>
      </c>
      <c r="E234" s="123" t="s">
        <v>1668</v>
      </c>
      <c r="F234" s="123" t="s">
        <v>1669</v>
      </c>
      <c r="G234" s="123" t="s">
        <v>1653</v>
      </c>
      <c r="H234" s="5"/>
      <c r="I234" s="124"/>
      <c r="J234" s="124"/>
      <c r="K234" s="124"/>
      <c r="L234" s="124"/>
      <c r="M234" s="338"/>
      <c r="N234" s="5"/>
    </row>
    <row r="235" spans="1:14" ht="14" hidden="1" outlineLevel="1" x14ac:dyDescent="0.3">
      <c r="A235" s="5"/>
      <c r="B235" s="5"/>
      <c r="C235" s="5"/>
      <c r="D235" s="125" t="s">
        <v>670</v>
      </c>
      <c r="E235" s="125" t="s">
        <v>1668</v>
      </c>
      <c r="F235" s="125" t="s">
        <v>1669</v>
      </c>
      <c r="G235" s="125" t="s">
        <v>1648</v>
      </c>
      <c r="H235" s="5"/>
      <c r="M235" s="338"/>
      <c r="N235" s="5"/>
    </row>
    <row r="236" spans="1:14" ht="14" hidden="1" outlineLevel="1" x14ac:dyDescent="0.3">
      <c r="A236" s="5"/>
      <c r="B236" s="5"/>
      <c r="C236" s="5"/>
      <c r="D236" s="123" t="s">
        <v>670</v>
      </c>
      <c r="E236" s="123" t="s">
        <v>1668</v>
      </c>
      <c r="F236" s="123" t="s">
        <v>1670</v>
      </c>
      <c r="G236" s="123" t="s">
        <v>1653</v>
      </c>
      <c r="H236" s="5"/>
      <c r="M236" s="338"/>
      <c r="N236" s="5"/>
    </row>
    <row r="237" spans="1:14" ht="14" hidden="1" outlineLevel="1" x14ac:dyDescent="0.3">
      <c r="A237" s="5"/>
      <c r="B237" s="5"/>
      <c r="C237" s="5"/>
      <c r="D237" s="125" t="s">
        <v>670</v>
      </c>
      <c r="E237" s="125" t="s">
        <v>1668</v>
      </c>
      <c r="F237" s="125" t="s">
        <v>1670</v>
      </c>
      <c r="G237" s="125" t="s">
        <v>1648</v>
      </c>
      <c r="H237" s="5"/>
      <c r="M237" s="338"/>
      <c r="N237" s="5"/>
    </row>
    <row r="238" spans="1:14" ht="14" hidden="1" outlineLevel="1" x14ac:dyDescent="0.3">
      <c r="A238" s="5"/>
      <c r="B238" s="5"/>
      <c r="C238" s="5"/>
      <c r="D238" s="123" t="s">
        <v>670</v>
      </c>
      <c r="E238" s="123" t="s">
        <v>1646</v>
      </c>
      <c r="F238" s="123" t="s">
        <v>1647</v>
      </c>
      <c r="G238" s="123" t="s">
        <v>1653</v>
      </c>
      <c r="H238" s="5"/>
      <c r="M238" s="338"/>
      <c r="N238" s="5"/>
    </row>
    <row r="239" spans="1:14" ht="14" hidden="1" outlineLevel="1" x14ac:dyDescent="0.3">
      <c r="A239" s="5"/>
      <c r="B239" s="5"/>
      <c r="C239" s="5"/>
      <c r="D239" s="125" t="s">
        <v>670</v>
      </c>
      <c r="E239" s="125" t="s">
        <v>1646</v>
      </c>
      <c r="F239" s="125" t="s">
        <v>1647</v>
      </c>
      <c r="G239" s="125" t="s">
        <v>1648</v>
      </c>
      <c r="H239" s="5"/>
      <c r="M239" s="338"/>
      <c r="N239" s="5"/>
    </row>
    <row r="240" spans="1:14" ht="14" hidden="1" outlineLevel="1" x14ac:dyDescent="0.3">
      <c r="A240" s="5"/>
      <c r="B240" s="5"/>
      <c r="C240" s="5"/>
      <c r="D240" s="123" t="s">
        <v>670</v>
      </c>
      <c r="E240" s="123" t="s">
        <v>1646</v>
      </c>
      <c r="F240" s="123" t="s">
        <v>1671</v>
      </c>
      <c r="G240" s="123" t="s">
        <v>1653</v>
      </c>
      <c r="H240" s="5"/>
      <c r="M240" s="338"/>
      <c r="N240" s="5"/>
    </row>
    <row r="241" spans="1:14" ht="14" hidden="1" outlineLevel="1" x14ac:dyDescent="0.3">
      <c r="A241" s="5"/>
      <c r="B241" s="5"/>
      <c r="C241" s="5"/>
      <c r="D241" s="125" t="s">
        <v>670</v>
      </c>
      <c r="E241" s="125" t="s">
        <v>1646</v>
      </c>
      <c r="F241" s="125" t="s">
        <v>1671</v>
      </c>
      <c r="G241" s="125" t="s">
        <v>1648</v>
      </c>
      <c r="H241" s="5"/>
      <c r="M241" s="338"/>
      <c r="N241" s="5"/>
    </row>
    <row r="242" spans="1:14" ht="14" hidden="1" outlineLevel="1" x14ac:dyDescent="0.3">
      <c r="A242" s="5"/>
      <c r="B242" s="5"/>
      <c r="C242" s="5"/>
      <c r="D242" s="123" t="s">
        <v>670</v>
      </c>
      <c r="E242" s="123" t="s">
        <v>1672</v>
      </c>
      <c r="F242" s="123" t="s">
        <v>1673</v>
      </c>
      <c r="G242" s="123" t="s">
        <v>1653</v>
      </c>
      <c r="H242" s="5"/>
      <c r="M242" s="338"/>
      <c r="N242" s="5"/>
    </row>
    <row r="243" spans="1:14" ht="14" hidden="1" outlineLevel="1" x14ac:dyDescent="0.3">
      <c r="A243" s="5"/>
      <c r="B243" s="5"/>
      <c r="C243" s="5"/>
      <c r="D243" s="125" t="s">
        <v>670</v>
      </c>
      <c r="E243" s="125" t="s">
        <v>1672</v>
      </c>
      <c r="F243" s="125" t="s">
        <v>1673</v>
      </c>
      <c r="G243" s="125" t="s">
        <v>1648</v>
      </c>
      <c r="H243" s="5"/>
      <c r="M243" s="338"/>
      <c r="N243" s="5"/>
    </row>
    <row r="244" spans="1:14" ht="14" hidden="1" outlineLevel="1" x14ac:dyDescent="0.3">
      <c r="A244" s="5"/>
      <c r="B244" s="5"/>
      <c r="C244" s="5"/>
      <c r="D244" s="123" t="s">
        <v>670</v>
      </c>
      <c r="E244" s="123" t="s">
        <v>1672</v>
      </c>
      <c r="F244" s="123" t="s">
        <v>1674</v>
      </c>
      <c r="G244" s="123" t="s">
        <v>1653</v>
      </c>
      <c r="H244" s="5"/>
      <c r="M244" s="338"/>
      <c r="N244" s="5"/>
    </row>
    <row r="245" spans="1:14" ht="14" hidden="1" outlineLevel="1" x14ac:dyDescent="0.3">
      <c r="A245" s="5"/>
      <c r="B245" s="5"/>
      <c r="C245" s="5"/>
      <c r="D245" s="125" t="s">
        <v>670</v>
      </c>
      <c r="E245" s="125" t="s">
        <v>1672</v>
      </c>
      <c r="F245" s="125" t="s">
        <v>1674</v>
      </c>
      <c r="G245" s="125" t="s">
        <v>1648</v>
      </c>
      <c r="H245" s="5"/>
      <c r="M245" s="338"/>
      <c r="N245" s="5"/>
    </row>
    <row r="246" spans="1:14" ht="14" hidden="1" outlineLevel="1" x14ac:dyDescent="0.3">
      <c r="A246" s="5"/>
      <c r="B246" s="5"/>
      <c r="C246" s="5"/>
      <c r="D246" s="123" t="s">
        <v>670</v>
      </c>
      <c r="E246" s="123" t="s">
        <v>1675</v>
      </c>
      <c r="F246" s="123" t="s">
        <v>1676</v>
      </c>
      <c r="G246" s="123" t="s">
        <v>1653</v>
      </c>
      <c r="H246" s="5"/>
      <c r="M246" s="338"/>
      <c r="N246" s="5"/>
    </row>
    <row r="247" spans="1:14" ht="14" hidden="1" outlineLevel="1" x14ac:dyDescent="0.3">
      <c r="A247" s="5"/>
      <c r="B247" s="5"/>
      <c r="C247" s="5"/>
      <c r="D247" s="125" t="s">
        <v>670</v>
      </c>
      <c r="E247" s="125" t="s">
        <v>1675</v>
      </c>
      <c r="F247" s="125" t="s">
        <v>1676</v>
      </c>
      <c r="G247" s="125" t="s">
        <v>1648</v>
      </c>
      <c r="H247" s="5"/>
      <c r="M247" s="338"/>
      <c r="N247" s="5"/>
    </row>
    <row r="248" spans="1:14" ht="14" hidden="1" outlineLevel="1" x14ac:dyDescent="0.3">
      <c r="A248" s="5"/>
      <c r="B248" s="5"/>
      <c r="C248" s="5"/>
      <c r="D248" s="123" t="s">
        <v>670</v>
      </c>
      <c r="E248" s="123" t="s">
        <v>1675</v>
      </c>
      <c r="F248" s="123" t="s">
        <v>1677</v>
      </c>
      <c r="G248" s="123" t="s">
        <v>1653</v>
      </c>
      <c r="H248" s="5"/>
      <c r="M248" s="338"/>
      <c r="N248" s="5"/>
    </row>
    <row r="249" spans="1:14" ht="14" hidden="1" outlineLevel="1" x14ac:dyDescent="0.3">
      <c r="A249" s="5"/>
      <c r="B249" s="5"/>
      <c r="C249" s="5"/>
      <c r="D249" s="125" t="s">
        <v>670</v>
      </c>
      <c r="E249" s="125" t="s">
        <v>1675</v>
      </c>
      <c r="F249" s="125" t="s">
        <v>1677</v>
      </c>
      <c r="G249" s="125" t="s">
        <v>1648</v>
      </c>
      <c r="H249" s="5"/>
      <c r="M249" s="338"/>
      <c r="N249" s="5"/>
    </row>
    <row r="250" spans="1:14" ht="14" hidden="1" outlineLevel="1" x14ac:dyDescent="0.3">
      <c r="A250" s="5"/>
      <c r="B250" s="5"/>
      <c r="C250" s="5"/>
      <c r="D250" s="123" t="s">
        <v>1649</v>
      </c>
      <c r="E250" s="123" t="s">
        <v>1650</v>
      </c>
      <c r="F250" s="123" t="s">
        <v>1678</v>
      </c>
      <c r="G250" s="123" t="s">
        <v>1652</v>
      </c>
      <c r="H250" s="5"/>
      <c r="M250" s="338"/>
      <c r="N250" s="5"/>
    </row>
    <row r="251" spans="1:14" ht="14" hidden="1" outlineLevel="1" x14ac:dyDescent="0.3">
      <c r="A251" s="5"/>
      <c r="B251" s="5"/>
      <c r="C251" s="5"/>
      <c r="D251" s="125" t="s">
        <v>1649</v>
      </c>
      <c r="E251" s="125" t="s">
        <v>1650</v>
      </c>
      <c r="F251" s="125" t="s">
        <v>1678</v>
      </c>
      <c r="G251" s="125" t="s">
        <v>1657</v>
      </c>
      <c r="H251" s="5"/>
      <c r="M251" s="338"/>
      <c r="N251" s="5"/>
    </row>
    <row r="252" spans="1:14" ht="14" hidden="1" outlineLevel="1" x14ac:dyDescent="0.3">
      <c r="A252" s="5"/>
      <c r="B252" s="5"/>
      <c r="C252" s="5"/>
      <c r="D252" s="123" t="s">
        <v>1649</v>
      </c>
      <c r="E252" s="123" t="s">
        <v>1650</v>
      </c>
      <c r="F252" s="123" t="s">
        <v>1651</v>
      </c>
      <c r="G252" s="123" t="s">
        <v>1652</v>
      </c>
      <c r="H252" s="5"/>
      <c r="M252" s="338"/>
      <c r="N252" s="5"/>
    </row>
    <row r="253" spans="1:14" ht="14" hidden="1" outlineLevel="1" x14ac:dyDescent="0.3">
      <c r="A253" s="5"/>
      <c r="B253" s="5"/>
      <c r="C253" s="5"/>
      <c r="D253" s="125" t="s">
        <v>1649</v>
      </c>
      <c r="E253" s="125" t="s">
        <v>1650</v>
      </c>
      <c r="F253" s="125" t="s">
        <v>1651</v>
      </c>
      <c r="G253" s="125" t="s">
        <v>1657</v>
      </c>
      <c r="H253" s="5"/>
      <c r="M253" s="338"/>
      <c r="N253" s="5"/>
    </row>
    <row r="254" spans="1:14" ht="14" hidden="1" outlineLevel="1" x14ac:dyDescent="0.3">
      <c r="A254" s="5"/>
      <c r="B254" s="5"/>
      <c r="C254" s="5"/>
      <c r="D254" s="123" t="s">
        <v>1649</v>
      </c>
      <c r="E254" s="123" t="s">
        <v>1679</v>
      </c>
      <c r="F254" s="123" t="s">
        <v>1680</v>
      </c>
      <c r="G254" s="123" t="s">
        <v>1652</v>
      </c>
      <c r="H254" s="5"/>
      <c r="M254" s="338"/>
      <c r="N254" s="5"/>
    </row>
    <row r="255" spans="1:14" ht="14" hidden="1" outlineLevel="1" x14ac:dyDescent="0.3">
      <c r="A255" s="5"/>
      <c r="B255" s="5"/>
      <c r="C255" s="5"/>
      <c r="D255" s="125" t="s">
        <v>1649</v>
      </c>
      <c r="E255" s="125" t="s">
        <v>1679</v>
      </c>
      <c r="F255" s="125" t="s">
        <v>1680</v>
      </c>
      <c r="G255" s="125" t="s">
        <v>1657</v>
      </c>
      <c r="H255" s="5"/>
      <c r="M255" s="338"/>
      <c r="N255" s="5"/>
    </row>
    <row r="256" spans="1:14" ht="14" hidden="1" outlineLevel="1" x14ac:dyDescent="0.3">
      <c r="A256" s="5"/>
      <c r="B256" s="5"/>
      <c r="C256" s="5"/>
      <c r="D256" s="123" t="s">
        <v>1649</v>
      </c>
      <c r="E256" s="123" t="s">
        <v>1679</v>
      </c>
      <c r="F256" s="123" t="s">
        <v>1681</v>
      </c>
      <c r="G256" s="123" t="s">
        <v>1652</v>
      </c>
      <c r="H256" s="5"/>
      <c r="M256" s="338"/>
      <c r="N256" s="5"/>
    </row>
    <row r="257" spans="1:14" ht="14" hidden="1" outlineLevel="1" x14ac:dyDescent="0.3">
      <c r="A257" s="5"/>
      <c r="B257" s="5"/>
      <c r="C257" s="5"/>
      <c r="D257" s="125" t="s">
        <v>1649</v>
      </c>
      <c r="E257" s="125" t="s">
        <v>1679</v>
      </c>
      <c r="F257" s="125" t="s">
        <v>1681</v>
      </c>
      <c r="G257" s="125" t="s">
        <v>1657</v>
      </c>
      <c r="H257" s="5"/>
      <c r="M257" s="338"/>
      <c r="N257" s="5"/>
    </row>
    <row r="258" spans="1:14" ht="14" hidden="1" outlineLevel="1" x14ac:dyDescent="0.3">
      <c r="A258" s="5"/>
      <c r="B258" s="5"/>
      <c r="C258" s="5"/>
      <c r="D258" s="123" t="s">
        <v>1649</v>
      </c>
      <c r="E258" s="123" t="s">
        <v>1682</v>
      </c>
      <c r="F258" s="123" t="s">
        <v>1683</v>
      </c>
      <c r="G258" s="123" t="s">
        <v>1652</v>
      </c>
      <c r="H258" s="5"/>
      <c r="M258" s="338"/>
      <c r="N258" s="5"/>
    </row>
    <row r="259" spans="1:14" ht="14" hidden="1" outlineLevel="1" x14ac:dyDescent="0.3">
      <c r="A259" s="5"/>
      <c r="B259" s="5"/>
      <c r="C259" s="5"/>
      <c r="D259" s="125" t="s">
        <v>1649</v>
      </c>
      <c r="E259" s="125" t="s">
        <v>1682</v>
      </c>
      <c r="F259" s="125" t="s">
        <v>1683</v>
      </c>
      <c r="G259" s="125" t="s">
        <v>1657</v>
      </c>
      <c r="H259" s="5"/>
      <c r="M259" s="338"/>
      <c r="N259" s="5"/>
    </row>
    <row r="260" spans="1:14" ht="14" hidden="1" outlineLevel="1" x14ac:dyDescent="0.3">
      <c r="A260" s="5"/>
      <c r="B260" s="5"/>
      <c r="C260" s="5"/>
      <c r="D260" s="123" t="s">
        <v>1649</v>
      </c>
      <c r="E260" s="123" t="s">
        <v>1682</v>
      </c>
      <c r="F260" s="123" t="s">
        <v>1684</v>
      </c>
      <c r="G260" s="123" t="s">
        <v>1652</v>
      </c>
      <c r="H260" s="5"/>
      <c r="M260" s="338"/>
      <c r="N260" s="5"/>
    </row>
    <row r="261" spans="1:14" ht="14" hidden="1" outlineLevel="1" x14ac:dyDescent="0.3">
      <c r="A261" s="5"/>
      <c r="B261" s="5"/>
      <c r="C261" s="5"/>
      <c r="D261" s="125" t="s">
        <v>1649</v>
      </c>
      <c r="E261" s="125" t="s">
        <v>1682</v>
      </c>
      <c r="F261" s="125" t="s">
        <v>1684</v>
      </c>
      <c r="G261" s="125" t="s">
        <v>1657</v>
      </c>
      <c r="H261" s="5"/>
      <c r="M261" s="338"/>
      <c r="N261" s="5"/>
    </row>
    <row r="262" spans="1:14" ht="14" hidden="1" outlineLevel="1" x14ac:dyDescent="0.3">
      <c r="A262" s="5"/>
      <c r="B262" s="5"/>
      <c r="C262" s="5"/>
      <c r="D262" s="123" t="s">
        <v>1649</v>
      </c>
      <c r="E262" s="123" t="s">
        <v>1685</v>
      </c>
      <c r="F262" s="123" t="s">
        <v>1686</v>
      </c>
      <c r="G262" s="123" t="s">
        <v>1652</v>
      </c>
      <c r="H262" s="5"/>
      <c r="M262" s="338"/>
      <c r="N262" s="5"/>
    </row>
    <row r="263" spans="1:14" ht="14" hidden="1" outlineLevel="1" x14ac:dyDescent="0.3">
      <c r="A263" s="5"/>
      <c r="B263" s="5"/>
      <c r="C263" s="5"/>
      <c r="D263" s="125" t="s">
        <v>1649</v>
      </c>
      <c r="E263" s="125" t="s">
        <v>1685</v>
      </c>
      <c r="F263" s="125" t="s">
        <v>1686</v>
      </c>
      <c r="G263" s="125" t="s">
        <v>1657</v>
      </c>
      <c r="H263" s="5"/>
      <c r="M263" s="338"/>
      <c r="N263" s="5"/>
    </row>
    <row r="264" spans="1:14" ht="14" hidden="1" outlineLevel="1" x14ac:dyDescent="0.3">
      <c r="A264" s="5"/>
      <c r="B264" s="5"/>
      <c r="C264" s="5"/>
      <c r="D264" s="123" t="s">
        <v>1649</v>
      </c>
      <c r="E264" s="123" t="s">
        <v>1685</v>
      </c>
      <c r="F264" s="123" t="s">
        <v>1687</v>
      </c>
      <c r="G264" s="123" t="s">
        <v>1652</v>
      </c>
      <c r="H264" s="5"/>
      <c r="M264" s="338"/>
      <c r="N264" s="5"/>
    </row>
    <row r="265" spans="1:14" ht="14" hidden="1" outlineLevel="1" x14ac:dyDescent="0.3">
      <c r="A265" s="5"/>
      <c r="B265" s="5"/>
      <c r="C265" s="5"/>
      <c r="D265" s="125" t="s">
        <v>1649</v>
      </c>
      <c r="E265" s="125" t="s">
        <v>1685</v>
      </c>
      <c r="F265" s="125" t="s">
        <v>1687</v>
      </c>
      <c r="G265" s="125" t="s">
        <v>1657</v>
      </c>
      <c r="H265" s="5"/>
      <c r="M265" s="338"/>
      <c r="N265" s="5"/>
    </row>
    <row r="266" spans="1:14" ht="14" hidden="1" outlineLevel="1" x14ac:dyDescent="0.3">
      <c r="A266" s="5"/>
      <c r="B266" s="5"/>
      <c r="C266" s="5"/>
      <c r="D266" s="123" t="s">
        <v>1654</v>
      </c>
      <c r="E266" s="123" t="s">
        <v>1688</v>
      </c>
      <c r="F266" s="123" t="s">
        <v>1689</v>
      </c>
      <c r="G266" s="123" t="s">
        <v>1652</v>
      </c>
      <c r="H266" s="5"/>
      <c r="M266" s="338"/>
      <c r="N266" s="5"/>
    </row>
    <row r="267" spans="1:14" ht="14" hidden="1" outlineLevel="1" x14ac:dyDescent="0.3">
      <c r="A267" s="5"/>
      <c r="B267" s="5"/>
      <c r="C267" s="5"/>
      <c r="D267" s="125" t="s">
        <v>1654</v>
      </c>
      <c r="E267" s="125" t="s">
        <v>1688</v>
      </c>
      <c r="F267" s="125" t="s">
        <v>1689</v>
      </c>
      <c r="G267" s="125" t="s">
        <v>1657</v>
      </c>
      <c r="H267" s="5"/>
      <c r="M267" s="338"/>
      <c r="N267" s="5"/>
    </row>
    <row r="268" spans="1:14" ht="14" hidden="1" outlineLevel="1" x14ac:dyDescent="0.3">
      <c r="A268" s="5"/>
      <c r="B268" s="5"/>
      <c r="C268" s="5"/>
      <c r="D268" s="123" t="s">
        <v>1654</v>
      </c>
      <c r="E268" s="123" t="s">
        <v>1688</v>
      </c>
      <c r="F268" s="123" t="s">
        <v>1690</v>
      </c>
      <c r="G268" s="123" t="s">
        <v>1652</v>
      </c>
      <c r="H268" s="5"/>
      <c r="M268" s="338"/>
      <c r="N268" s="5"/>
    </row>
    <row r="269" spans="1:14" ht="14" hidden="1" outlineLevel="1" x14ac:dyDescent="0.3">
      <c r="A269" s="5"/>
      <c r="B269" s="5"/>
      <c r="C269" s="5"/>
      <c r="D269" s="125" t="s">
        <v>1654</v>
      </c>
      <c r="E269" s="125" t="s">
        <v>1688</v>
      </c>
      <c r="F269" s="125" t="s">
        <v>1690</v>
      </c>
      <c r="G269" s="125" t="s">
        <v>1657</v>
      </c>
      <c r="H269" s="5"/>
      <c r="M269" s="338"/>
      <c r="N269" s="5"/>
    </row>
    <row r="270" spans="1:14" ht="14" hidden="1" outlineLevel="1" x14ac:dyDescent="0.3">
      <c r="A270" s="5"/>
      <c r="B270" s="5"/>
      <c r="C270" s="5"/>
      <c r="D270" s="123" t="s">
        <v>1654</v>
      </c>
      <c r="E270" s="123" t="s">
        <v>1655</v>
      </c>
      <c r="F270" s="123" t="s">
        <v>1656</v>
      </c>
      <c r="G270" s="123" t="s">
        <v>1652</v>
      </c>
      <c r="H270" s="5"/>
      <c r="M270" s="338"/>
      <c r="N270" s="5"/>
    </row>
    <row r="271" spans="1:14" ht="14" hidden="1" outlineLevel="1" x14ac:dyDescent="0.3">
      <c r="A271" s="5"/>
      <c r="B271" s="5"/>
      <c r="C271" s="5"/>
      <c r="D271" s="125" t="s">
        <v>1654</v>
      </c>
      <c r="E271" s="125" t="s">
        <v>1655</v>
      </c>
      <c r="F271" s="125" t="s">
        <v>1656</v>
      </c>
      <c r="G271" s="125" t="s">
        <v>1657</v>
      </c>
      <c r="H271" s="5"/>
      <c r="M271" s="338"/>
      <c r="N271" s="5"/>
    </row>
    <row r="272" spans="1:14" ht="14" hidden="1" outlineLevel="1" x14ac:dyDescent="0.3">
      <c r="A272" s="5"/>
      <c r="B272" s="5"/>
      <c r="C272" s="5"/>
      <c r="D272" s="123" t="s">
        <v>1654</v>
      </c>
      <c r="E272" s="123" t="s">
        <v>1655</v>
      </c>
      <c r="F272" s="123" t="s">
        <v>1691</v>
      </c>
      <c r="G272" s="123" t="s">
        <v>1652</v>
      </c>
      <c r="H272" s="5"/>
      <c r="M272" s="338"/>
      <c r="N272" s="5"/>
    </row>
    <row r="273" spans="1:41" ht="14" hidden="1" outlineLevel="1" x14ac:dyDescent="0.3">
      <c r="A273" s="5"/>
      <c r="B273" s="5"/>
      <c r="C273" s="5"/>
      <c r="D273" s="125" t="s">
        <v>1654</v>
      </c>
      <c r="E273" s="125" t="s">
        <v>1655</v>
      </c>
      <c r="F273" s="125" t="s">
        <v>1691</v>
      </c>
      <c r="G273" s="125" t="s">
        <v>1657</v>
      </c>
      <c r="H273" s="5"/>
      <c r="M273" s="338"/>
      <c r="N273" s="5"/>
    </row>
    <row r="274" spans="1:41" ht="14" hidden="1" outlineLevel="1" x14ac:dyDescent="0.3">
      <c r="A274" s="5"/>
      <c r="B274" s="5"/>
      <c r="C274" s="5"/>
      <c r="D274" s="123" t="s">
        <v>1654</v>
      </c>
      <c r="E274" s="123" t="s">
        <v>1692</v>
      </c>
      <c r="F274" s="123" t="s">
        <v>1693</v>
      </c>
      <c r="G274" s="123" t="s">
        <v>1652</v>
      </c>
      <c r="H274" s="5"/>
      <c r="M274" s="338"/>
      <c r="N274" s="5"/>
    </row>
    <row r="275" spans="1:41" ht="14" hidden="1" outlineLevel="1" x14ac:dyDescent="0.3">
      <c r="A275" s="5"/>
      <c r="B275" s="5"/>
      <c r="C275" s="5"/>
      <c r="D275" s="125" t="s">
        <v>1654</v>
      </c>
      <c r="E275" s="125" t="s">
        <v>1692</v>
      </c>
      <c r="F275" s="125" t="s">
        <v>1693</v>
      </c>
      <c r="G275" s="125" t="s">
        <v>1657</v>
      </c>
      <c r="H275" s="5"/>
      <c r="M275" s="338"/>
      <c r="N275" s="5"/>
    </row>
    <row r="276" spans="1:41" ht="14" hidden="1" outlineLevel="1" x14ac:dyDescent="0.3">
      <c r="A276" s="5"/>
      <c r="B276" s="5"/>
      <c r="C276" s="5"/>
      <c r="D276" s="126" t="s">
        <v>1654</v>
      </c>
      <c r="E276" s="126" t="s">
        <v>1692</v>
      </c>
      <c r="F276" s="126" t="s">
        <v>1694</v>
      </c>
      <c r="G276" s="126" t="s">
        <v>1652</v>
      </c>
      <c r="H276" s="5"/>
      <c r="M276" s="338"/>
      <c r="N276" s="5"/>
    </row>
    <row r="277" spans="1:41" ht="14" hidden="1" outlineLevel="1" x14ac:dyDescent="0.3">
      <c r="A277" s="5"/>
      <c r="B277" s="5"/>
      <c r="C277" s="5"/>
      <c r="H277" s="5"/>
      <c r="I277" s="5"/>
      <c r="J277" s="5"/>
      <c r="K277" s="5"/>
      <c r="L277" s="5"/>
      <c r="M277" s="338"/>
      <c r="N277" s="5"/>
    </row>
    <row r="278" spans="1:41" ht="14" hidden="1" outlineLevel="1" x14ac:dyDescent="0.3">
      <c r="A278" s="5"/>
      <c r="B278" s="5"/>
      <c r="C278" s="5"/>
      <c r="H278" s="5"/>
      <c r="I278" s="5"/>
      <c r="J278" s="5"/>
      <c r="K278" s="5"/>
      <c r="L278" s="5"/>
      <c r="M278" s="339"/>
      <c r="N278" s="5"/>
    </row>
    <row r="279" spans="1:41" ht="14" hidden="1" outlineLevel="1" x14ac:dyDescent="0.3">
      <c r="A279" s="5"/>
      <c r="B279" s="5"/>
      <c r="C279" s="5"/>
      <c r="D279" s="5"/>
      <c r="E279" s="5"/>
      <c r="F279" s="5"/>
      <c r="G279" s="5"/>
      <c r="H279" s="5"/>
      <c r="I279" s="5"/>
      <c r="J279" s="5"/>
      <c r="K279" s="5"/>
      <c r="L279" s="5"/>
      <c r="M279" s="5"/>
      <c r="N279" s="5"/>
    </row>
    <row r="280" spans="1:41" ht="14" x14ac:dyDescent="0.3">
      <c r="A280" s="5"/>
      <c r="B280" s="5"/>
      <c r="C280" s="5"/>
      <c r="D280" s="5"/>
      <c r="E280" s="5"/>
      <c r="F280" s="5"/>
      <c r="G280" s="5"/>
      <c r="H280" s="5"/>
      <c r="I280" s="5"/>
      <c r="J280" s="5"/>
      <c r="K280" s="5"/>
      <c r="L280" s="5"/>
      <c r="M280" s="5"/>
      <c r="N280" s="5"/>
    </row>
    <row r="285" spans="1:41" ht="15.05" hidden="1" customHeight="1" x14ac:dyDescent="0.3">
      <c r="AM285" s="4" t="str" cm="1">
        <f t="array" ref="AM285:AM288">_xlfn._xlws.SORT(_xlfn.UNIQUE(_xlfn._xlws.FILTER(tblDropDownDataNL[List2],tblDropDownDataNL[List1]=D133,"")))</f>
        <v>blue</v>
      </c>
      <c r="AN285" s="4" t="str" cm="1">
        <f t="array" ref="AN285:AN286">_xlfn._xlws.SORT(_xlfn.UNIQUE(_xlfn._xlws.FILTER(tblDropDownDataNL[List3],(tblDropDownDataNL[List1]=D133)*(tblDropDownDataNL[List2]=E133),"")))</f>
        <v>dark green</v>
      </c>
      <c r="AO285" s="4" t="str" cm="1">
        <f t="array" ref="AO285:AO286">_xlfn._xlws.SORT(_xlfn.UNIQUE(_xlfn._xlws.FILTER(tblDropDownDataNL[List4],(tblDropDownDataNL[List1]=D133)*(tblDropDownDataNL[List2]=E133)*(tblDropDownDataNL[List3]=F133),"")))</f>
        <v>opaque</v>
      </c>
    </row>
    <row r="286" spans="1:41" ht="0" hidden="1" customHeight="1" x14ac:dyDescent="0.3">
      <c r="AM286" s="4" t="str">
        <v>green</v>
      </c>
      <c r="AN286" s="4" t="str">
        <v>light green</v>
      </c>
      <c r="AO286" s="4" t="str">
        <v>transparant</v>
      </c>
    </row>
    <row r="287" spans="1:41" ht="0" hidden="1" customHeight="1" x14ac:dyDescent="0.3">
      <c r="AM287" s="4" t="str">
        <v>purple</v>
      </c>
    </row>
    <row r="288" spans="1:41" ht="0" hidden="1" customHeight="1" x14ac:dyDescent="0.3">
      <c r="AM288" s="4" t="str">
        <v>red</v>
      </c>
    </row>
    <row r="291" spans="39:41" ht="15.05" hidden="1" customHeight="1" x14ac:dyDescent="0.3">
      <c r="AM291" s="4" t="str" cm="1">
        <f t="array" ref="AM291">_xlfn._xlws.SORT(_xlfn.UNIQUE(_xlfn._xlws.FILTER(tblDropDownDataNL[List2],tblDropDownDataNL[List1]=D134,"")))</f>
        <v/>
      </c>
      <c r="AN291" s="4" t="str" cm="1">
        <f t="array" ref="AN291">_xlfn._xlws.SORT(_xlfn.UNIQUE(_xlfn._xlws.FILTER(tblDropDownDataNL[List3],(tblDropDownDataNL[List1]=D134)*(tblDropDownDataNL[List2]=E134),"")))</f>
        <v/>
      </c>
      <c r="AO291" s="4" t="str" cm="1">
        <f t="array" ref="AO291">_xlfn._xlws.SORT(_xlfn.UNIQUE(_xlfn._xlws.FILTER(tblDropDownDataNL[List4],(tblDropDownDataNL[List1]=D134)*(tblDropDownDataNL[List2]=E134)*(tblDropDownDataNL[List3]=F134),"")))</f>
        <v/>
      </c>
    </row>
    <row r="297" spans="39:41" ht="15.05" hidden="1" customHeight="1" x14ac:dyDescent="0.3">
      <c r="AM297" s="4" t="str" cm="1">
        <f t="array" ref="AM297">_xlfn._xlws.SORT(_xlfn.UNIQUE(_xlfn._xlws.FILTER(tblDropDownDataNL[List2],tblDropDownDataNL[List1]=D135,"")))</f>
        <v/>
      </c>
      <c r="AN297" s="4" t="str" cm="1">
        <f t="array" ref="AN297">_xlfn._xlws.SORT(_xlfn.UNIQUE(_xlfn._xlws.FILTER(tblDropDownDataNL[List3],(tblDropDownDataNL[List1]=D135)*(tblDropDownDataNL[List2]=E135),"")))</f>
        <v/>
      </c>
      <c r="AO297" s="4" t="str" cm="1">
        <f t="array" ref="AO297">_xlfn._xlws.SORT(_xlfn.UNIQUE(_xlfn._xlws.FILTER(tblDropDownDataNL[List4],(tblDropDownDataNL[List1]=D135)*(tblDropDownDataNL[List2]=E135)*(tblDropDownDataNL[List3]=F135),"")))</f>
        <v/>
      </c>
    </row>
    <row r="303" spans="39:41" ht="15.05" hidden="1" customHeight="1" x14ac:dyDescent="0.3">
      <c r="AM303" s="4" t="str" cm="1">
        <f t="array" ref="AM303">_xlfn._xlws.SORT(_xlfn.UNIQUE(_xlfn._xlws.FILTER(tblDropDownDataNL[List2],tblDropDownDataNL[List1]=D136,"")))</f>
        <v/>
      </c>
      <c r="AN303" s="4" t="str" cm="1">
        <f t="array" ref="AN303">_xlfn._xlws.SORT(_xlfn.UNIQUE(_xlfn._xlws.FILTER(tblDropDownDataNL[List3],(tblDropDownDataNL[List1]=D136)*(tblDropDownDataNL[List2]=E136),"")))</f>
        <v/>
      </c>
      <c r="AO303" s="4" t="str" cm="1">
        <f t="array" ref="AO303">_xlfn._xlws.SORT(_xlfn.UNIQUE(_xlfn._xlws.FILTER(tblDropDownDataNL[List4],(tblDropDownDataNL[List1]=D136)*(tblDropDownDataNL[List2]=E136)*(tblDropDownDataNL[List3]=F136),"")))</f>
        <v/>
      </c>
    </row>
    <row r="309" spans="39:41" ht="15.05" hidden="1" customHeight="1" x14ac:dyDescent="0.3">
      <c r="AM309" s="4" t="str" cm="1">
        <f t="array" ref="AM309">_xlfn._xlws.SORT(_xlfn.UNIQUE(_xlfn._xlws.FILTER(tblDropDownDataNL[List2],tblDropDownDataNL[List1]=D137,"")))</f>
        <v/>
      </c>
      <c r="AN309" s="4" t="str" cm="1">
        <f t="array" ref="AN309">_xlfn._xlws.SORT(_xlfn.UNIQUE(_xlfn._xlws.FILTER(tblDropDownDataNL[List3],(tblDropDownDataNL[List1]=D137)*(tblDropDownDataNL[List2]=E137),"")))</f>
        <v/>
      </c>
      <c r="AO309" s="4" t="str" cm="1">
        <f t="array" ref="AO309">_xlfn._xlws.SORT(_xlfn.UNIQUE(_xlfn._xlws.FILTER(tblDropDownDataNL[List4],(tblDropDownDataNL[List1]=D137)*(tblDropDownDataNL[List2]=E137)*(tblDropDownDataNL[List3]=F137),"")))</f>
        <v/>
      </c>
    </row>
    <row r="315" spans="39:41" ht="15.05" hidden="1" customHeight="1" x14ac:dyDescent="0.3">
      <c r="AM315" s="4" t="str" cm="1">
        <f t="array" ref="AM315">_xlfn._xlws.SORT(_xlfn.UNIQUE(_xlfn._xlws.FILTER(tblDropDownDataNL[List2],tblDropDownDataNL[List1]=D138,"")))</f>
        <v/>
      </c>
      <c r="AN315" s="4" t="str" cm="1">
        <f t="array" ref="AN315">_xlfn._xlws.SORT(_xlfn.UNIQUE(_xlfn._xlws.FILTER(tblDropDownDataNL[List3],(tblDropDownDataNL[List1]=D138)*(tblDropDownDataNL[List2]=E138),"")))</f>
        <v/>
      </c>
      <c r="AO315" s="4" t="str" cm="1">
        <f t="array" ref="AO315">_xlfn._xlws.SORT(_xlfn.UNIQUE(_xlfn._xlws.FILTER(tblDropDownDataNL[List4],(tblDropDownDataNL[List1]=D138)*(tblDropDownDataNL[List2]=E138)*(tblDropDownDataNL[List3]=F138),"")))</f>
        <v/>
      </c>
    </row>
  </sheetData>
  <sheetProtection formatColumns="0" formatRows="0"/>
  <mergeCells count="138">
    <mergeCell ref="E9:L9"/>
    <mergeCell ref="F10:L10"/>
    <mergeCell ref="M10:M12"/>
    <mergeCell ref="G11:L11"/>
    <mergeCell ref="F12:L12"/>
    <mergeCell ref="E13:L13"/>
    <mergeCell ref="C2:M2"/>
    <mergeCell ref="C3:L3"/>
    <mergeCell ref="D4:L4"/>
    <mergeCell ref="E5:L5"/>
    <mergeCell ref="F6:L6"/>
    <mergeCell ref="M6:M8"/>
    <mergeCell ref="F7:L7"/>
    <mergeCell ref="F8:L8"/>
    <mergeCell ref="F14:L14"/>
    <mergeCell ref="M14:M15"/>
    <mergeCell ref="F15:L15"/>
    <mergeCell ref="E16:L16"/>
    <mergeCell ref="F17:L17"/>
    <mergeCell ref="M17:M24"/>
    <mergeCell ref="F18:L18"/>
    <mergeCell ref="G19:L19"/>
    <mergeCell ref="F20:L20"/>
    <mergeCell ref="G21:L21"/>
    <mergeCell ref="F22:L22"/>
    <mergeCell ref="G23:L23"/>
    <mergeCell ref="F24:L24"/>
    <mergeCell ref="E25:L25"/>
    <mergeCell ref="F26:L26"/>
    <mergeCell ref="M26:M32"/>
    <mergeCell ref="F27:L27"/>
    <mergeCell ref="G28:L28"/>
    <mergeCell ref="F29:L29"/>
    <mergeCell ref="F30:L30"/>
    <mergeCell ref="E37:L37"/>
    <mergeCell ref="D38:G38"/>
    <mergeCell ref="M38:M92"/>
    <mergeCell ref="D46:G46"/>
    <mergeCell ref="I46:L46"/>
    <mergeCell ref="C95:M95"/>
    <mergeCell ref="G31:L31"/>
    <mergeCell ref="F32:L32"/>
    <mergeCell ref="E33:L33"/>
    <mergeCell ref="F34:L34"/>
    <mergeCell ref="M34:M36"/>
    <mergeCell ref="F35:L35"/>
    <mergeCell ref="G36:L36"/>
    <mergeCell ref="E102:L102"/>
    <mergeCell ref="F103:L103"/>
    <mergeCell ref="M103:M105"/>
    <mergeCell ref="G104:L104"/>
    <mergeCell ref="F105:L105"/>
    <mergeCell ref="E106:L106"/>
    <mergeCell ref="C96:L96"/>
    <mergeCell ref="D97:AH97"/>
    <mergeCell ref="E98:L98"/>
    <mergeCell ref="F99:L99"/>
    <mergeCell ref="M99:M101"/>
    <mergeCell ref="F100:L100"/>
    <mergeCell ref="F101:L101"/>
    <mergeCell ref="F107:L107"/>
    <mergeCell ref="M107:M108"/>
    <mergeCell ref="F108:L108"/>
    <mergeCell ref="E109:L109"/>
    <mergeCell ref="F110:L110"/>
    <mergeCell ref="M110:M117"/>
    <mergeCell ref="F111:L111"/>
    <mergeCell ref="G112:L112"/>
    <mergeCell ref="F113:L113"/>
    <mergeCell ref="G114:L114"/>
    <mergeCell ref="F115:L115"/>
    <mergeCell ref="G116:L116"/>
    <mergeCell ref="F117:L117"/>
    <mergeCell ref="E118:L118"/>
    <mergeCell ref="F119:L119"/>
    <mergeCell ref="M119:M125"/>
    <mergeCell ref="F120:L120"/>
    <mergeCell ref="G121:L121"/>
    <mergeCell ref="F122:L122"/>
    <mergeCell ref="F123:L123"/>
    <mergeCell ref="E130:L130"/>
    <mergeCell ref="D131:G131"/>
    <mergeCell ref="M131:M185"/>
    <mergeCell ref="D139:G139"/>
    <mergeCell ref="I139:L139"/>
    <mergeCell ref="C188:M188"/>
    <mergeCell ref="G124:L124"/>
    <mergeCell ref="F125:L125"/>
    <mergeCell ref="E126:L126"/>
    <mergeCell ref="F127:L127"/>
    <mergeCell ref="M127:M129"/>
    <mergeCell ref="F128:L128"/>
    <mergeCell ref="G129:L129"/>
    <mergeCell ref="E195:L195"/>
    <mergeCell ref="F196:L196"/>
    <mergeCell ref="M196:M198"/>
    <mergeCell ref="G197:L197"/>
    <mergeCell ref="F198:L198"/>
    <mergeCell ref="E199:L199"/>
    <mergeCell ref="C189:L189"/>
    <mergeCell ref="D190:AH190"/>
    <mergeCell ref="E191:L191"/>
    <mergeCell ref="F192:L192"/>
    <mergeCell ref="M192:M194"/>
    <mergeCell ref="F193:L193"/>
    <mergeCell ref="F194:L194"/>
    <mergeCell ref="F200:L200"/>
    <mergeCell ref="M200:M201"/>
    <mergeCell ref="F201:L201"/>
    <mergeCell ref="E202:L202"/>
    <mergeCell ref="F203:L203"/>
    <mergeCell ref="M203:M210"/>
    <mergeCell ref="F204:L204"/>
    <mergeCell ref="G205:L205"/>
    <mergeCell ref="F206:L206"/>
    <mergeCell ref="G207:L207"/>
    <mergeCell ref="F208:L208"/>
    <mergeCell ref="G209:L209"/>
    <mergeCell ref="F210:L210"/>
    <mergeCell ref="E211:L211"/>
    <mergeCell ref="F212:L212"/>
    <mergeCell ref="M212:M218"/>
    <mergeCell ref="F213:L213"/>
    <mergeCell ref="G214:L214"/>
    <mergeCell ref="F215:L215"/>
    <mergeCell ref="F216:L216"/>
    <mergeCell ref="E223:L223"/>
    <mergeCell ref="D224:G224"/>
    <mergeCell ref="M224:M278"/>
    <mergeCell ref="D232:G232"/>
    <mergeCell ref="I232:L232"/>
    <mergeCell ref="G217:L217"/>
    <mergeCell ref="F218:L218"/>
    <mergeCell ref="E219:L219"/>
    <mergeCell ref="F220:L220"/>
    <mergeCell ref="M220:M222"/>
    <mergeCell ref="F221:L221"/>
    <mergeCell ref="G222:L222"/>
  </mergeCells>
  <conditionalFormatting sqref="E40:E43">
    <cfRule type="expression" dxfId="5" priority="3">
      <formula>ISNA(_xlfn.XMATCH(E40,_ddList2EN))</formula>
    </cfRule>
  </conditionalFormatting>
  <conditionalFormatting sqref="F40:F43">
    <cfRule type="expression" dxfId="4" priority="2">
      <formula>ISNA(_xlfn.XMATCH(F40,_ddList3EN))</formula>
    </cfRule>
  </conditionalFormatting>
  <conditionalFormatting sqref="G40:G43">
    <cfRule type="expression" dxfId="3" priority="1">
      <formula>ISNA(_xlfn.XMATCH(G40,_ddList4EN))</formula>
    </cfRule>
  </conditionalFormatting>
  <conditionalFormatting sqref="E133:E138">
    <cfRule type="expression" dxfId="2" priority="4">
      <formula>AND(E133&lt;&gt;"",COUNTIFS($D$141:$D$183,D133,$E$141:$E$183,E133)=0)</formula>
    </cfRule>
  </conditionalFormatting>
  <conditionalFormatting sqref="F133:F138">
    <cfRule type="expression" dxfId="1" priority="5">
      <formula>AND(F133&lt;&gt;"",COUNTIFS($D$141:$D$183,D133,$E$141:$E$183,E133,$F$141:$F$183,F133)=0)</formula>
    </cfRule>
  </conditionalFormatting>
  <conditionalFormatting sqref="G133:G138">
    <cfRule type="expression" dxfId="0" priority="6">
      <formula>AND(G133&lt;&gt;"",COUNTIFS($D$141:$D$183,D133,$E$141:$E$183,E133,$F$141:$F$183,F133,$G$141:$G$183,G133)=0)</formula>
    </cfRule>
  </conditionalFormatting>
  <dataValidations count="12">
    <dataValidation type="list" allowBlank="1" showInputMessage="1" showErrorMessage="1" sqref="G40:G43" xr:uid="{CB6DF66E-AE45-4893-8C46-A13A342C0CD5}">
      <formula1>_ddList4EN</formula1>
    </dataValidation>
    <dataValidation type="list" allowBlank="1" showInputMessage="1" showErrorMessage="1" sqref="F40:F43" xr:uid="{8C46B2FB-DC23-48C0-ACCC-0139A699F1C2}">
      <formula1>_ddList3EN</formula1>
    </dataValidation>
    <dataValidation type="list" allowBlank="1" showInputMessage="1" showErrorMessage="1" sqref="D40:D43" xr:uid="{6229FCE2-D98C-4836-A20E-FC8E1ED0464B}">
      <formula1>_xlfn.ANCHORARRAY(_ddList1EN)</formula1>
    </dataValidation>
    <dataValidation type="list" allowBlank="1" showInputMessage="1" showErrorMessage="1" sqref="E40:E43" xr:uid="{E148CFD8-A83F-4275-B4CF-7509A5627049}">
      <formula1>_ddList2EN</formula1>
    </dataValidation>
    <dataValidation type="list" allowBlank="1" showInputMessage="1" showErrorMessage="1" errorTitle="Ongeldige keuze" error="Kies een waarde uit de afhankelijke keuzelijst." sqref="D137" xr:uid="{AA97A2B9-D1D2-41A6-ABAA-60CA0543E4B6}">
      <formula1>_xlfn.ANCHORARRAY($I$141)</formula1>
    </dataValidation>
    <dataValidation type="list" allowBlank="1" showInputMessage="1" showErrorMessage="1" errorTitle="Ongeldige keuze" error="Kies een waarde uit de afhankelijke keuzelijst." sqref="E137" xr:uid="{813594AB-27AF-4CEC-9A84-BF56364610CC}">
      <formula1>_xlfn.ANCHORARRAY($AM$309)</formula1>
    </dataValidation>
    <dataValidation type="list" allowBlank="1" showInputMessage="1" showErrorMessage="1" errorTitle="Ongeldige keuze" error="Kies een waarde uit de afhankelijke keuzelijst." sqref="F137" xr:uid="{E586C063-5A28-49C1-848E-2497F1B44178}">
      <formula1>_xlfn.ANCHORARRAY($AN$309)</formula1>
    </dataValidation>
    <dataValidation type="list" allowBlank="1" showInputMessage="1" showErrorMessage="1" errorTitle="Ongeldige keuze" error="Kies een waarde uit de afhankelijke keuzelijst." sqref="G137" xr:uid="{1447A2A6-4572-4C60-8218-3ED53E99647A}">
      <formula1>_xlfn.ANCHORARRAY($AO$309)</formula1>
    </dataValidation>
    <dataValidation type="list" allowBlank="1" showInputMessage="1" showErrorMessage="1" errorTitle="Ongeldige keuze" error="Kies een waarde uit de afhankelijke keuzelijst." sqref="D138" xr:uid="{3AEC4183-63A7-49EC-89BC-7F3B2EA58DA0}">
      <formula1>_xlfn.ANCHORARRAY($I$141)</formula1>
    </dataValidation>
    <dataValidation type="list" allowBlank="1" showInputMessage="1" showErrorMessage="1" errorTitle="Ongeldige keuze" error="Kies een waarde uit de afhankelijke keuzelijst." sqref="E138" xr:uid="{40717FE8-17A4-4873-ABC3-EBD1BA919840}">
      <formula1>_xlfn.ANCHORARRAY($AM$315)</formula1>
    </dataValidation>
    <dataValidation type="list" allowBlank="1" showInputMessage="1" showErrorMessage="1" errorTitle="Ongeldige keuze" error="Kies een waarde uit de afhankelijke keuzelijst." sqref="F138" xr:uid="{7EE8F8B9-EC60-4741-981D-1DD2B581DA87}">
      <formula1>_xlfn.ANCHORARRAY($AN$315)</formula1>
    </dataValidation>
    <dataValidation type="list" allowBlank="1" showInputMessage="1" showErrorMessage="1" errorTitle="Ongeldige keuze" error="Kies een waarde uit de afhankelijke keuzelijst." sqref="G138" xr:uid="{19845EF7-993B-432E-AC4A-0437FF70B5EC}">
      <formula1>_xlfn.ANCHORARRAY($AO$315)</formula1>
    </dataValidation>
  </dataValidations>
  <hyperlinks>
    <hyperlink ref="A1" location="Instructions!A1" display="←" xr:uid="{20B8B103-BB11-4BDE-A594-18EF51DCD4CF}"/>
  </hyperlinks>
  <pageMargins left="0.7" right="0.7" top="0.75" bottom="0.75" header="0.3" footer="0.3"/>
  <pageSetup paperSize="9" orientation="portrait" r:id="rId1"/>
  <drawing r:id="rId2"/>
  <tableParts count="3">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ECC3B41A48F143B187C406A2FE7F8A" ma:contentTypeVersion="16" ma:contentTypeDescription="Een nieuw document maken." ma:contentTypeScope="" ma:versionID="93980b9cfe987f86877b3ac1eb2e89e3">
  <xsd:schema xmlns:xsd="http://www.w3.org/2001/XMLSchema" xmlns:xs="http://www.w3.org/2001/XMLSchema" xmlns:p="http://schemas.microsoft.com/office/2006/metadata/properties" xmlns:ns3="525f26ea-5db1-4244-a13c-f67676918aa7" xmlns:ns4="f5933586-fa7e-47f6-8d8f-14810a1cfa71" targetNamespace="http://schemas.microsoft.com/office/2006/metadata/properties" ma:root="true" ma:fieldsID="1b6533e287b937625a73a9a08ac0a954" ns3:_="" ns4:_="">
    <xsd:import namespace="525f26ea-5db1-4244-a13c-f67676918aa7"/>
    <xsd:import namespace="f5933586-fa7e-47f6-8d8f-14810a1cfa71"/>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_activity" minOccurs="0"/>
                <xsd:element ref="ns3:MediaServiceObjectDetectorVersions" minOccurs="0"/>
                <xsd:element ref="ns3:MediaServiceSystemTags" minOccurs="0"/>
                <xsd:element ref="ns3:MediaLengthInSeconds" minOccurs="0"/>
                <xsd:element ref="ns3:MediaServiceSearchPropertie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5f26ea-5db1-4244-a13c-f67676918a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933586-fa7e-47f6-8d8f-14810a1cfa71" elementFormDefault="qualified">
    <xsd:import namespace="http://schemas.microsoft.com/office/2006/documentManagement/types"/>
    <xsd:import namespace="http://schemas.microsoft.com/office/infopath/2007/PartnerControls"/>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element name="SharingHintHash" ma:index="22"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525f26ea-5db1-4244-a13c-f67676918aa7" xsi:nil="true"/>
  </documentManagement>
</p:properties>
</file>

<file path=customXml/itemProps1.xml><?xml version="1.0" encoding="utf-8"?>
<ds:datastoreItem xmlns:ds="http://schemas.openxmlformats.org/officeDocument/2006/customXml" ds:itemID="{5B8FA689-E642-4708-B648-CFE3918A5F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5f26ea-5db1-4244-a13c-f67676918aa7"/>
    <ds:schemaRef ds:uri="f5933586-fa7e-47f6-8d8f-14810a1cfa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8C800A-8FDD-4CDC-8ADD-8A4BFF956C35}">
  <ds:schemaRefs>
    <ds:schemaRef ds:uri="http://schemas.microsoft.com/sharepoint/v3/contenttype/forms"/>
  </ds:schemaRefs>
</ds:datastoreItem>
</file>

<file path=customXml/itemProps3.xml><?xml version="1.0" encoding="utf-8"?>
<ds:datastoreItem xmlns:ds="http://schemas.openxmlformats.org/officeDocument/2006/customXml" ds:itemID="{8EF08B06-87B1-497E-A132-DF1C26DEFBDA}">
  <ds:schemaRefs>
    <ds:schemaRef ds:uri="http://schemas.microsoft.com/office/2006/metadata/properties"/>
    <ds:schemaRef ds:uri="http://schemas.microsoft.com/office/infopath/2007/PartnerControls"/>
    <ds:schemaRef ds:uri="525f26ea-5db1-4244-a13c-f67676918a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Excel is geen database</vt:lpstr>
      <vt:lpstr>Instructions</vt:lpstr>
      <vt:lpstr>What is a Database</vt:lpstr>
      <vt:lpstr>Een lijst is geen tabel</vt:lpstr>
      <vt:lpstr>Table vs range</vt:lpstr>
      <vt:lpstr>Structuur van een Exceldatabase</vt:lpstr>
      <vt:lpstr>Vastgoedportefeuille</vt:lpstr>
      <vt:lpstr>Lookup Functions</vt:lpstr>
      <vt:lpstr>Database Functions</vt:lpstr>
      <vt:lpstr>YCKWYDK</vt:lpstr>
      <vt:lpstr>Sorting and Filtering</vt:lpstr>
      <vt:lpstr>Data Validation</vt:lpstr>
      <vt:lpstr>Source Data</vt:lpstr>
      <vt:lpstr>Multi-level Dropdown</vt:lpstr>
      <vt:lpstr>'Multi-level Dropdown'!_ddList1EN</vt:lpstr>
      <vt:lpstr>'Multi-level Dropdown'!_ddList1NL</vt:lpstr>
      <vt:lpstr>Brussel</vt:lpstr>
      <vt:lpstr>dvENLevel1</vt:lpstr>
      <vt:lpstr>dvNameEN</vt:lpstr>
      <vt:lpstr>OEF_INDEX</vt:lpstr>
      <vt:lpstr>OEF_SUMIF</vt:lpstr>
      <vt:lpstr>OEF_SUMIFS</vt:lpstr>
      <vt:lpstr>OEF_Tabellen</vt:lpstr>
      <vt:lpstr>OEF_XLOOKUP</vt:lpstr>
      <vt:lpstr>OEF_XMATCH</vt:lpstr>
      <vt:lpstr>Vlaanderen</vt:lpstr>
      <vt:lpstr>Wallonië</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Philip Planchenault</dc:creator>
  <cp:keywords/>
  <dc:description/>
  <cp:lastModifiedBy>Sara Borremans</cp:lastModifiedBy>
  <cp:revision/>
  <dcterms:created xsi:type="dcterms:W3CDTF">2024-12-07T13:45:00Z</dcterms:created>
  <dcterms:modified xsi:type="dcterms:W3CDTF">2026-08-28T05:36:08Z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2024-12-07T13:45:03Z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35d9af06-6a55-4a0c-83c8-7ce71f033e09</vt:lpwstr>
  </property>
  <property fmtid="{D5CDD505-2E9C-101B-9397-08002B2CF9AE}" pid="7" name="MSIP_Label_defa4170-0d19-0005-0004-bc88714345d2_ActionId">
    <vt:lpwstr>1ad10487-e866-4883-9f58-9b003375ec16</vt:lpwstr>
  </property>
  <property fmtid="{D5CDD505-2E9C-101B-9397-08002B2CF9AE}" pid="8" name="MSIP_Label_defa4170-0d19-0005-0004-bc88714345d2_ContentBits">
    <vt:lpwstr>0</vt:lpwstr>
  </property>
  <property fmtid="{D5CDD505-2E9C-101B-9397-08002B2CF9AE}" pid="9" name="ContentTypeId">
    <vt:lpwstr>0x010100DCECC3B41A48F143B187C406A2FE7F8A</vt:lpwstr>
  </property>
</Properties>
</file>